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bookViews>
    <workbookView xWindow="-12" yWindow="6396" windowWidth="23256" windowHeight="6432" tabRatio="788"/>
  </bookViews>
  <sheets>
    <sheet name="TitlePage" sheetId="61" r:id="rId1"/>
    <sheet name="ControlPanel" sheetId="59" r:id="rId2"/>
    <sheet name="RevModel" sheetId="39" r:id="rId3"/>
    <sheet name="AssetPurchases" sheetId="63" r:id="rId4"/>
    <sheet name="StUpExp" sheetId="51" r:id="rId5"/>
    <sheet name="PromoExpenses" sheetId="50" r:id="rId6"/>
    <sheet name="EmployeeExpenses" sheetId="48" r:id="rId7"/>
    <sheet name="ContractorExpenses" sheetId="65" r:id="rId8"/>
    <sheet name="OtherExpenses" sheetId="55" r:id="rId9"/>
    <sheet name="CashFlows" sheetId="53" r:id="rId10"/>
    <sheet name="IncomeStmts" sheetId="45" r:id="rId11"/>
    <sheet name="BalSheets" sheetId="44" r:id="rId12"/>
    <sheet name="TermLoans" sheetId="49" r:id="rId13"/>
    <sheet name="1-5OpLoan" sheetId="64" r:id="rId14"/>
    <sheet name="RatioAnalysis" sheetId="54" r:id="rId15"/>
  </sheets>
  <definedNames>
    <definedName name="Year1cash" localSheetId="13">'1-5OpLoan'!#REF!</definedName>
    <definedName name="Year1cash" localSheetId="3">AssetPurchases!#REF!</definedName>
    <definedName name="Year1cash" localSheetId="7">ContractorExpenses!#REF!</definedName>
    <definedName name="Year1cash" localSheetId="6">EmployeeExpenses!#REF!</definedName>
    <definedName name="Year1cash" localSheetId="5">PromoExpenses!#REF!</definedName>
    <definedName name="Year1cash" localSheetId="4">StUpExp!#REF!</definedName>
    <definedName name="Year1cash" localSheetId="12">TermLoans!#REF!</definedName>
    <definedName name="Year1cash">RevModel!#REF!</definedName>
    <definedName name="Year1sales" localSheetId="13">'1-5OpLoan'!#REF!</definedName>
    <definedName name="Year1sales" localSheetId="3">AssetPurchases!#REF!</definedName>
    <definedName name="Year1sales" localSheetId="7">ContractorExpenses!$B$11:$O$15</definedName>
    <definedName name="Year1sales" localSheetId="6">EmployeeExpenses!$B$30:$O$43</definedName>
    <definedName name="Year1sales" localSheetId="5">PromoExpenses!$B$12:$O$27</definedName>
    <definedName name="Year1sales" localSheetId="4">StUpExp!$B$20:$C$20</definedName>
    <definedName name="Year1sales" localSheetId="12">TermLoans!$B$51:$O$61</definedName>
    <definedName name="Year1sales">RevModel!$B$27:$O$39</definedName>
    <definedName name="Year2cash" localSheetId="13">'1-5OpLoan'!#REF!</definedName>
    <definedName name="Year2cash" localSheetId="3">AssetPurchases!#REF!</definedName>
    <definedName name="Year2cash" localSheetId="7">ContractorExpenses!#REF!</definedName>
    <definedName name="Year2cash" localSheetId="6">EmployeeExpenses!#REF!</definedName>
    <definedName name="Year2cash" localSheetId="5">PromoExpenses!#REF!</definedName>
    <definedName name="Year2cash" localSheetId="4">StUpExp!#REF!</definedName>
    <definedName name="Year2cash" localSheetId="12">TermLoans!#REF!</definedName>
    <definedName name="Year2cash">RevModel!#REF!</definedName>
    <definedName name="Year2sales" localSheetId="13">'1-5OpLoan'!$B$126:$O$136</definedName>
    <definedName name="Year2sales" localSheetId="3">AssetPurchases!#REF!</definedName>
    <definedName name="Year2sales" localSheetId="7">ContractorExpenses!#REF!</definedName>
    <definedName name="Year2sales" localSheetId="6">EmployeeExpenses!#REF!</definedName>
    <definedName name="Year2sales" localSheetId="5">PromoExpenses!$B$31:$O$47</definedName>
    <definedName name="Year2sales" localSheetId="4">StUpExp!#REF!</definedName>
    <definedName name="Year2sales" localSheetId="12">TermLoans!#REF!</definedName>
    <definedName name="Year2sales">RevModel!#REF!</definedName>
    <definedName name="Year3cash" localSheetId="13">'1-5OpLoan'!#REF!</definedName>
    <definedName name="Year3cash" localSheetId="3">AssetPurchases!#REF!</definedName>
    <definedName name="Year3cash" localSheetId="7">ContractorExpenses!#REF!</definedName>
    <definedName name="Year3cash" localSheetId="6">EmployeeExpenses!#REF!</definedName>
    <definedName name="Year3cash" localSheetId="5">PromoExpenses!#REF!</definedName>
    <definedName name="Year3cash" localSheetId="4">StUpExp!#REF!</definedName>
    <definedName name="Year3cash" localSheetId="12">TermLoans!#REF!</definedName>
    <definedName name="Year3cash">RevModel!#REF!</definedName>
    <definedName name="Year3sales" localSheetId="13">'1-5OpLoan'!#REF!</definedName>
    <definedName name="Year3sales" localSheetId="3">AssetPurchases!#REF!</definedName>
    <definedName name="Year3sales" localSheetId="7">ContractorExpenses!#REF!</definedName>
    <definedName name="Year3sales" localSheetId="6">EmployeeExpenses!#REF!</definedName>
    <definedName name="Year3sales" localSheetId="5">PromoExpenses!#REF!</definedName>
    <definedName name="Year3sales" localSheetId="4">StUpExp!#REF!</definedName>
    <definedName name="Year3sales" localSheetId="12">TermLoans!#REF!</definedName>
    <definedName name="Year3sales">RevModel!#REF!</definedName>
    <definedName name="Year4cash" localSheetId="7">RevModel!#REF!</definedName>
    <definedName name="Year4cash">RevModel!#REF!</definedName>
    <definedName name="Year4cashx" localSheetId="7">RevModel!#REF!</definedName>
    <definedName name="Year4cashx">RevModel!#REF!</definedName>
    <definedName name="Year4cashxx" localSheetId="7">RevModel!#REF!</definedName>
    <definedName name="Year4cashxx">RevModel!#REF!</definedName>
    <definedName name="Year4sales" localSheetId="7">RevModel!#REF!</definedName>
    <definedName name="Year4sales">RevModel!#REF!</definedName>
    <definedName name="Yearxxcash" localSheetId="7">RevModel!#REF!</definedName>
    <definedName name="Yearxxcash">RevModel!#REF!</definedName>
    <definedName name="Yearxxsales" localSheetId="7">RevModel!#REF!</definedName>
    <definedName name="Yearxxsales">RevModel!#REF!</definedName>
    <definedName name="Yearxxxcash" localSheetId="7">RevModel!#REF!</definedName>
    <definedName name="Yearxxxcash">RevModel!#REF!</definedName>
    <definedName name="Yearxxxsales" localSheetId="7">RevModel!#REF!</definedName>
    <definedName name="Yearxxxsales">RevModel!#REF!</definedName>
    <definedName name="Yearxxxxcash" localSheetId="7">RevModel!#REF!</definedName>
    <definedName name="Yearxxxxcash">RevModel!#REF!</definedName>
  </definedNames>
  <calcPr calcId="171027"/>
</workbook>
</file>

<file path=xl/calcChain.xml><?xml version="1.0" encoding="utf-8"?>
<calcChain xmlns="http://schemas.openxmlformats.org/spreadsheetml/2006/main">
  <c r="BV78" i="53" l="1"/>
  <c r="BD78" i="53"/>
  <c r="AL78" i="53"/>
  <c r="T78" i="53"/>
  <c r="AC21" i="49" l="1"/>
  <c r="AC22" i="49"/>
  <c r="AC23" i="49"/>
  <c r="AN21" i="53"/>
  <c r="AD21" i="49"/>
  <c r="AD22" i="49"/>
  <c r="AD23" i="49"/>
  <c r="AO21" i="53"/>
  <c r="AE21" i="49"/>
  <c r="AE22" i="49"/>
  <c r="AE23" i="49"/>
  <c r="AP21" i="53"/>
  <c r="AF21" i="49"/>
  <c r="AF22" i="49"/>
  <c r="AF23" i="49"/>
  <c r="AQ21" i="53"/>
  <c r="AG21" i="49"/>
  <c r="AG22" i="49"/>
  <c r="AG23" i="49"/>
  <c r="AR21" i="53"/>
  <c r="AH21" i="49"/>
  <c r="AH22" i="49"/>
  <c r="AH23" i="49"/>
  <c r="AS21" i="53"/>
  <c r="AI21" i="49"/>
  <c r="AI22" i="49"/>
  <c r="AI23" i="49"/>
  <c r="AT21" i="53"/>
  <c r="AJ21" i="49"/>
  <c r="AJ22" i="49"/>
  <c r="AJ23" i="49"/>
  <c r="AU21" i="53"/>
  <c r="AK21" i="49"/>
  <c r="AK22" i="49"/>
  <c r="AK23" i="49"/>
  <c r="AV21" i="53"/>
  <c r="AL21" i="49"/>
  <c r="AL22" i="49"/>
  <c r="AL23" i="49"/>
  <c r="AW21" i="53"/>
  <c r="AM21" i="49"/>
  <c r="AM22" i="49"/>
  <c r="AM23" i="49"/>
  <c r="AX21" i="53"/>
  <c r="AN21" i="49"/>
  <c r="AN22" i="49"/>
  <c r="AN23" i="49"/>
  <c r="AY21" i="53"/>
  <c r="C21" i="49"/>
  <c r="C22" i="49"/>
  <c r="C23" i="49"/>
  <c r="D21" i="53"/>
  <c r="D21" i="49"/>
  <c r="D22" i="49"/>
  <c r="D23" i="49"/>
  <c r="E21" i="53"/>
  <c r="E21" i="49"/>
  <c r="E22" i="49"/>
  <c r="E23" i="49"/>
  <c r="F21" i="53"/>
  <c r="F21" i="49"/>
  <c r="F22" i="49"/>
  <c r="F23" i="49"/>
  <c r="G21" i="53"/>
  <c r="G21" i="49"/>
  <c r="G22" i="49"/>
  <c r="G23" i="49"/>
  <c r="H21" i="53"/>
  <c r="H21" i="49"/>
  <c r="H22" i="49"/>
  <c r="H23" i="49"/>
  <c r="I21" i="53"/>
  <c r="I21" i="49"/>
  <c r="I22" i="49"/>
  <c r="I23" i="49"/>
  <c r="J21" i="53"/>
  <c r="J21" i="49"/>
  <c r="J22" i="49"/>
  <c r="J23" i="49"/>
  <c r="K21" i="53"/>
  <c r="K21" i="49"/>
  <c r="K22" i="49"/>
  <c r="K23" i="49"/>
  <c r="L21" i="53"/>
  <c r="L21" i="49"/>
  <c r="L22" i="49"/>
  <c r="L23" i="49"/>
  <c r="M21" i="53"/>
  <c r="M21" i="49"/>
  <c r="M22" i="49"/>
  <c r="M23" i="49"/>
  <c r="N21" i="53"/>
  <c r="N21" i="49"/>
  <c r="N22" i="49"/>
  <c r="N23" i="49"/>
  <c r="O21" i="53"/>
  <c r="C46" i="49"/>
  <c r="C48" i="49"/>
  <c r="C124" i="49"/>
  <c r="C44" i="49"/>
  <c r="C45" i="49" s="1"/>
  <c r="D45" i="49" s="1"/>
  <c r="E45" i="49" s="1"/>
  <c r="F45" i="49" s="1"/>
  <c r="G45" i="49" s="1"/>
  <c r="D44" i="49"/>
  <c r="D42" i="49"/>
  <c r="D43" i="49"/>
  <c r="E44" i="49"/>
  <c r="E42" i="49"/>
  <c r="F44" i="49"/>
  <c r="G44" i="49"/>
  <c r="H44" i="49"/>
  <c r="I44" i="49"/>
  <c r="J44" i="49"/>
  <c r="K44" i="49"/>
  <c r="L44" i="49"/>
  <c r="M44" i="49"/>
  <c r="N44" i="49"/>
  <c r="C56" i="49"/>
  <c r="D56" i="49"/>
  <c r="E56" i="49"/>
  <c r="F56" i="49"/>
  <c r="G56" i="49"/>
  <c r="H56" i="49"/>
  <c r="I56" i="49"/>
  <c r="J56" i="49"/>
  <c r="K56" i="49"/>
  <c r="L56" i="49"/>
  <c r="M56" i="49"/>
  <c r="N56" i="49"/>
  <c r="C27" i="49"/>
  <c r="BC21" i="49"/>
  <c r="BC22" i="49"/>
  <c r="BD21" i="49"/>
  <c r="BD23" i="49"/>
  <c r="BY21" i="53" s="1"/>
  <c r="BD22" i="49"/>
  <c r="BE21" i="49"/>
  <c r="BE22" i="49"/>
  <c r="BE23" i="49" s="1"/>
  <c r="BZ21" i="53" s="1"/>
  <c r="BF21" i="49"/>
  <c r="BF22" i="49"/>
  <c r="BF23" i="49" s="1"/>
  <c r="CA21" i="53" s="1"/>
  <c r="BG21" i="49"/>
  <c r="BG23" i="49" s="1"/>
  <c r="CB21" i="53" s="1"/>
  <c r="BG22" i="49"/>
  <c r="BH21" i="49"/>
  <c r="BH23" i="49"/>
  <c r="CC21" i="53" s="1"/>
  <c r="BH22" i="49"/>
  <c r="BI21" i="49"/>
  <c r="BI22" i="49"/>
  <c r="BI23" i="49" s="1"/>
  <c r="CD21" i="53" s="1"/>
  <c r="BJ21" i="49"/>
  <c r="BJ22" i="49"/>
  <c r="BJ23" i="49" s="1"/>
  <c r="CE21" i="53" s="1"/>
  <c r="BK21" i="49"/>
  <c r="BK23" i="49" s="1"/>
  <c r="CF21" i="53" s="1"/>
  <c r="BK22" i="49"/>
  <c r="BL21" i="49"/>
  <c r="BL23" i="49"/>
  <c r="CG21" i="53" s="1"/>
  <c r="BL22" i="49"/>
  <c r="BM21" i="49"/>
  <c r="BM22" i="49"/>
  <c r="BN21" i="49"/>
  <c r="BN22" i="49"/>
  <c r="BN23" i="49" s="1"/>
  <c r="CI21" i="53" s="1"/>
  <c r="AP21" i="49"/>
  <c r="AP23" i="49" s="1"/>
  <c r="BF21" i="53" s="1"/>
  <c r="AP22" i="49"/>
  <c r="AQ21" i="49"/>
  <c r="AQ22" i="49"/>
  <c r="AR21" i="49"/>
  <c r="AR22" i="49"/>
  <c r="AS21" i="49"/>
  <c r="AS22" i="49"/>
  <c r="AT21" i="49"/>
  <c r="AT23" i="49" s="1"/>
  <c r="BJ21" i="53" s="1"/>
  <c r="AT22" i="49"/>
  <c r="AU21" i="49"/>
  <c r="AU22" i="49"/>
  <c r="AV21" i="49"/>
  <c r="AV22" i="49"/>
  <c r="AW21" i="49"/>
  <c r="AW22" i="49"/>
  <c r="AX21" i="49"/>
  <c r="AX23" i="49" s="1"/>
  <c r="BN21" i="53" s="1"/>
  <c r="AX22" i="49"/>
  <c r="AY21" i="49"/>
  <c r="AY22" i="49"/>
  <c r="AZ21" i="49"/>
  <c r="AZ22" i="49"/>
  <c r="BA21" i="49"/>
  <c r="BA22" i="49"/>
  <c r="P21" i="49"/>
  <c r="P23" i="49" s="1"/>
  <c r="V21" i="53" s="1"/>
  <c r="P22" i="49"/>
  <c r="Q21" i="49"/>
  <c r="Q23" i="49"/>
  <c r="W21" i="53" s="1"/>
  <c r="Q22" i="49"/>
  <c r="R21" i="49"/>
  <c r="R22" i="49"/>
  <c r="R23" i="49" s="1"/>
  <c r="X21" i="53" s="1"/>
  <c r="S21" i="49"/>
  <c r="S22" i="49"/>
  <c r="S23" i="49" s="1"/>
  <c r="Y21" i="53" s="1"/>
  <c r="T21" i="49"/>
  <c r="T23" i="49" s="1"/>
  <c r="Z21" i="53" s="1"/>
  <c r="T22" i="49"/>
  <c r="U21" i="49"/>
  <c r="U23" i="49"/>
  <c r="AA21" i="53" s="1"/>
  <c r="U22" i="49"/>
  <c r="V21" i="49"/>
  <c r="V22" i="49"/>
  <c r="V23" i="49" s="1"/>
  <c r="AB21" i="53" s="1"/>
  <c r="W21" i="49"/>
  <c r="W22" i="49"/>
  <c r="W23" i="49" s="1"/>
  <c r="AC21" i="53" s="1"/>
  <c r="X21" i="49"/>
  <c r="X23" i="49" s="1"/>
  <c r="AD21" i="53" s="1"/>
  <c r="X22" i="49"/>
  <c r="Y21" i="49"/>
  <c r="Y23" i="49"/>
  <c r="AE21" i="53" s="1"/>
  <c r="Y22" i="49"/>
  <c r="Z21" i="49"/>
  <c r="Z22" i="49"/>
  <c r="Z23" i="49" s="1"/>
  <c r="AF21" i="53" s="1"/>
  <c r="AA21" i="49"/>
  <c r="AA22" i="49"/>
  <c r="AA23" i="49" s="1"/>
  <c r="AG21" i="53" s="1"/>
  <c r="D22" i="53"/>
  <c r="E22" i="53"/>
  <c r="F22" i="53"/>
  <c r="G22" i="53"/>
  <c r="H22" i="53"/>
  <c r="I22" i="53"/>
  <c r="J22" i="53"/>
  <c r="K22" i="53"/>
  <c r="L22" i="53"/>
  <c r="M22" i="53"/>
  <c r="N22" i="53"/>
  <c r="O22" i="53"/>
  <c r="F39" i="53"/>
  <c r="D39" i="53"/>
  <c r="E39" i="53"/>
  <c r="G39" i="53"/>
  <c r="H39" i="53"/>
  <c r="I39" i="53"/>
  <c r="J39" i="53"/>
  <c r="K39" i="53"/>
  <c r="L39" i="53"/>
  <c r="M39" i="53"/>
  <c r="N39" i="53"/>
  <c r="O39" i="53"/>
  <c r="C43" i="49"/>
  <c r="C47" i="49" s="1"/>
  <c r="C68" i="49"/>
  <c r="D68" i="49"/>
  <c r="E68" i="49"/>
  <c r="F68" i="49"/>
  <c r="G68" i="49"/>
  <c r="H68" i="49"/>
  <c r="I68" i="49"/>
  <c r="J68" i="49"/>
  <c r="K68" i="49"/>
  <c r="L68" i="49"/>
  <c r="M68" i="49"/>
  <c r="N68" i="49"/>
  <c r="C80" i="49"/>
  <c r="D80" i="49"/>
  <c r="E80" i="49"/>
  <c r="F80" i="49"/>
  <c r="G80" i="49"/>
  <c r="H80" i="49"/>
  <c r="I80" i="49"/>
  <c r="J80" i="49"/>
  <c r="K80" i="49"/>
  <c r="L80" i="49"/>
  <c r="M80" i="49"/>
  <c r="N80" i="49"/>
  <c r="C92" i="49"/>
  <c r="D92" i="49"/>
  <c r="E92" i="49"/>
  <c r="F92" i="49"/>
  <c r="G92" i="49"/>
  <c r="H92" i="49"/>
  <c r="I92" i="49"/>
  <c r="J92" i="49"/>
  <c r="K92" i="49"/>
  <c r="L92" i="49"/>
  <c r="M92" i="49"/>
  <c r="N92" i="49"/>
  <c r="C104" i="49"/>
  <c r="D104" i="49"/>
  <c r="E104" i="49"/>
  <c r="F104" i="49"/>
  <c r="G104" i="49"/>
  <c r="H104" i="49"/>
  <c r="I104" i="49"/>
  <c r="J104" i="49"/>
  <c r="K104" i="49"/>
  <c r="L104" i="49"/>
  <c r="M104" i="49"/>
  <c r="N104" i="49"/>
  <c r="C9" i="44"/>
  <c r="AX60" i="39"/>
  <c r="AZ92" i="39"/>
  <c r="AZ105" i="39" s="1"/>
  <c r="AX61" i="39"/>
  <c r="AZ93" i="39"/>
  <c r="AZ106" i="39"/>
  <c r="AX62" i="39"/>
  <c r="AZ94" i="39"/>
  <c r="AZ107" i="39"/>
  <c r="AM107" i="39"/>
  <c r="AY107" i="39" s="1"/>
  <c r="AX63" i="39"/>
  <c r="AZ95" i="39"/>
  <c r="AZ108" i="39"/>
  <c r="AM108" i="39" s="1"/>
  <c r="AY108" i="39" s="1"/>
  <c r="AX64" i="39"/>
  <c r="AZ96" i="39"/>
  <c r="AZ109" i="39"/>
  <c r="AX65" i="39"/>
  <c r="AZ97" i="39"/>
  <c r="AZ110" i="39"/>
  <c r="AX66" i="39"/>
  <c r="AM111" i="39" s="1"/>
  <c r="AZ98" i="39"/>
  <c r="AZ111" i="39"/>
  <c r="AY111" i="39"/>
  <c r="AX67" i="39"/>
  <c r="AZ99" i="39"/>
  <c r="AZ112" i="39"/>
  <c r="AM112" i="39"/>
  <c r="AY112" i="39" s="1"/>
  <c r="AX68" i="39"/>
  <c r="AZ100" i="39"/>
  <c r="AZ113" i="39"/>
  <c r="AX69" i="39"/>
  <c r="AZ101" i="39"/>
  <c r="AZ114" i="39" s="1"/>
  <c r="U60" i="39"/>
  <c r="V60" i="39"/>
  <c r="W60" i="39"/>
  <c r="X60" i="39"/>
  <c r="Y60" i="39"/>
  <c r="Z60" i="39"/>
  <c r="AA60" i="39"/>
  <c r="AB60" i="39"/>
  <c r="AC60" i="39"/>
  <c r="AD60" i="39"/>
  <c r="AE60" i="39"/>
  <c r="AF60" i="39"/>
  <c r="U61" i="39"/>
  <c r="U77" i="39" s="1"/>
  <c r="V61" i="39"/>
  <c r="W61" i="39"/>
  <c r="X61" i="39"/>
  <c r="Y61" i="39"/>
  <c r="Z61" i="39"/>
  <c r="AA61" i="39"/>
  <c r="AB61" i="39"/>
  <c r="AC61" i="39"/>
  <c r="AD61" i="39"/>
  <c r="AE61" i="39"/>
  <c r="AF61" i="39"/>
  <c r="U62" i="39"/>
  <c r="V62" i="39"/>
  <c r="W62" i="39"/>
  <c r="X62" i="39"/>
  <c r="Y62" i="39"/>
  <c r="Z62" i="39"/>
  <c r="AA62" i="39"/>
  <c r="AB62" i="39"/>
  <c r="AC62" i="39"/>
  <c r="AD62" i="39"/>
  <c r="AE62" i="39"/>
  <c r="AF62" i="39"/>
  <c r="U63" i="39"/>
  <c r="V63" i="39"/>
  <c r="W63" i="39"/>
  <c r="X63" i="39"/>
  <c r="Y63" i="39"/>
  <c r="Z63" i="39"/>
  <c r="AA63" i="39"/>
  <c r="AB63" i="39"/>
  <c r="AC63" i="39"/>
  <c r="AD63" i="39"/>
  <c r="AE63" i="39"/>
  <c r="AF63" i="39"/>
  <c r="U64" i="39"/>
  <c r="V64" i="39"/>
  <c r="W64" i="39"/>
  <c r="X64" i="39"/>
  <c r="Y64" i="39"/>
  <c r="Z64" i="39"/>
  <c r="AA64" i="39"/>
  <c r="AB64" i="39"/>
  <c r="AC64" i="39"/>
  <c r="AD64" i="39"/>
  <c r="AE64" i="39"/>
  <c r="AF64" i="39"/>
  <c r="U65" i="39"/>
  <c r="V65" i="39"/>
  <c r="W65" i="39"/>
  <c r="X65" i="39"/>
  <c r="Y65" i="39"/>
  <c r="Z65" i="39"/>
  <c r="AA65" i="39"/>
  <c r="AB65" i="39"/>
  <c r="AC65" i="39"/>
  <c r="AD65" i="39"/>
  <c r="AE65" i="39"/>
  <c r="AF65" i="39"/>
  <c r="U66" i="39"/>
  <c r="V66" i="39"/>
  <c r="W66" i="39"/>
  <c r="X66" i="39"/>
  <c r="Y66" i="39"/>
  <c r="Z66" i="39"/>
  <c r="AA66" i="39"/>
  <c r="AB66" i="39"/>
  <c r="AC66" i="39"/>
  <c r="AD66" i="39"/>
  <c r="AE66" i="39"/>
  <c r="AF66" i="39"/>
  <c r="U67" i="39"/>
  <c r="V67" i="39"/>
  <c r="W67" i="39"/>
  <c r="X67" i="39"/>
  <c r="Y67" i="39"/>
  <c r="Z67" i="39"/>
  <c r="AA67" i="39"/>
  <c r="AB67" i="39"/>
  <c r="AC67" i="39"/>
  <c r="AD67" i="39"/>
  <c r="AE67" i="39"/>
  <c r="AE83" i="39" s="1"/>
  <c r="AF67" i="39"/>
  <c r="U68" i="39"/>
  <c r="V68" i="39"/>
  <c r="W68" i="39"/>
  <c r="X68" i="39"/>
  <c r="Y68" i="39"/>
  <c r="Z68" i="39"/>
  <c r="AA68" i="39"/>
  <c r="AB68" i="39"/>
  <c r="AC68" i="39"/>
  <c r="AD68" i="39"/>
  <c r="AE68" i="39"/>
  <c r="AF68" i="39"/>
  <c r="U69" i="39"/>
  <c r="U85" i="39" s="1"/>
  <c r="V69" i="39"/>
  <c r="W69" i="39"/>
  <c r="X69" i="39"/>
  <c r="Y69" i="39"/>
  <c r="Z69" i="39"/>
  <c r="AA69" i="39"/>
  <c r="AB69" i="39"/>
  <c r="AC69" i="39"/>
  <c r="AD69" i="39"/>
  <c r="AE69" i="39"/>
  <c r="AF69" i="39"/>
  <c r="AM60" i="39"/>
  <c r="AN60" i="39"/>
  <c r="AO60" i="39"/>
  <c r="AP60" i="39"/>
  <c r="AQ60" i="39"/>
  <c r="AR60" i="39"/>
  <c r="AS60" i="39"/>
  <c r="AT60" i="39"/>
  <c r="AU60" i="39"/>
  <c r="AV60" i="39"/>
  <c r="AW60" i="39"/>
  <c r="AM61" i="39"/>
  <c r="AN61" i="39"/>
  <c r="AO61" i="39"/>
  <c r="AP61" i="39"/>
  <c r="AQ61" i="39"/>
  <c r="AR61" i="39"/>
  <c r="AS61" i="39"/>
  <c r="AS77" i="39" s="1"/>
  <c r="AT61" i="39"/>
  <c r="AU61" i="39"/>
  <c r="AV61" i="39"/>
  <c r="AW61" i="39"/>
  <c r="AW77" i="39"/>
  <c r="AM62" i="39"/>
  <c r="AN62" i="39"/>
  <c r="AO62" i="39"/>
  <c r="AP62" i="39"/>
  <c r="AQ62" i="39"/>
  <c r="AR62" i="39"/>
  <c r="AS62" i="39"/>
  <c r="AT62" i="39"/>
  <c r="AU62" i="39"/>
  <c r="AV62" i="39"/>
  <c r="AW62" i="39"/>
  <c r="AM63" i="39"/>
  <c r="AN63" i="39"/>
  <c r="AO63" i="39"/>
  <c r="AP63" i="39"/>
  <c r="AQ63" i="39"/>
  <c r="AR63" i="39"/>
  <c r="AS63" i="39"/>
  <c r="AT63" i="39"/>
  <c r="AU63" i="39"/>
  <c r="AV63" i="39"/>
  <c r="AW63" i="39"/>
  <c r="AM64" i="39"/>
  <c r="AN64" i="39"/>
  <c r="AO64" i="39"/>
  <c r="AP64" i="39"/>
  <c r="AQ64" i="39"/>
  <c r="AR64" i="39"/>
  <c r="AS64" i="39"/>
  <c r="AS80" i="39" s="1"/>
  <c r="AT64" i="39"/>
  <c r="AU64" i="39"/>
  <c r="AV64" i="39"/>
  <c r="AW64" i="39"/>
  <c r="AM65" i="39"/>
  <c r="AN65" i="39"/>
  <c r="AO65" i="39"/>
  <c r="AP65" i="39"/>
  <c r="AQ65" i="39"/>
  <c r="AR65" i="39"/>
  <c r="AS65" i="39"/>
  <c r="AS81" i="39" s="1"/>
  <c r="AT65" i="39"/>
  <c r="AU65" i="39"/>
  <c r="AV65" i="39"/>
  <c r="AW65" i="39"/>
  <c r="AW81" i="39" s="1"/>
  <c r="AM66" i="39"/>
  <c r="AN66" i="39"/>
  <c r="AO66" i="39"/>
  <c r="AP66" i="39"/>
  <c r="AQ66" i="39"/>
  <c r="AR66" i="39"/>
  <c r="AS66" i="39"/>
  <c r="AT66" i="39"/>
  <c r="AU66" i="39"/>
  <c r="AV66" i="39"/>
  <c r="AW66" i="39"/>
  <c r="AW82" i="39" s="1"/>
  <c r="AM67" i="39"/>
  <c r="AN67" i="39"/>
  <c r="AO67" i="39"/>
  <c r="AP67" i="39"/>
  <c r="AQ67" i="39"/>
  <c r="AR67" i="39"/>
  <c r="AS67" i="39"/>
  <c r="AS83" i="39" s="1"/>
  <c r="AT67" i="39"/>
  <c r="AU67" i="39"/>
  <c r="AV67" i="39"/>
  <c r="AW67" i="39"/>
  <c r="AW83" i="39"/>
  <c r="AM68" i="39"/>
  <c r="AN68" i="39"/>
  <c r="AO68" i="39"/>
  <c r="AP68" i="39"/>
  <c r="AQ68" i="39"/>
  <c r="AR68" i="39"/>
  <c r="AS68" i="39"/>
  <c r="AT68" i="39"/>
  <c r="AU68" i="39"/>
  <c r="AV68" i="39"/>
  <c r="AW68" i="39"/>
  <c r="AM69" i="39"/>
  <c r="AN69" i="39"/>
  <c r="AO69" i="39"/>
  <c r="AO85" i="39" s="1"/>
  <c r="AP69" i="39"/>
  <c r="AQ69" i="39"/>
  <c r="AR69" i="39"/>
  <c r="AS69" i="39"/>
  <c r="AS85" i="39"/>
  <c r="AT69" i="39"/>
  <c r="AU69" i="39"/>
  <c r="AV69" i="39"/>
  <c r="AW69" i="39"/>
  <c r="AW85" i="39"/>
  <c r="BE60" i="39"/>
  <c r="BF60" i="39"/>
  <c r="BG60" i="39"/>
  <c r="BH60" i="39"/>
  <c r="BI60" i="39"/>
  <c r="BJ60" i="39"/>
  <c r="BK60" i="39"/>
  <c r="BL60" i="39"/>
  <c r="BM60" i="39"/>
  <c r="BN60" i="39"/>
  <c r="BO60" i="39"/>
  <c r="BP60" i="39"/>
  <c r="BE61" i="39"/>
  <c r="BF61" i="39"/>
  <c r="BG61" i="39"/>
  <c r="BH61" i="39"/>
  <c r="BI61" i="39"/>
  <c r="BJ61" i="39"/>
  <c r="BK61" i="39"/>
  <c r="BL61" i="39"/>
  <c r="BM61" i="39"/>
  <c r="BN61" i="39"/>
  <c r="BO61" i="39"/>
  <c r="BP61" i="39"/>
  <c r="BE62" i="39"/>
  <c r="BF62" i="39"/>
  <c r="BG62" i="39"/>
  <c r="BH62" i="39"/>
  <c r="BI62" i="39"/>
  <c r="BJ62" i="39"/>
  <c r="BK62" i="39"/>
  <c r="BL62" i="39"/>
  <c r="BM62" i="39"/>
  <c r="BN62" i="39"/>
  <c r="BO62" i="39"/>
  <c r="BP62" i="39"/>
  <c r="BE63" i="39"/>
  <c r="BF63" i="39"/>
  <c r="BG63" i="39"/>
  <c r="BH63" i="39"/>
  <c r="BI63" i="39"/>
  <c r="BJ63" i="39"/>
  <c r="BK63" i="39"/>
  <c r="BL63" i="39"/>
  <c r="BL79" i="39" s="1"/>
  <c r="BM63" i="39"/>
  <c r="BN63" i="39"/>
  <c r="BO63" i="39"/>
  <c r="BP63" i="39"/>
  <c r="BE64" i="39"/>
  <c r="BF64" i="39"/>
  <c r="BG64" i="39"/>
  <c r="BH64" i="39"/>
  <c r="BI64" i="39"/>
  <c r="BJ64" i="39"/>
  <c r="BK64" i="39"/>
  <c r="BL64" i="39"/>
  <c r="BM64" i="39"/>
  <c r="BN64" i="39"/>
  <c r="BO64" i="39"/>
  <c r="BP64" i="39"/>
  <c r="BE65" i="39"/>
  <c r="BF65" i="39"/>
  <c r="BG65" i="39"/>
  <c r="BH65" i="39"/>
  <c r="BI65" i="39"/>
  <c r="BJ65" i="39"/>
  <c r="BK65" i="39"/>
  <c r="BL65" i="39"/>
  <c r="BM65" i="39"/>
  <c r="BN65" i="39"/>
  <c r="BO65" i="39"/>
  <c r="BP65" i="39"/>
  <c r="BE66" i="39"/>
  <c r="BF66" i="39"/>
  <c r="BG66" i="39"/>
  <c r="BH66" i="39"/>
  <c r="BI66" i="39"/>
  <c r="BJ66" i="39"/>
  <c r="BK66" i="39"/>
  <c r="BL66" i="39"/>
  <c r="BM66" i="39"/>
  <c r="BN66" i="39"/>
  <c r="BO66" i="39"/>
  <c r="BP66" i="39"/>
  <c r="BE67" i="39"/>
  <c r="BF67" i="39"/>
  <c r="BG67" i="39"/>
  <c r="BH67" i="39"/>
  <c r="BI67" i="39"/>
  <c r="BJ67" i="39"/>
  <c r="BK67" i="39"/>
  <c r="BL67" i="39"/>
  <c r="BL83" i="39" s="1"/>
  <c r="BM67" i="39"/>
  <c r="BN67" i="39"/>
  <c r="BO67" i="39"/>
  <c r="BP67" i="39"/>
  <c r="BE68" i="39"/>
  <c r="BF68" i="39"/>
  <c r="BG68" i="39"/>
  <c r="BH68" i="39"/>
  <c r="BI68" i="39"/>
  <c r="BJ68" i="39"/>
  <c r="BK68" i="39"/>
  <c r="BL68" i="39"/>
  <c r="BM68" i="39"/>
  <c r="BN68" i="39"/>
  <c r="BO68" i="39"/>
  <c r="BP68" i="39"/>
  <c r="BE69" i="39"/>
  <c r="BF69" i="39"/>
  <c r="BG69" i="39"/>
  <c r="BH69" i="39"/>
  <c r="BI69" i="39"/>
  <c r="BJ69" i="39"/>
  <c r="BJ85" i="39"/>
  <c r="BK69" i="39"/>
  <c r="BL69" i="39"/>
  <c r="BM69" i="39"/>
  <c r="BN69" i="39"/>
  <c r="BN85" i="39" s="1"/>
  <c r="BO69" i="39"/>
  <c r="BP69" i="39"/>
  <c r="BW60" i="39"/>
  <c r="BX60" i="39"/>
  <c r="BY60" i="39"/>
  <c r="BZ60" i="39"/>
  <c r="CA60" i="39"/>
  <c r="CA61" i="39"/>
  <c r="CA62" i="39"/>
  <c r="CA63" i="39"/>
  <c r="CA64" i="39"/>
  <c r="CA70" i="39" s="1"/>
  <c r="CA65" i="39"/>
  <c r="CA66" i="39"/>
  <c r="CA67" i="39"/>
  <c r="CA68" i="39"/>
  <c r="CA69" i="39"/>
  <c r="CB60" i="39"/>
  <c r="CC60" i="39"/>
  <c r="CD60" i="39"/>
  <c r="CE60" i="39"/>
  <c r="CE61" i="39"/>
  <c r="CE62" i="39"/>
  <c r="CE63" i="39"/>
  <c r="CE64" i="39"/>
  <c r="CE65" i="39"/>
  <c r="CE66" i="39"/>
  <c r="CE67" i="39"/>
  <c r="CE68" i="39"/>
  <c r="CE69" i="39"/>
  <c r="CE70" i="39"/>
  <c r="CF60" i="39"/>
  <c r="CG60" i="39"/>
  <c r="CH60" i="39"/>
  <c r="CI60" i="39"/>
  <c r="BW61" i="39"/>
  <c r="BX61" i="39"/>
  <c r="BY61" i="39"/>
  <c r="BZ61" i="39"/>
  <c r="CB61" i="39"/>
  <c r="CC61" i="39"/>
  <c r="CD61" i="39"/>
  <c r="CD77" i="39"/>
  <c r="CF61" i="39"/>
  <c r="CG61" i="39"/>
  <c r="CH61" i="39"/>
  <c r="BW62" i="39"/>
  <c r="BX62" i="39"/>
  <c r="BY62" i="39"/>
  <c r="BZ62" i="39"/>
  <c r="CB62" i="39"/>
  <c r="CC62" i="39"/>
  <c r="CD62" i="39"/>
  <c r="CF62" i="39"/>
  <c r="CG62" i="39"/>
  <c r="CH62" i="39"/>
  <c r="BW63" i="39"/>
  <c r="BX63" i="39"/>
  <c r="BY63" i="39"/>
  <c r="BZ63" i="39"/>
  <c r="CB63" i="39"/>
  <c r="CC63" i="39"/>
  <c r="CD63" i="39"/>
  <c r="CF63" i="39"/>
  <c r="CG63" i="39"/>
  <c r="CH63" i="39"/>
  <c r="BW64" i="39"/>
  <c r="BX64" i="39"/>
  <c r="BY64" i="39"/>
  <c r="BZ64" i="39"/>
  <c r="CB64" i="39"/>
  <c r="CC64" i="39"/>
  <c r="CD64" i="39"/>
  <c r="CF64" i="39"/>
  <c r="CG64" i="39"/>
  <c r="CH64" i="39"/>
  <c r="BW65" i="39"/>
  <c r="BX65" i="39"/>
  <c r="BY65" i="39"/>
  <c r="BZ65" i="39"/>
  <c r="CB65" i="39"/>
  <c r="CC65" i="39"/>
  <c r="CD65" i="39"/>
  <c r="CF65" i="39"/>
  <c r="CG65" i="39"/>
  <c r="CH65" i="39"/>
  <c r="BW66" i="39"/>
  <c r="BX66" i="39"/>
  <c r="BY66" i="39"/>
  <c r="BZ66" i="39"/>
  <c r="CB66" i="39"/>
  <c r="CC66" i="39"/>
  <c r="CD66" i="39"/>
  <c r="CF66" i="39"/>
  <c r="CG66" i="39"/>
  <c r="CH66" i="39"/>
  <c r="BW67" i="39"/>
  <c r="BX67" i="39"/>
  <c r="BY67" i="39"/>
  <c r="BZ67" i="39"/>
  <c r="CB67" i="39"/>
  <c r="CC67" i="39"/>
  <c r="CD67" i="39"/>
  <c r="CF67" i="39"/>
  <c r="CG67" i="39"/>
  <c r="CH67" i="39"/>
  <c r="BW68" i="39"/>
  <c r="BW84" i="39" s="1"/>
  <c r="BX68" i="39"/>
  <c r="BY68" i="39"/>
  <c r="BZ68" i="39"/>
  <c r="CB68" i="39"/>
  <c r="CC68" i="39"/>
  <c r="CD68" i="39"/>
  <c r="CF68" i="39"/>
  <c r="CG68" i="39"/>
  <c r="CH68" i="39"/>
  <c r="BW69" i="39"/>
  <c r="BX69" i="39"/>
  <c r="BY69" i="39"/>
  <c r="BZ69" i="39"/>
  <c r="CB69" i="39"/>
  <c r="CC69" i="39"/>
  <c r="CD69" i="39"/>
  <c r="CF69" i="39"/>
  <c r="CG69" i="39"/>
  <c r="CH69" i="39"/>
  <c r="C60" i="39"/>
  <c r="D60" i="39"/>
  <c r="E60" i="39"/>
  <c r="F60" i="39"/>
  <c r="G60" i="39"/>
  <c r="H60" i="39"/>
  <c r="I60" i="39"/>
  <c r="J60" i="39"/>
  <c r="J76" i="39" s="1"/>
  <c r="K60" i="39"/>
  <c r="L60" i="39"/>
  <c r="M60" i="39"/>
  <c r="N60" i="39"/>
  <c r="C61" i="39"/>
  <c r="D61" i="39"/>
  <c r="E61" i="39"/>
  <c r="F61" i="39"/>
  <c r="G61" i="39"/>
  <c r="H61" i="39"/>
  <c r="I61" i="39"/>
  <c r="J61" i="39"/>
  <c r="K61" i="39"/>
  <c r="L61" i="39"/>
  <c r="M61" i="39"/>
  <c r="M77" i="39" s="1"/>
  <c r="N61" i="39"/>
  <c r="N77" i="39"/>
  <c r="C62" i="39"/>
  <c r="C78" i="39" s="1"/>
  <c r="D62" i="39"/>
  <c r="D78" i="39" s="1"/>
  <c r="E62" i="39"/>
  <c r="F62" i="39"/>
  <c r="G62" i="39"/>
  <c r="H62" i="39"/>
  <c r="H78" i="39"/>
  <c r="I62" i="39"/>
  <c r="J62" i="39"/>
  <c r="J78" i="39" s="1"/>
  <c r="K62" i="39"/>
  <c r="L62" i="39"/>
  <c r="M62" i="39"/>
  <c r="N62" i="39"/>
  <c r="N78" i="39"/>
  <c r="C63" i="39"/>
  <c r="D63" i="39"/>
  <c r="E63" i="39"/>
  <c r="F63" i="39"/>
  <c r="F79" i="39" s="1"/>
  <c r="G63" i="39"/>
  <c r="H63" i="39"/>
  <c r="I63" i="39"/>
  <c r="J63" i="39"/>
  <c r="J79" i="39"/>
  <c r="K63" i="39"/>
  <c r="L63" i="39"/>
  <c r="M63" i="39"/>
  <c r="M79" i="39"/>
  <c r="N63" i="39"/>
  <c r="N79" i="39" s="1"/>
  <c r="C64" i="39"/>
  <c r="D64" i="39"/>
  <c r="D80" i="39" s="1"/>
  <c r="E64" i="39"/>
  <c r="F64" i="39"/>
  <c r="F80" i="39"/>
  <c r="G64" i="39"/>
  <c r="H64" i="39"/>
  <c r="H80" i="39" s="1"/>
  <c r="I64" i="39"/>
  <c r="J64" i="39"/>
  <c r="J80" i="39" s="1"/>
  <c r="K64" i="39"/>
  <c r="L64" i="39"/>
  <c r="M64" i="39"/>
  <c r="M80" i="39" s="1"/>
  <c r="N64" i="39"/>
  <c r="C65" i="39"/>
  <c r="D65" i="39"/>
  <c r="E65" i="39"/>
  <c r="F65" i="39"/>
  <c r="F81" i="39"/>
  <c r="G65" i="39"/>
  <c r="H65" i="39"/>
  <c r="I65" i="39"/>
  <c r="J65" i="39"/>
  <c r="K65" i="39"/>
  <c r="L65" i="39"/>
  <c r="L81" i="39" s="1"/>
  <c r="M65" i="39"/>
  <c r="M81" i="39"/>
  <c r="N65" i="39"/>
  <c r="C66" i="39"/>
  <c r="D66" i="39"/>
  <c r="D82" i="39"/>
  <c r="E66" i="39"/>
  <c r="F66" i="39"/>
  <c r="F82" i="39"/>
  <c r="G66" i="39"/>
  <c r="H66" i="39"/>
  <c r="H82" i="39" s="1"/>
  <c r="I66" i="39"/>
  <c r="J66" i="39"/>
  <c r="J82" i="39"/>
  <c r="K66" i="39"/>
  <c r="L66" i="39"/>
  <c r="M66" i="39"/>
  <c r="N66" i="39"/>
  <c r="C67" i="39"/>
  <c r="D67" i="39"/>
  <c r="E67" i="39"/>
  <c r="F67" i="39"/>
  <c r="G67" i="39"/>
  <c r="H67" i="39"/>
  <c r="I67" i="39"/>
  <c r="J67" i="39"/>
  <c r="K67" i="39"/>
  <c r="K83" i="39"/>
  <c r="L67" i="39"/>
  <c r="M67" i="39"/>
  <c r="N67" i="39"/>
  <c r="N83" i="39"/>
  <c r="C68" i="39"/>
  <c r="D68" i="39"/>
  <c r="E68" i="39"/>
  <c r="E84" i="39"/>
  <c r="F68" i="39"/>
  <c r="F84" i="39"/>
  <c r="G68" i="39"/>
  <c r="H68" i="39"/>
  <c r="I68" i="39"/>
  <c r="J68" i="39"/>
  <c r="J84" i="39" s="1"/>
  <c r="K68" i="39"/>
  <c r="L68" i="39"/>
  <c r="M68" i="39"/>
  <c r="M84" i="39" s="1"/>
  <c r="N68" i="39"/>
  <c r="C69" i="39"/>
  <c r="D69" i="39"/>
  <c r="E69" i="39"/>
  <c r="F69" i="39"/>
  <c r="G69" i="39"/>
  <c r="H69" i="39"/>
  <c r="I69" i="39"/>
  <c r="I85" i="39"/>
  <c r="J69" i="39"/>
  <c r="K69" i="39"/>
  <c r="L69" i="39"/>
  <c r="L85" i="39"/>
  <c r="M69" i="39"/>
  <c r="N69" i="39"/>
  <c r="BE165" i="39"/>
  <c r="BE181" i="39"/>
  <c r="BE166" i="39"/>
  <c r="BE167" i="39"/>
  <c r="BE183" i="39" s="1"/>
  <c r="BE168" i="39"/>
  <c r="BE184" i="39"/>
  <c r="BE169" i="39"/>
  <c r="BE170" i="39"/>
  <c r="BE186" i="39" s="1"/>
  <c r="BE171" i="39"/>
  <c r="AX162" i="39"/>
  <c r="AZ194" i="39"/>
  <c r="AZ207" i="39" s="1"/>
  <c r="AX163" i="39"/>
  <c r="AZ195" i="39"/>
  <c r="AZ208" i="39"/>
  <c r="AZ196" i="39"/>
  <c r="AZ209" i="39"/>
  <c r="AX165" i="39"/>
  <c r="AZ197" i="39"/>
  <c r="AZ210" i="39" s="1"/>
  <c r="AX166" i="39"/>
  <c r="AX182" i="39" s="1"/>
  <c r="AZ198" i="39"/>
  <c r="AX167" i="39"/>
  <c r="AZ199" i="39"/>
  <c r="AZ212" i="39"/>
  <c r="AM212" i="39" s="1"/>
  <c r="AX168" i="39"/>
  <c r="AZ200" i="39"/>
  <c r="AX169" i="39"/>
  <c r="AZ201" i="39"/>
  <c r="AZ214" i="39" s="1"/>
  <c r="AX170" i="39"/>
  <c r="AX186" i="39"/>
  <c r="AZ202" i="39"/>
  <c r="AZ215" i="39" s="1"/>
  <c r="AX171" i="39"/>
  <c r="AZ203" i="39"/>
  <c r="AZ216" i="39"/>
  <c r="BF162" i="39"/>
  <c r="BF163" i="39"/>
  <c r="BF164" i="39"/>
  <c r="BF180" i="39"/>
  <c r="BF165" i="39"/>
  <c r="BF181" i="39"/>
  <c r="BF166" i="39"/>
  <c r="BF167" i="39"/>
  <c r="BF183" i="39" s="1"/>
  <c r="BF168" i="39"/>
  <c r="BF184" i="39" s="1"/>
  <c r="BF169" i="39"/>
  <c r="BF185" i="39" s="1"/>
  <c r="BF170" i="39"/>
  <c r="BF171" i="39"/>
  <c r="BR194" i="39"/>
  <c r="BR195" i="39"/>
  <c r="BR196" i="39"/>
  <c r="BR197" i="39"/>
  <c r="BR198" i="39"/>
  <c r="BR199" i="39"/>
  <c r="BN199" i="39" s="1"/>
  <c r="BR200" i="39"/>
  <c r="BF200" i="39" s="1"/>
  <c r="BR201" i="39"/>
  <c r="BR202" i="39"/>
  <c r="BR203" i="39"/>
  <c r="BG164" i="39"/>
  <c r="BG165" i="39"/>
  <c r="BG181" i="39" s="1"/>
  <c r="BG166" i="39"/>
  <c r="BG167" i="39"/>
  <c r="BG183" i="39"/>
  <c r="BG168" i="39"/>
  <c r="BH200" i="39" s="1"/>
  <c r="BG169" i="39"/>
  <c r="BG185" i="39"/>
  <c r="BG170" i="39"/>
  <c r="BG186" i="39" s="1"/>
  <c r="BG171" i="39"/>
  <c r="BG200" i="39"/>
  <c r="BH162" i="39"/>
  <c r="BI194" i="39" s="1"/>
  <c r="BH163" i="39"/>
  <c r="BH164" i="39"/>
  <c r="BH165" i="39"/>
  <c r="BH181" i="39" s="1"/>
  <c r="BH166" i="39"/>
  <c r="BH182" i="39"/>
  <c r="BH167" i="39"/>
  <c r="BH183" i="39" s="1"/>
  <c r="BH168" i="39"/>
  <c r="BI200" i="39" s="1"/>
  <c r="BH169" i="39"/>
  <c r="BH185" i="39" s="1"/>
  <c r="BH170" i="39"/>
  <c r="BH171" i="39"/>
  <c r="BI162" i="39"/>
  <c r="BI163" i="39"/>
  <c r="BI179" i="39" s="1"/>
  <c r="BI164" i="39"/>
  <c r="BJ196" i="39"/>
  <c r="BI165" i="39"/>
  <c r="BI166" i="39"/>
  <c r="BI182" i="39"/>
  <c r="BI167" i="39"/>
  <c r="BI183" i="39"/>
  <c r="BI168" i="39"/>
  <c r="BI184" i="39"/>
  <c r="BI169" i="39"/>
  <c r="BI185" i="39"/>
  <c r="BI170" i="39"/>
  <c r="BI171" i="39"/>
  <c r="BI187" i="39"/>
  <c r="BI198" i="39"/>
  <c r="BJ162" i="39"/>
  <c r="BJ163" i="39"/>
  <c r="BJ164" i="39"/>
  <c r="BJ165" i="39"/>
  <c r="BJ181" i="39" s="1"/>
  <c r="BJ166" i="39"/>
  <c r="BJ182" i="39" s="1"/>
  <c r="BJ167" i="39"/>
  <c r="BJ168" i="39"/>
  <c r="BJ184" i="39" s="1"/>
  <c r="BJ169" i="39"/>
  <c r="BJ185" i="39"/>
  <c r="BJ170" i="39"/>
  <c r="BJ186" i="39" s="1"/>
  <c r="BJ171" i="39"/>
  <c r="BJ187" i="39"/>
  <c r="BJ198" i="39"/>
  <c r="BK164" i="39"/>
  <c r="BK165" i="39"/>
  <c r="BK166" i="39"/>
  <c r="BK182" i="39"/>
  <c r="BK167" i="39"/>
  <c r="BK183" i="39" s="1"/>
  <c r="BK168" i="39"/>
  <c r="BK169" i="39"/>
  <c r="BL201" i="39" s="1"/>
  <c r="BK185" i="39"/>
  <c r="BK170" i="39"/>
  <c r="BK171" i="39"/>
  <c r="BK187" i="39"/>
  <c r="BK197" i="39"/>
  <c r="BK198" i="39"/>
  <c r="BK201" i="39"/>
  <c r="BL162" i="39"/>
  <c r="BM194" i="39" s="1"/>
  <c r="BL163" i="39"/>
  <c r="BL164" i="39"/>
  <c r="BL165" i="39"/>
  <c r="BL166" i="39"/>
  <c r="BL182" i="39"/>
  <c r="BL167" i="39"/>
  <c r="BL168" i="39"/>
  <c r="BL184" i="39"/>
  <c r="BL169" i="39"/>
  <c r="BL170" i="39"/>
  <c r="BL186" i="39"/>
  <c r="BL171" i="39"/>
  <c r="BL203" i="39"/>
  <c r="BM162" i="39"/>
  <c r="BN194" i="39" s="1"/>
  <c r="BM163" i="39"/>
  <c r="BM179" i="39" s="1"/>
  <c r="BM164" i="39"/>
  <c r="BN196" i="39" s="1"/>
  <c r="BM180" i="39"/>
  <c r="BM165" i="39"/>
  <c r="BM181" i="39" s="1"/>
  <c r="BM166" i="39"/>
  <c r="BM182" i="39"/>
  <c r="BM167" i="39"/>
  <c r="BM183" i="39" s="1"/>
  <c r="BM168" i="39"/>
  <c r="BM184" i="39"/>
  <c r="BM169" i="39"/>
  <c r="BM185" i="39" s="1"/>
  <c r="BM170" i="39"/>
  <c r="BM186" i="39"/>
  <c r="BM171" i="39"/>
  <c r="BM187" i="39" s="1"/>
  <c r="BM198" i="39"/>
  <c r="BM200" i="39"/>
  <c r="BN162" i="39"/>
  <c r="BN163" i="39"/>
  <c r="BN164" i="39"/>
  <c r="BN165" i="39"/>
  <c r="BO197" i="39" s="1"/>
  <c r="BN181" i="39"/>
  <c r="BN166" i="39"/>
  <c r="BN182" i="39"/>
  <c r="BN167" i="39"/>
  <c r="BN168" i="39"/>
  <c r="BN184" i="39" s="1"/>
  <c r="BN169" i="39"/>
  <c r="BN185" i="39" s="1"/>
  <c r="BN170" i="39"/>
  <c r="BN186" i="39"/>
  <c r="BN171" i="39"/>
  <c r="BN187" i="39" s="1"/>
  <c r="BN197" i="39"/>
  <c r="BN198" i="39"/>
  <c r="BN203" i="39"/>
  <c r="BO232" i="39"/>
  <c r="BO233" i="39"/>
  <c r="BO234" i="39"/>
  <c r="BO165" i="39"/>
  <c r="BO181" i="39" s="1"/>
  <c r="BO166" i="39"/>
  <c r="BO182" i="39"/>
  <c r="BO167" i="39"/>
  <c r="BO183" i="39"/>
  <c r="BO168" i="39"/>
  <c r="BO184" i="39"/>
  <c r="BO169" i="39"/>
  <c r="BP201" i="39" s="1"/>
  <c r="BO185" i="39"/>
  <c r="BO170" i="39"/>
  <c r="BO186" i="39"/>
  <c r="BO171" i="39"/>
  <c r="BO187" i="39"/>
  <c r="BO198" i="39"/>
  <c r="BP162" i="39"/>
  <c r="BP163" i="39"/>
  <c r="BP164" i="39"/>
  <c r="BP180" i="39" s="1"/>
  <c r="BP165" i="39"/>
  <c r="BE210" i="39" s="1"/>
  <c r="BQ210" i="39" s="1"/>
  <c r="BP181" i="39"/>
  <c r="BP166" i="39"/>
  <c r="BP182" i="39" s="1"/>
  <c r="BP167" i="39"/>
  <c r="BP183" i="39"/>
  <c r="BP168" i="39"/>
  <c r="BP169" i="39"/>
  <c r="BP170" i="39"/>
  <c r="BP171" i="39"/>
  <c r="BP187" i="39"/>
  <c r="BP200" i="39"/>
  <c r="BR207" i="39"/>
  <c r="BR209" i="39"/>
  <c r="BR210" i="39"/>
  <c r="BR211" i="39"/>
  <c r="BE211" i="39" s="1"/>
  <c r="BQ211" i="39" s="1"/>
  <c r="BR213" i="39"/>
  <c r="BR214" i="39"/>
  <c r="BE232" i="39"/>
  <c r="BF232" i="39"/>
  <c r="BH232" i="39"/>
  <c r="BI232" i="39"/>
  <c r="BJ232" i="39"/>
  <c r="BL232" i="39"/>
  <c r="BM232" i="39"/>
  <c r="BN232" i="39"/>
  <c r="BP232" i="39"/>
  <c r="BE233" i="39"/>
  <c r="BF233" i="39"/>
  <c r="BH233" i="39"/>
  <c r="BI233" i="39"/>
  <c r="BJ233" i="39"/>
  <c r="BL233" i="39"/>
  <c r="BM233" i="39"/>
  <c r="BN233" i="39"/>
  <c r="BP233" i="39"/>
  <c r="BE234" i="39"/>
  <c r="BF234" i="39"/>
  <c r="BH234" i="39"/>
  <c r="BI234" i="39"/>
  <c r="BJ234" i="39"/>
  <c r="BL234" i="39"/>
  <c r="BM234" i="39"/>
  <c r="BN234" i="39"/>
  <c r="BP234" i="39"/>
  <c r="BE235" i="39"/>
  <c r="BF235" i="39"/>
  <c r="BG235" i="39"/>
  <c r="BH235" i="39"/>
  <c r="BI235" i="39"/>
  <c r="BJ235" i="39"/>
  <c r="BK235" i="39"/>
  <c r="BL235" i="39"/>
  <c r="BM235" i="39"/>
  <c r="BN235" i="39"/>
  <c r="BO235" i="39"/>
  <c r="BP235" i="39"/>
  <c r="BE236" i="39"/>
  <c r="BF236" i="39"/>
  <c r="BG236" i="39"/>
  <c r="BH236" i="39"/>
  <c r="BI236" i="39"/>
  <c r="BJ236" i="39"/>
  <c r="BK236" i="39"/>
  <c r="BL236" i="39"/>
  <c r="BM236" i="39"/>
  <c r="BN236" i="39"/>
  <c r="BO236" i="39"/>
  <c r="BP236" i="39"/>
  <c r="BE237" i="39"/>
  <c r="BF237" i="39"/>
  <c r="BG237" i="39"/>
  <c r="BH237" i="39"/>
  <c r="BI237" i="39"/>
  <c r="BJ237" i="39"/>
  <c r="BK237" i="39"/>
  <c r="BL237" i="39"/>
  <c r="BM237" i="39"/>
  <c r="BN237" i="39"/>
  <c r="BO237" i="39"/>
  <c r="BP237" i="39"/>
  <c r="BE238" i="39"/>
  <c r="BF238" i="39"/>
  <c r="BG238" i="39"/>
  <c r="BH238" i="39"/>
  <c r="BI238" i="39"/>
  <c r="BJ238" i="39"/>
  <c r="BK238" i="39"/>
  <c r="BL238" i="39"/>
  <c r="BM238" i="39"/>
  <c r="BN238" i="39"/>
  <c r="BO238" i="39"/>
  <c r="BP238" i="39"/>
  <c r="BE239" i="39"/>
  <c r="BF239" i="39"/>
  <c r="BG239" i="39"/>
  <c r="BH239" i="39"/>
  <c r="BI239" i="39"/>
  <c r="BJ239" i="39"/>
  <c r="BK239" i="39"/>
  <c r="BL239" i="39"/>
  <c r="BM239" i="39"/>
  <c r="BN239" i="39"/>
  <c r="BO239" i="39"/>
  <c r="BP239" i="39"/>
  <c r="BE240" i="39"/>
  <c r="BF240" i="39"/>
  <c r="BG240" i="39"/>
  <c r="BH240" i="39"/>
  <c r="BI240" i="39"/>
  <c r="BJ240" i="39"/>
  <c r="BK240" i="39"/>
  <c r="BL240" i="39"/>
  <c r="BM240" i="39"/>
  <c r="BN240" i="39"/>
  <c r="BO240" i="39"/>
  <c r="BP240" i="39"/>
  <c r="BE241" i="39"/>
  <c r="BF241" i="39"/>
  <c r="BG241" i="39"/>
  <c r="BH241" i="39"/>
  <c r="BI241" i="39"/>
  <c r="BJ241" i="39"/>
  <c r="BK241" i="39"/>
  <c r="BL241" i="39"/>
  <c r="BM241" i="39"/>
  <c r="BN241" i="39"/>
  <c r="BO241" i="39"/>
  <c r="BP241" i="39"/>
  <c r="C162" i="39"/>
  <c r="C164" i="39"/>
  <c r="D196" i="39" s="1"/>
  <c r="P196" i="39"/>
  <c r="C165" i="39"/>
  <c r="C181" i="39"/>
  <c r="C166" i="39"/>
  <c r="C182" i="39" s="1"/>
  <c r="C167" i="39"/>
  <c r="C183" i="39"/>
  <c r="C168" i="39"/>
  <c r="C169" i="39"/>
  <c r="C185" i="39"/>
  <c r="C170" i="39"/>
  <c r="C171" i="39"/>
  <c r="C187" i="39"/>
  <c r="C204" i="39"/>
  <c r="D163" i="39"/>
  <c r="D165" i="39"/>
  <c r="D166" i="39"/>
  <c r="D182" i="39"/>
  <c r="D167" i="39"/>
  <c r="D183" i="39" s="1"/>
  <c r="D168" i="39"/>
  <c r="D169" i="39"/>
  <c r="D170" i="39"/>
  <c r="D186" i="39" s="1"/>
  <c r="D171" i="39"/>
  <c r="D187" i="39"/>
  <c r="P194" i="39"/>
  <c r="P195" i="39"/>
  <c r="P209" i="39"/>
  <c r="P197" i="39"/>
  <c r="P198" i="39"/>
  <c r="P199" i="39"/>
  <c r="P212" i="39"/>
  <c r="C212" i="39" s="1"/>
  <c r="P200" i="39"/>
  <c r="P201" i="39"/>
  <c r="P202" i="39"/>
  <c r="P215" i="39"/>
  <c r="C215" i="39" s="1"/>
  <c r="O215" i="39" s="1"/>
  <c r="P203" i="39"/>
  <c r="E232" i="39"/>
  <c r="E234" i="39"/>
  <c r="E165" i="39"/>
  <c r="E166" i="39"/>
  <c r="E182" i="39"/>
  <c r="E167" i="39"/>
  <c r="E168" i="39"/>
  <c r="E184" i="39"/>
  <c r="E169" i="39"/>
  <c r="E170" i="39"/>
  <c r="E186" i="39" s="1"/>
  <c r="E171" i="39"/>
  <c r="E187" i="39"/>
  <c r="E203" i="39"/>
  <c r="F163" i="39"/>
  <c r="F165" i="39"/>
  <c r="F181" i="39"/>
  <c r="F166" i="39"/>
  <c r="F182" i="39" s="1"/>
  <c r="F167" i="39"/>
  <c r="F183" i="39"/>
  <c r="F168" i="39"/>
  <c r="F184" i="39" s="1"/>
  <c r="F169" i="39"/>
  <c r="F185" i="39" s="1"/>
  <c r="G201" i="39"/>
  <c r="F170" i="39"/>
  <c r="F186" i="39"/>
  <c r="F171" i="39"/>
  <c r="F187" i="39" s="1"/>
  <c r="F202" i="39"/>
  <c r="G162" i="39"/>
  <c r="G233" i="39"/>
  <c r="G164" i="39"/>
  <c r="G165" i="39"/>
  <c r="G181" i="39" s="1"/>
  <c r="G166" i="39"/>
  <c r="G167" i="39"/>
  <c r="G183" i="39"/>
  <c r="G168" i="39"/>
  <c r="G184" i="39" s="1"/>
  <c r="G169" i="39"/>
  <c r="G185" i="39"/>
  <c r="G170" i="39"/>
  <c r="G186" i="39" s="1"/>
  <c r="G171" i="39"/>
  <c r="G187" i="39"/>
  <c r="H162" i="39"/>
  <c r="I194" i="39" s="1"/>
  <c r="H164" i="39"/>
  <c r="I196" i="39"/>
  <c r="H165" i="39"/>
  <c r="H181" i="39" s="1"/>
  <c r="H166" i="39"/>
  <c r="H182" i="39"/>
  <c r="H167" i="39"/>
  <c r="H183" i="39" s="1"/>
  <c r="H168" i="39"/>
  <c r="H184" i="39"/>
  <c r="H169" i="39"/>
  <c r="H185" i="39" s="1"/>
  <c r="H170" i="39"/>
  <c r="H186" i="39"/>
  <c r="H171" i="39"/>
  <c r="H187" i="39" s="1"/>
  <c r="H201" i="39"/>
  <c r="I233" i="39"/>
  <c r="I164" i="39"/>
  <c r="I180" i="39" s="1"/>
  <c r="I165" i="39"/>
  <c r="I181" i="39"/>
  <c r="I166" i="39"/>
  <c r="I182" i="39" s="1"/>
  <c r="I167" i="39"/>
  <c r="J199" i="39"/>
  <c r="I168" i="39"/>
  <c r="I184" i="39" s="1"/>
  <c r="I169" i="39"/>
  <c r="I185" i="39"/>
  <c r="I170" i="39"/>
  <c r="I186" i="39" s="1"/>
  <c r="I171" i="39"/>
  <c r="I187" i="39"/>
  <c r="I203" i="39"/>
  <c r="J162" i="39"/>
  <c r="J178" i="39"/>
  <c r="J163" i="39"/>
  <c r="J141" i="39"/>
  <c r="J165" i="39"/>
  <c r="J181" i="39"/>
  <c r="J166" i="39"/>
  <c r="J182" i="39" s="1"/>
  <c r="J167" i="39"/>
  <c r="J183" i="39"/>
  <c r="J168" i="39"/>
  <c r="J169" i="39"/>
  <c r="J185" i="39" s="1"/>
  <c r="J170" i="39"/>
  <c r="J186" i="39"/>
  <c r="J171" i="39"/>
  <c r="J187" i="39" s="1"/>
  <c r="J198" i="39"/>
  <c r="J201" i="39"/>
  <c r="K162" i="39"/>
  <c r="L194" i="39" s="1"/>
  <c r="K233" i="39"/>
  <c r="K164" i="39"/>
  <c r="K165" i="39"/>
  <c r="K181" i="39" s="1"/>
  <c r="K188" i="39" s="1"/>
  <c r="K166" i="39"/>
  <c r="K182" i="39"/>
  <c r="K167" i="39"/>
  <c r="K168" i="39"/>
  <c r="K184" i="39"/>
  <c r="K169" i="39"/>
  <c r="K185" i="39" s="1"/>
  <c r="K170" i="39"/>
  <c r="K186" i="39"/>
  <c r="K171" i="39"/>
  <c r="K187" i="39" s="1"/>
  <c r="K202" i="39"/>
  <c r="L162" i="39"/>
  <c r="M194" i="39" s="1"/>
  <c r="L165" i="39"/>
  <c r="L181" i="39"/>
  <c r="L166" i="39"/>
  <c r="L167" i="39"/>
  <c r="L183" i="39" s="1"/>
  <c r="L168" i="39"/>
  <c r="L184" i="39"/>
  <c r="L169" i="39"/>
  <c r="L185" i="39" s="1"/>
  <c r="L170" i="39"/>
  <c r="L171" i="39"/>
  <c r="M163" i="39"/>
  <c r="M164" i="39"/>
  <c r="M180" i="39"/>
  <c r="M165" i="39"/>
  <c r="M181" i="39" s="1"/>
  <c r="M166" i="39"/>
  <c r="M182" i="39"/>
  <c r="M167" i="39"/>
  <c r="M168" i="39"/>
  <c r="M184" i="39"/>
  <c r="M169" i="39"/>
  <c r="N201" i="39" s="1"/>
  <c r="M170" i="39"/>
  <c r="M186" i="39"/>
  <c r="M171" i="39"/>
  <c r="N163" i="39"/>
  <c r="N179" i="39"/>
  <c r="N164" i="39"/>
  <c r="N180" i="39" s="1"/>
  <c r="N165" i="39"/>
  <c r="N181" i="39"/>
  <c r="N166" i="39"/>
  <c r="N182" i="39" s="1"/>
  <c r="N167" i="39"/>
  <c r="N183" i="39"/>
  <c r="N168" i="39"/>
  <c r="N184" i="39" s="1"/>
  <c r="N169" i="39"/>
  <c r="N185" i="39"/>
  <c r="N170" i="39"/>
  <c r="N186" i="39" s="1"/>
  <c r="N171" i="39"/>
  <c r="N187" i="39"/>
  <c r="P207" i="39"/>
  <c r="P208" i="39"/>
  <c r="P211" i="39"/>
  <c r="P214" i="39"/>
  <c r="C232" i="39"/>
  <c r="D232" i="39"/>
  <c r="F232" i="39"/>
  <c r="G232" i="39"/>
  <c r="H232" i="39"/>
  <c r="I232" i="39"/>
  <c r="J232" i="39"/>
  <c r="K232" i="39"/>
  <c r="L232" i="39"/>
  <c r="M232" i="39"/>
  <c r="N232" i="39"/>
  <c r="C233" i="39"/>
  <c r="D233" i="39"/>
  <c r="E233" i="39"/>
  <c r="F233" i="39"/>
  <c r="H233" i="39"/>
  <c r="L233" i="39"/>
  <c r="M233" i="39"/>
  <c r="C234" i="39"/>
  <c r="D234" i="39"/>
  <c r="F234" i="39"/>
  <c r="G234" i="39"/>
  <c r="H234" i="39"/>
  <c r="I234" i="39"/>
  <c r="J234" i="39"/>
  <c r="K234" i="39"/>
  <c r="L234" i="39"/>
  <c r="M234" i="39"/>
  <c r="N234" i="39"/>
  <c r="C235" i="39"/>
  <c r="D235" i="39"/>
  <c r="E235" i="39"/>
  <c r="F235" i="39"/>
  <c r="G235" i="39"/>
  <c r="H235" i="39"/>
  <c r="I235" i="39"/>
  <c r="J235" i="39"/>
  <c r="K235" i="39"/>
  <c r="L235" i="39"/>
  <c r="M235" i="39"/>
  <c r="N235" i="39"/>
  <c r="C236" i="39"/>
  <c r="D236" i="39"/>
  <c r="E236" i="39"/>
  <c r="F236" i="39"/>
  <c r="G236" i="39"/>
  <c r="H236" i="39"/>
  <c r="I236" i="39"/>
  <c r="J236" i="39"/>
  <c r="K236" i="39"/>
  <c r="L236" i="39"/>
  <c r="M236" i="39"/>
  <c r="N236" i="39"/>
  <c r="C237" i="39"/>
  <c r="D237" i="39"/>
  <c r="E237" i="39"/>
  <c r="F237" i="39"/>
  <c r="G237" i="39"/>
  <c r="H237" i="39"/>
  <c r="I237" i="39"/>
  <c r="J237" i="39"/>
  <c r="K237" i="39"/>
  <c r="L237" i="39"/>
  <c r="M237" i="39"/>
  <c r="N237" i="39"/>
  <c r="C238" i="39"/>
  <c r="D238" i="39"/>
  <c r="E238" i="39"/>
  <c r="F238" i="39"/>
  <c r="G238" i="39"/>
  <c r="H238" i="39"/>
  <c r="I238" i="39"/>
  <c r="J238" i="39"/>
  <c r="K238" i="39"/>
  <c r="L238" i="39"/>
  <c r="M238" i="39"/>
  <c r="N238" i="39"/>
  <c r="C239" i="39"/>
  <c r="D239" i="39"/>
  <c r="E239" i="39"/>
  <c r="F239" i="39"/>
  <c r="G239" i="39"/>
  <c r="H239" i="39"/>
  <c r="I239" i="39"/>
  <c r="J239" i="39"/>
  <c r="K239" i="39"/>
  <c r="L239" i="39"/>
  <c r="M239" i="39"/>
  <c r="N239" i="39"/>
  <c r="C240" i="39"/>
  <c r="D240" i="39"/>
  <c r="E240" i="39"/>
  <c r="F240" i="39"/>
  <c r="G240" i="39"/>
  <c r="H240" i="39"/>
  <c r="I240" i="39"/>
  <c r="J240" i="39"/>
  <c r="K240" i="39"/>
  <c r="L240" i="39"/>
  <c r="M240" i="39"/>
  <c r="N240" i="39"/>
  <c r="C241" i="39"/>
  <c r="D241" i="39"/>
  <c r="E241" i="39"/>
  <c r="F241" i="39"/>
  <c r="G241" i="39"/>
  <c r="H241" i="39"/>
  <c r="I241" i="39"/>
  <c r="J241" i="39"/>
  <c r="K241" i="39"/>
  <c r="L241" i="39"/>
  <c r="M241" i="39"/>
  <c r="N241" i="39"/>
  <c r="U162" i="39"/>
  <c r="V194" i="39" s="1"/>
  <c r="AH194" i="39"/>
  <c r="W162" i="39"/>
  <c r="W232" i="39"/>
  <c r="X162" i="39"/>
  <c r="Y162" i="39"/>
  <c r="Y178" i="39"/>
  <c r="AA162" i="39"/>
  <c r="AA232" i="39"/>
  <c r="AB162" i="39"/>
  <c r="AC194" i="39"/>
  <c r="AC162" i="39"/>
  <c r="AE162" i="39"/>
  <c r="AE232" i="39"/>
  <c r="AF162" i="39"/>
  <c r="U163" i="39"/>
  <c r="V163" i="39"/>
  <c r="V179" i="39"/>
  <c r="X163" i="39"/>
  <c r="X233" i="39"/>
  <c r="Y163" i="39"/>
  <c r="Z163" i="39"/>
  <c r="Z179" i="39"/>
  <c r="AA163" i="39"/>
  <c r="AB233" i="39"/>
  <c r="AC163" i="39"/>
  <c r="AD163" i="39"/>
  <c r="AE163" i="39"/>
  <c r="AF163" i="39"/>
  <c r="AF233" i="39"/>
  <c r="U234" i="39"/>
  <c r="V164" i="39"/>
  <c r="W164" i="39"/>
  <c r="Y164" i="39"/>
  <c r="Y234" i="39"/>
  <c r="Z164" i="39"/>
  <c r="Z180" i="39" s="1"/>
  <c r="AA164" i="39"/>
  <c r="AC234" i="39"/>
  <c r="AD164" i="39"/>
  <c r="AD180" i="39" s="1"/>
  <c r="AE164" i="39"/>
  <c r="U165" i="39"/>
  <c r="U181" i="39" s="1"/>
  <c r="V165" i="39"/>
  <c r="AH197" i="39"/>
  <c r="W165" i="39"/>
  <c r="X165" i="39"/>
  <c r="Y165" i="39"/>
  <c r="Z165" i="39"/>
  <c r="Z181" i="39" s="1"/>
  <c r="AA165" i="39"/>
  <c r="AB165" i="39"/>
  <c r="AB181" i="39" s="1"/>
  <c r="AC165" i="39"/>
  <c r="AC181" i="39" s="1"/>
  <c r="AD165" i="39"/>
  <c r="AE197" i="39"/>
  <c r="AE165" i="39"/>
  <c r="AE181" i="39" s="1"/>
  <c r="AF165" i="39"/>
  <c r="U166" i="39"/>
  <c r="V166" i="39"/>
  <c r="V182" i="39" s="1"/>
  <c r="W166" i="39"/>
  <c r="X166" i="39"/>
  <c r="X182" i="39" s="1"/>
  <c r="Y166" i="39"/>
  <c r="AH198" i="39"/>
  <c r="Z198" i="39"/>
  <c r="Z166" i="39"/>
  <c r="AA166" i="39"/>
  <c r="AB166" i="39"/>
  <c r="AC166" i="39"/>
  <c r="AD166" i="39"/>
  <c r="AE166" i="39"/>
  <c r="AF166" i="39"/>
  <c r="U167" i="39"/>
  <c r="AH199" i="39"/>
  <c r="V167" i="39"/>
  <c r="W167" i="39"/>
  <c r="X167" i="39"/>
  <c r="Y167" i="39"/>
  <c r="Y183" i="39"/>
  <c r="Z167" i="39"/>
  <c r="AA167" i="39"/>
  <c r="AB167" i="39"/>
  <c r="AC167" i="39"/>
  <c r="AC183" i="39" s="1"/>
  <c r="AD167" i="39"/>
  <c r="AE167" i="39"/>
  <c r="AF167" i="39"/>
  <c r="U168" i="39"/>
  <c r="U184" i="39"/>
  <c r="V168" i="39"/>
  <c r="W200" i="39" s="1"/>
  <c r="W168" i="39"/>
  <c r="X168" i="39"/>
  <c r="AH200" i="39"/>
  <c r="Y200" i="39"/>
  <c r="Y168" i="39"/>
  <c r="Y184" i="39" s="1"/>
  <c r="Z168" i="39"/>
  <c r="AA168" i="39"/>
  <c r="AB168" i="39"/>
  <c r="AB184" i="39" s="1"/>
  <c r="AC168" i="39"/>
  <c r="AD168" i="39"/>
  <c r="AE168" i="39"/>
  <c r="AF168" i="39"/>
  <c r="AF184" i="39"/>
  <c r="U169" i="39"/>
  <c r="AH201" i="39"/>
  <c r="V169" i="39"/>
  <c r="W169" i="39"/>
  <c r="X169" i="39"/>
  <c r="X185" i="39" s="1"/>
  <c r="Y169" i="39"/>
  <c r="Y185" i="39"/>
  <c r="Z169" i="39"/>
  <c r="AA169" i="39"/>
  <c r="AB169" i="39"/>
  <c r="AC169" i="39"/>
  <c r="AD201" i="39" s="1"/>
  <c r="AD169" i="39"/>
  <c r="AE169" i="39"/>
  <c r="AE185" i="39"/>
  <c r="AF169" i="39"/>
  <c r="U170" i="39"/>
  <c r="AH202" i="39"/>
  <c r="V202" i="39"/>
  <c r="V170" i="39"/>
  <c r="V186" i="39" s="1"/>
  <c r="W170" i="39"/>
  <c r="X170" i="39"/>
  <c r="X186" i="39" s="1"/>
  <c r="Y170" i="39"/>
  <c r="Z202" i="39"/>
  <c r="Z170" i="39"/>
  <c r="AA170" i="39"/>
  <c r="AB170" i="39"/>
  <c r="AC170" i="39"/>
  <c r="AD202" i="39"/>
  <c r="AD170" i="39"/>
  <c r="AD186" i="39" s="1"/>
  <c r="AE170" i="39"/>
  <c r="AF170" i="39"/>
  <c r="U171" i="39"/>
  <c r="AH203" i="39"/>
  <c r="V203" i="39"/>
  <c r="V171" i="39"/>
  <c r="W171" i="39"/>
  <c r="X171" i="39"/>
  <c r="Y171" i="39"/>
  <c r="Y187" i="39"/>
  <c r="Z171" i="39"/>
  <c r="AA171" i="39"/>
  <c r="AB171" i="39"/>
  <c r="AB187" i="39"/>
  <c r="AC171" i="39"/>
  <c r="AC187" i="39" s="1"/>
  <c r="AD171" i="39"/>
  <c r="AE171" i="39"/>
  <c r="AF171" i="39"/>
  <c r="U232" i="39"/>
  <c r="V232" i="39"/>
  <c r="X232" i="39"/>
  <c r="Y232" i="39"/>
  <c r="Z232" i="39"/>
  <c r="AB232" i="39"/>
  <c r="AC232" i="39"/>
  <c r="AC242" i="39" s="1"/>
  <c r="AC249" i="39" s="1"/>
  <c r="AD232" i="39"/>
  <c r="AF232" i="39"/>
  <c r="U233" i="39"/>
  <c r="V233" i="39"/>
  <c r="W233" i="39"/>
  <c r="Y233" i="39"/>
  <c r="Z233" i="39"/>
  <c r="AA233" i="39"/>
  <c r="AC233" i="39"/>
  <c r="AD233" i="39"/>
  <c r="AE233" i="39"/>
  <c r="V234" i="39"/>
  <c r="W234" i="39"/>
  <c r="X234" i="39"/>
  <c r="Z234" i="39"/>
  <c r="AA234" i="39"/>
  <c r="AB234" i="39"/>
  <c r="AD234" i="39"/>
  <c r="AE234" i="39"/>
  <c r="AF234" i="39"/>
  <c r="U235" i="39"/>
  <c r="V235" i="39"/>
  <c r="W235" i="39"/>
  <c r="X235" i="39"/>
  <c r="Y235" i="39"/>
  <c r="Z235" i="39"/>
  <c r="AA235" i="39"/>
  <c r="AB235" i="39"/>
  <c r="AC235" i="39"/>
  <c r="AD235" i="39"/>
  <c r="AE235" i="39"/>
  <c r="AF235" i="39"/>
  <c r="U236" i="39"/>
  <c r="V236" i="39"/>
  <c r="W236" i="39"/>
  <c r="X236" i="39"/>
  <c r="Y236" i="39"/>
  <c r="Z236" i="39"/>
  <c r="AA236" i="39"/>
  <c r="AB236" i="39"/>
  <c r="AC236" i="39"/>
  <c r="AD236" i="39"/>
  <c r="AE236" i="39"/>
  <c r="AF236" i="39"/>
  <c r="U237" i="39"/>
  <c r="V237" i="39"/>
  <c r="W237" i="39"/>
  <c r="X237" i="39"/>
  <c r="Y237" i="39"/>
  <c r="Z237" i="39"/>
  <c r="AA237" i="39"/>
  <c r="AB237" i="39"/>
  <c r="AC237" i="39"/>
  <c r="AD237" i="39"/>
  <c r="AE237" i="39"/>
  <c r="AF237" i="39"/>
  <c r="U238" i="39"/>
  <c r="V238" i="39"/>
  <c r="W238" i="39"/>
  <c r="X238" i="39"/>
  <c r="Y238" i="39"/>
  <c r="Z238" i="39"/>
  <c r="AA238" i="39"/>
  <c r="AB238" i="39"/>
  <c r="AC238" i="39"/>
  <c r="AD238" i="39"/>
  <c r="AE238" i="39"/>
  <c r="AF238" i="39"/>
  <c r="U239" i="39"/>
  <c r="V239" i="39"/>
  <c r="W239" i="39"/>
  <c r="X239" i="39"/>
  <c r="Y239" i="39"/>
  <c r="Z239" i="39"/>
  <c r="AA239" i="39"/>
  <c r="AB239" i="39"/>
  <c r="AC239" i="39"/>
  <c r="AD239" i="39"/>
  <c r="AE239" i="39"/>
  <c r="AF239" i="39"/>
  <c r="U240" i="39"/>
  <c r="V240" i="39"/>
  <c r="W240" i="39"/>
  <c r="X240" i="39"/>
  <c r="Y240" i="39"/>
  <c r="Z240" i="39"/>
  <c r="AA240" i="39"/>
  <c r="AB240" i="39"/>
  <c r="AC240" i="39"/>
  <c r="AD240" i="39"/>
  <c r="AE240" i="39"/>
  <c r="AF240" i="39"/>
  <c r="U241" i="39"/>
  <c r="V241" i="39"/>
  <c r="W241" i="39"/>
  <c r="X241" i="39"/>
  <c r="Y241" i="39"/>
  <c r="Z241" i="39"/>
  <c r="AA241" i="39"/>
  <c r="AB241" i="39"/>
  <c r="AC241" i="39"/>
  <c r="AD241" i="39"/>
  <c r="AE241" i="39"/>
  <c r="AF241" i="39"/>
  <c r="AN232" i="39"/>
  <c r="AO162" i="39"/>
  <c r="AP162" i="39"/>
  <c r="AR162" i="39"/>
  <c r="AR232" i="39"/>
  <c r="AS162" i="39"/>
  <c r="AT194" i="39"/>
  <c r="AT162" i="39"/>
  <c r="AV232" i="39"/>
  <c r="AW141" i="39"/>
  <c r="AW162" i="39"/>
  <c r="AM163" i="39"/>
  <c r="AN163" i="39"/>
  <c r="AO195" i="39"/>
  <c r="AQ163" i="39"/>
  <c r="AR163" i="39"/>
  <c r="AS195" i="39" s="1"/>
  <c r="AS163" i="39"/>
  <c r="AU163" i="39"/>
  <c r="AV163" i="39"/>
  <c r="AW195" i="39" s="1"/>
  <c r="AW163" i="39"/>
  <c r="AN234" i="39"/>
  <c r="AO164" i="39"/>
  <c r="AP234" i="39"/>
  <c r="AQ164" i="39"/>
  <c r="AQ180" i="39"/>
  <c r="AR234" i="39"/>
  <c r="AS164" i="39"/>
  <c r="AT196" i="39"/>
  <c r="AT234" i="39"/>
  <c r="AU164" i="39"/>
  <c r="AV234" i="39"/>
  <c r="AW164" i="39"/>
  <c r="AM165" i="39"/>
  <c r="AN165" i="39"/>
  <c r="AO165" i="39"/>
  <c r="AO181" i="39"/>
  <c r="AP165" i="39"/>
  <c r="AQ165" i="39"/>
  <c r="AR165" i="39"/>
  <c r="AS165" i="39"/>
  <c r="AT165" i="39"/>
  <c r="AT181" i="39" s="1"/>
  <c r="AU165" i="39"/>
  <c r="AV165" i="39"/>
  <c r="AW165" i="39"/>
  <c r="AM166" i="39"/>
  <c r="AM182" i="39"/>
  <c r="AN166" i="39"/>
  <c r="AO166" i="39"/>
  <c r="AP166" i="39"/>
  <c r="AQ166" i="39"/>
  <c r="AR166" i="39"/>
  <c r="AS166" i="39"/>
  <c r="AS182" i="39"/>
  <c r="AT166" i="39"/>
  <c r="AU166" i="39"/>
  <c r="AU182" i="39"/>
  <c r="AV166" i="39"/>
  <c r="AV182" i="39" s="1"/>
  <c r="AW166" i="39"/>
  <c r="AM167" i="39"/>
  <c r="AN167" i="39"/>
  <c r="AN183" i="39" s="1"/>
  <c r="AO167" i="39"/>
  <c r="AO183" i="39" s="1"/>
  <c r="AP167" i="39"/>
  <c r="AQ167" i="39"/>
  <c r="AQ183" i="39" s="1"/>
  <c r="AR167" i="39"/>
  <c r="AS167" i="39"/>
  <c r="AS183" i="39"/>
  <c r="AT167" i="39"/>
  <c r="AU167" i="39"/>
  <c r="AV167" i="39"/>
  <c r="AW167" i="39"/>
  <c r="AM168" i="39"/>
  <c r="AN168" i="39"/>
  <c r="AO168" i="39"/>
  <c r="AO184" i="39" s="1"/>
  <c r="AP168" i="39"/>
  <c r="AQ168" i="39"/>
  <c r="AR168" i="39"/>
  <c r="AS168" i="39"/>
  <c r="AS184" i="39"/>
  <c r="AT168" i="39"/>
  <c r="AU168" i="39"/>
  <c r="AV168" i="39"/>
  <c r="AW168" i="39"/>
  <c r="AW184" i="39"/>
  <c r="AM169" i="39"/>
  <c r="AN169" i="39"/>
  <c r="AO169" i="39"/>
  <c r="AP169" i="39"/>
  <c r="AQ169" i="39"/>
  <c r="AR169" i="39"/>
  <c r="AR185" i="39"/>
  <c r="AS169" i="39"/>
  <c r="AT169" i="39"/>
  <c r="AT185" i="39"/>
  <c r="AU169" i="39"/>
  <c r="AV169" i="39"/>
  <c r="AW201" i="39" s="1"/>
  <c r="AW169" i="39"/>
  <c r="AX201" i="39"/>
  <c r="AM170" i="39"/>
  <c r="AN170" i="39"/>
  <c r="AO170" i="39"/>
  <c r="AP202" i="39"/>
  <c r="AP170" i="39"/>
  <c r="AQ170" i="39"/>
  <c r="AR202" i="39"/>
  <c r="AR170" i="39"/>
  <c r="AS170" i="39"/>
  <c r="AS186" i="39"/>
  <c r="AT170" i="39"/>
  <c r="AU170" i="39"/>
  <c r="AU186" i="39"/>
  <c r="AV170" i="39"/>
  <c r="AW202" i="39"/>
  <c r="AW170" i="39"/>
  <c r="AX202" i="39"/>
  <c r="AM171" i="39"/>
  <c r="AN171" i="39"/>
  <c r="AO171" i="39"/>
  <c r="AO187" i="39"/>
  <c r="AP171" i="39"/>
  <c r="AQ171" i="39"/>
  <c r="AR171" i="39"/>
  <c r="AS203" i="39"/>
  <c r="AS171" i="39"/>
  <c r="AS187" i="39"/>
  <c r="AS188" i="39" s="1"/>
  <c r="AT171" i="39"/>
  <c r="AU171" i="39"/>
  <c r="AV171" i="39"/>
  <c r="AV187" i="39"/>
  <c r="AW171" i="39"/>
  <c r="AX203" i="39"/>
  <c r="AM232" i="39"/>
  <c r="AO232" i="39"/>
  <c r="AQ232" i="39"/>
  <c r="AS232" i="39"/>
  <c r="AU232" i="39"/>
  <c r="AW232" i="39"/>
  <c r="AX232" i="39"/>
  <c r="AM233" i="39"/>
  <c r="AN233" i="39"/>
  <c r="AO233" i="39"/>
  <c r="AP233" i="39"/>
  <c r="AQ233" i="39"/>
  <c r="AR233" i="39"/>
  <c r="AS233" i="39"/>
  <c r="AS242" i="39" s="1"/>
  <c r="AS249" i="39" s="1"/>
  <c r="AT233" i="39"/>
  <c r="AU233" i="39"/>
  <c r="AV233" i="39"/>
  <c r="AW233" i="39"/>
  <c r="AX233" i="39"/>
  <c r="AM234" i="39"/>
  <c r="AO234" i="39"/>
  <c r="AQ234" i="39"/>
  <c r="AQ242" i="39" s="1"/>
  <c r="AQ249" i="39" s="1"/>
  <c r="AS234" i="39"/>
  <c r="AU234" i="39"/>
  <c r="AW234" i="39"/>
  <c r="AX234" i="39"/>
  <c r="AM235" i="39"/>
  <c r="AN235" i="39"/>
  <c r="AO235" i="39"/>
  <c r="AP235" i="39"/>
  <c r="AQ235" i="39"/>
  <c r="AR235" i="39"/>
  <c r="AS235" i="39"/>
  <c r="AT235" i="39"/>
  <c r="AU235" i="39"/>
  <c r="AV235" i="39"/>
  <c r="AW235" i="39"/>
  <c r="AX235" i="39"/>
  <c r="AM236" i="39"/>
  <c r="AN236" i="39"/>
  <c r="AO236" i="39"/>
  <c r="AP236" i="39"/>
  <c r="AQ236" i="39"/>
  <c r="AR236" i="39"/>
  <c r="AS236" i="39"/>
  <c r="AT236" i="39"/>
  <c r="AU236" i="39"/>
  <c r="AV236" i="39"/>
  <c r="AW236" i="39"/>
  <c r="AX236" i="39"/>
  <c r="AM237" i="39"/>
  <c r="AN237" i="39"/>
  <c r="AO237" i="39"/>
  <c r="AP237" i="39"/>
  <c r="AQ237" i="39"/>
  <c r="AR237" i="39"/>
  <c r="AS237" i="39"/>
  <c r="AT237" i="39"/>
  <c r="AU237" i="39"/>
  <c r="AV237" i="39"/>
  <c r="AW237" i="39"/>
  <c r="AX237" i="39"/>
  <c r="AM238" i="39"/>
  <c r="AN238" i="39"/>
  <c r="AO238" i="39"/>
  <c r="AP238" i="39"/>
  <c r="AQ238" i="39"/>
  <c r="AR238" i="39"/>
  <c r="AS238" i="39"/>
  <c r="AT238" i="39"/>
  <c r="AU238" i="39"/>
  <c r="AV238" i="39"/>
  <c r="AW238" i="39"/>
  <c r="AX238" i="39"/>
  <c r="AM239" i="39"/>
  <c r="AN239" i="39"/>
  <c r="AO239" i="39"/>
  <c r="AP239" i="39"/>
  <c r="AQ239" i="39"/>
  <c r="AR239" i="39"/>
  <c r="AS239" i="39"/>
  <c r="AT239" i="39"/>
  <c r="AU239" i="39"/>
  <c r="AV239" i="39"/>
  <c r="AW239" i="39"/>
  <c r="AX239" i="39"/>
  <c r="AM240" i="39"/>
  <c r="AN240" i="39"/>
  <c r="AO240" i="39"/>
  <c r="AP240" i="39"/>
  <c r="AQ240" i="39"/>
  <c r="AR240" i="39"/>
  <c r="AS240" i="39"/>
  <c r="AT240" i="39"/>
  <c r="AU240" i="39"/>
  <c r="AV240" i="39"/>
  <c r="AW240" i="39"/>
  <c r="AX240" i="39"/>
  <c r="AM241" i="39"/>
  <c r="AN241" i="39"/>
  <c r="AO241" i="39"/>
  <c r="AP241" i="39"/>
  <c r="AQ241" i="39"/>
  <c r="AR241" i="39"/>
  <c r="AS241" i="39"/>
  <c r="AT241" i="39"/>
  <c r="AU241" i="39"/>
  <c r="AV241" i="39"/>
  <c r="AW241" i="39"/>
  <c r="AX241" i="39"/>
  <c r="BY162" i="39"/>
  <c r="CJ194" i="39"/>
  <c r="BZ194" i="39"/>
  <c r="BZ162" i="39"/>
  <c r="CI131" i="39"/>
  <c r="CC162" i="39"/>
  <c r="CD162" i="39"/>
  <c r="CG162" i="39"/>
  <c r="CH162" i="39"/>
  <c r="BW163" i="39"/>
  <c r="BW179" i="39"/>
  <c r="BY233" i="39"/>
  <c r="BZ163" i="39"/>
  <c r="CA163" i="39"/>
  <c r="CC233" i="39"/>
  <c r="CD163" i="39"/>
  <c r="CE163" i="39"/>
  <c r="CE179" i="39"/>
  <c r="CG233" i="39"/>
  <c r="CH163" i="39"/>
  <c r="CH179" i="39" s="1"/>
  <c r="BW164" i="39"/>
  <c r="BX164" i="39"/>
  <c r="BX180" i="39" s="1"/>
  <c r="BY141" i="39"/>
  <c r="BZ164" i="39"/>
  <c r="BZ234" i="39"/>
  <c r="CA164" i="39"/>
  <c r="CA180" i="39"/>
  <c r="CB164" i="39"/>
  <c r="CC164" i="39"/>
  <c r="CD164" i="39"/>
  <c r="CD234" i="39"/>
  <c r="CE164" i="39"/>
  <c r="CE180" i="39"/>
  <c r="CF164" i="39"/>
  <c r="CG164" i="39"/>
  <c r="CH164" i="39"/>
  <c r="CH234" i="39"/>
  <c r="BW165" i="39"/>
  <c r="BX165" i="39"/>
  <c r="CJ197" i="39"/>
  <c r="CD197" i="39" s="1"/>
  <c r="BY197" i="39"/>
  <c r="BY165" i="39"/>
  <c r="BZ165" i="39"/>
  <c r="CA165" i="39"/>
  <c r="CB165" i="39"/>
  <c r="CC165" i="39"/>
  <c r="CD165" i="39"/>
  <c r="CE165" i="39"/>
  <c r="CF165" i="39"/>
  <c r="CF181" i="39"/>
  <c r="CG165" i="39"/>
  <c r="CH165" i="39"/>
  <c r="BW166" i="39"/>
  <c r="BX166" i="39"/>
  <c r="BY166" i="39"/>
  <c r="BZ166" i="39"/>
  <c r="BZ182" i="39" s="1"/>
  <c r="CA166" i="39"/>
  <c r="CB166" i="39"/>
  <c r="CC166" i="39"/>
  <c r="CD166" i="39"/>
  <c r="CE166" i="39"/>
  <c r="CF166" i="39"/>
  <c r="CG166" i="39"/>
  <c r="CH166" i="39"/>
  <c r="BW167" i="39"/>
  <c r="BX167" i="39"/>
  <c r="BY167" i="39"/>
  <c r="CJ199" i="39"/>
  <c r="BZ167" i="39"/>
  <c r="CA167" i="39"/>
  <c r="CB167" i="39"/>
  <c r="CB183" i="39" s="1"/>
  <c r="CC167" i="39"/>
  <c r="CC183" i="39"/>
  <c r="CD167" i="39"/>
  <c r="CE167" i="39"/>
  <c r="CF167" i="39"/>
  <c r="CF183" i="39"/>
  <c r="CG167" i="39"/>
  <c r="CH167" i="39"/>
  <c r="BW168" i="39"/>
  <c r="BW184" i="39"/>
  <c r="BX168" i="39"/>
  <c r="BY168" i="39"/>
  <c r="BZ168" i="39"/>
  <c r="CA168" i="39"/>
  <c r="CB168" i="39"/>
  <c r="CC200" i="39" s="1"/>
  <c r="CJ200" i="39"/>
  <c r="CC168" i="39"/>
  <c r="CC184" i="39"/>
  <c r="CD168" i="39"/>
  <c r="CE168" i="39"/>
  <c r="CE184" i="39"/>
  <c r="CF168" i="39"/>
  <c r="CG168" i="39"/>
  <c r="CH200" i="39"/>
  <c r="CH168" i="39"/>
  <c r="BW169" i="39"/>
  <c r="BW185" i="39" s="1"/>
  <c r="BX169" i="39"/>
  <c r="BX185" i="39"/>
  <c r="BY169" i="39"/>
  <c r="BZ169" i="39"/>
  <c r="CA169" i="39"/>
  <c r="CB169" i="39"/>
  <c r="CC169" i="39"/>
  <c r="CD169" i="39"/>
  <c r="CE169" i="39"/>
  <c r="CF169" i="39"/>
  <c r="CF185" i="39"/>
  <c r="CG169" i="39"/>
  <c r="CH169" i="39"/>
  <c r="BW170" i="39"/>
  <c r="BW186" i="39"/>
  <c r="BX170" i="39"/>
  <c r="BY170" i="39"/>
  <c r="BZ170" i="39"/>
  <c r="CA170" i="39"/>
  <c r="CB170" i="39"/>
  <c r="CC170" i="39"/>
  <c r="CD170" i="39"/>
  <c r="CE170" i="39"/>
  <c r="CF170" i="39"/>
  <c r="CJ202" i="39"/>
  <c r="CG170" i="39"/>
  <c r="CH170" i="39"/>
  <c r="BW171" i="39"/>
  <c r="BX171" i="39"/>
  <c r="BY171" i="39"/>
  <c r="BZ171" i="39"/>
  <c r="CA171" i="39"/>
  <c r="CB171" i="39"/>
  <c r="CB187" i="39"/>
  <c r="CC171" i="39"/>
  <c r="CD171" i="39"/>
  <c r="CE171" i="39"/>
  <c r="CE187" i="39"/>
  <c r="CF171" i="39"/>
  <c r="CG171" i="39"/>
  <c r="CH171" i="39"/>
  <c r="BW232" i="39"/>
  <c r="BY232" i="39"/>
  <c r="BZ232" i="39"/>
  <c r="CA232" i="39"/>
  <c r="CC232" i="39"/>
  <c r="CD232" i="39"/>
  <c r="CE232" i="39"/>
  <c r="CG232" i="39"/>
  <c r="CH232" i="39"/>
  <c r="BW233" i="39"/>
  <c r="BX233" i="39"/>
  <c r="BZ233" i="39"/>
  <c r="CA233" i="39"/>
  <c r="CB233" i="39"/>
  <c r="CD233" i="39"/>
  <c r="CE233" i="39"/>
  <c r="CF233" i="39"/>
  <c r="CH233" i="39"/>
  <c r="CH235" i="39"/>
  <c r="CH236" i="39"/>
  <c r="CH237" i="39"/>
  <c r="CH238" i="39"/>
  <c r="CH239" i="39"/>
  <c r="CH240" i="39"/>
  <c r="CH241" i="39"/>
  <c r="BW234" i="39"/>
  <c r="BX234" i="39"/>
  <c r="BY234" i="39"/>
  <c r="CA234" i="39"/>
  <c r="CB234" i="39"/>
  <c r="CC234" i="39"/>
  <c r="CE234" i="39"/>
  <c r="CF234" i="39"/>
  <c r="CG234" i="39"/>
  <c r="BW235" i="39"/>
  <c r="BX235" i="39"/>
  <c r="BY235" i="39"/>
  <c r="BZ235" i="39"/>
  <c r="CA235" i="39"/>
  <c r="CB235" i="39"/>
  <c r="CC235" i="39"/>
  <c r="CD235" i="39"/>
  <c r="CE235" i="39"/>
  <c r="CF235" i="39"/>
  <c r="CG235" i="39"/>
  <c r="BW236" i="39"/>
  <c r="BX236" i="39"/>
  <c r="BY236" i="39"/>
  <c r="BZ236" i="39"/>
  <c r="CA236" i="39"/>
  <c r="CB236" i="39"/>
  <c r="CC236" i="39"/>
  <c r="CD236" i="39"/>
  <c r="CE236" i="39"/>
  <c r="CF236" i="39"/>
  <c r="CG236" i="39"/>
  <c r="BW237" i="39"/>
  <c r="BX237" i="39"/>
  <c r="BY237" i="39"/>
  <c r="BZ237" i="39"/>
  <c r="CA237" i="39"/>
  <c r="CB237" i="39"/>
  <c r="CC237" i="39"/>
  <c r="CD237" i="39"/>
  <c r="CE237" i="39"/>
  <c r="CF237" i="39"/>
  <c r="CG237" i="39"/>
  <c r="BW238" i="39"/>
  <c r="BX238" i="39"/>
  <c r="BY238" i="39"/>
  <c r="BZ238" i="39"/>
  <c r="CA238" i="39"/>
  <c r="CB238" i="39"/>
  <c r="CC238" i="39"/>
  <c r="CD238" i="39"/>
  <c r="CE238" i="39"/>
  <c r="CF238" i="39"/>
  <c r="CG238" i="39"/>
  <c r="BW239" i="39"/>
  <c r="BX239" i="39"/>
  <c r="BY239" i="39"/>
  <c r="BZ239" i="39"/>
  <c r="CA239" i="39"/>
  <c r="CB239" i="39"/>
  <c r="CC239" i="39"/>
  <c r="CD239" i="39"/>
  <c r="CE239" i="39"/>
  <c r="CF239" i="39"/>
  <c r="CG239" i="39"/>
  <c r="BW240" i="39"/>
  <c r="BX240" i="39"/>
  <c r="BY240" i="39"/>
  <c r="BZ240" i="39"/>
  <c r="CA240" i="39"/>
  <c r="CB240" i="39"/>
  <c r="CC240" i="39"/>
  <c r="CD240" i="39"/>
  <c r="CE240" i="39"/>
  <c r="CF240" i="39"/>
  <c r="CG240" i="39"/>
  <c r="BW241" i="39"/>
  <c r="BX241" i="39"/>
  <c r="BY241" i="39"/>
  <c r="BZ241" i="39"/>
  <c r="CA241" i="39"/>
  <c r="CB241" i="39"/>
  <c r="CC241" i="39"/>
  <c r="CD241" i="39"/>
  <c r="CE241" i="39"/>
  <c r="CF241" i="39"/>
  <c r="CG241" i="39"/>
  <c r="U186" i="39"/>
  <c r="V180" i="39"/>
  <c r="V184" i="39"/>
  <c r="V185" i="39"/>
  <c r="AH195" i="39"/>
  <c r="AH208" i="39"/>
  <c r="AH196" i="39"/>
  <c r="V200" i="39"/>
  <c r="AB202" i="39"/>
  <c r="W182" i="39"/>
  <c r="W184" i="39"/>
  <c r="W186" i="39"/>
  <c r="W187" i="39"/>
  <c r="W196" i="39"/>
  <c r="W201" i="39"/>
  <c r="X181" i="39"/>
  <c r="X183" i="39"/>
  <c r="X187" i="39"/>
  <c r="X200" i="39"/>
  <c r="X202" i="39"/>
  <c r="X203" i="39"/>
  <c r="Y186" i="39"/>
  <c r="Y199" i="39"/>
  <c r="Z184" i="39"/>
  <c r="Z185" i="39"/>
  <c r="Z187" i="39"/>
  <c r="Z200" i="39"/>
  <c r="Z201" i="39"/>
  <c r="AA179" i="39"/>
  <c r="AA181" i="39"/>
  <c r="AA182" i="39"/>
  <c r="AA183" i="39"/>
  <c r="AA185" i="39"/>
  <c r="AA186" i="39"/>
  <c r="AA187" i="39"/>
  <c r="AA196" i="39"/>
  <c r="AA201" i="39"/>
  <c r="AA203" i="39"/>
  <c r="AB182" i="39"/>
  <c r="AB183" i="39"/>
  <c r="AB199" i="39"/>
  <c r="AB201" i="39"/>
  <c r="AB203" i="39"/>
  <c r="AC186" i="39"/>
  <c r="AC199" i="39"/>
  <c r="AC203" i="39"/>
  <c r="AD181" i="39"/>
  <c r="AD184" i="39"/>
  <c r="AD185" i="39"/>
  <c r="AD187" i="39"/>
  <c r="AE179" i="39"/>
  <c r="AE180" i="39"/>
  <c r="AE182" i="39"/>
  <c r="AE183" i="39"/>
  <c r="AE184" i="39"/>
  <c r="AE186" i="39"/>
  <c r="AE201" i="39"/>
  <c r="AE202" i="39"/>
  <c r="AE203" i="39"/>
  <c r="AF181" i="39"/>
  <c r="AF182" i="39"/>
  <c r="AF183" i="39"/>
  <c r="AF196" i="39"/>
  <c r="AF199" i="39"/>
  <c r="AF200" i="39"/>
  <c r="AF202" i="39"/>
  <c r="AH207" i="39"/>
  <c r="AH209" i="39"/>
  <c r="AH210" i="39"/>
  <c r="U210" i="39" s="1"/>
  <c r="AH212" i="39"/>
  <c r="U212" i="39"/>
  <c r="AH213" i="39"/>
  <c r="AH214" i="39"/>
  <c r="AH215" i="39"/>
  <c r="AH216" i="39"/>
  <c r="AM184" i="39"/>
  <c r="AM185" i="39"/>
  <c r="AN181" i="39"/>
  <c r="AN185" i="39"/>
  <c r="AN201" i="39"/>
  <c r="AO182" i="39"/>
  <c r="AO186" i="39"/>
  <c r="AO197" i="39"/>
  <c r="AO202" i="39"/>
  <c r="AP183" i="39"/>
  <c r="AP184" i="39"/>
  <c r="AP187" i="39"/>
  <c r="AP197" i="39"/>
  <c r="AQ181" i="39"/>
  <c r="AQ184" i="39"/>
  <c r="AQ185" i="39"/>
  <c r="AQ199" i="39"/>
  <c r="AQ200" i="39"/>
  <c r="AQ203" i="39"/>
  <c r="AR181" i="39"/>
  <c r="AR182" i="39"/>
  <c r="AR197" i="39"/>
  <c r="AR199" i="39"/>
  <c r="AR200" i="39"/>
  <c r="AR201" i="39"/>
  <c r="AS180" i="39"/>
  <c r="AS197" i="39"/>
  <c r="AS201" i="39"/>
  <c r="AT183" i="39"/>
  <c r="AT187" i="39"/>
  <c r="AT200" i="39"/>
  <c r="AU181" i="39"/>
  <c r="AU184" i="39"/>
  <c r="AU185" i="39"/>
  <c r="AU187" i="39"/>
  <c r="AU199" i="39"/>
  <c r="AU201" i="39"/>
  <c r="AU203" i="39"/>
  <c r="AV181" i="39"/>
  <c r="AV186" i="39"/>
  <c r="AV197" i="39"/>
  <c r="AV201" i="39"/>
  <c r="AV202" i="39"/>
  <c r="AV203" i="39"/>
  <c r="AW187" i="39"/>
  <c r="AW197" i="39"/>
  <c r="AW198" i="39"/>
  <c r="AX179" i="39"/>
  <c r="AX181" i="39"/>
  <c r="AX183" i="39"/>
  <c r="AX184" i="39"/>
  <c r="AX185" i="39"/>
  <c r="AX187" i="39"/>
  <c r="AX194" i="39"/>
  <c r="BW181" i="39"/>
  <c r="BW182" i="39"/>
  <c r="BW183" i="39"/>
  <c r="BW197" i="39"/>
  <c r="BW198" i="39"/>
  <c r="BX182" i="39"/>
  <c r="CJ195" i="39"/>
  <c r="CJ196" i="39"/>
  <c r="BX197" i="39"/>
  <c r="CJ198" i="39"/>
  <c r="CJ201" i="39"/>
  <c r="BY201" i="39" s="1"/>
  <c r="BX202" i="39"/>
  <c r="CJ203" i="39"/>
  <c r="BY185" i="39"/>
  <c r="BY187" i="39"/>
  <c r="BZ183" i="39"/>
  <c r="BZ184" i="39"/>
  <c r="BZ186" i="39"/>
  <c r="CA179" i="39"/>
  <c r="CA181" i="39"/>
  <c r="CA182" i="39"/>
  <c r="CA183" i="39"/>
  <c r="CA184" i="39"/>
  <c r="CA185" i="39"/>
  <c r="CA186" i="39"/>
  <c r="CA202" i="39"/>
  <c r="CB180" i="39"/>
  <c r="CB197" i="39"/>
  <c r="CB202" i="39"/>
  <c r="CC180" i="39"/>
  <c r="CC185" i="39"/>
  <c r="CD181" i="39"/>
  <c r="CD184" i="39"/>
  <c r="CD185" i="39"/>
  <c r="CD186" i="39"/>
  <c r="CD187" i="39"/>
  <c r="CD194" i="39"/>
  <c r="CD200" i="39"/>
  <c r="CE182" i="39"/>
  <c r="CE183" i="39"/>
  <c r="CE185" i="39"/>
  <c r="CE186" i="39"/>
  <c r="CE197" i="39"/>
  <c r="CE202" i="39"/>
  <c r="CF180" i="39"/>
  <c r="CF195" i="39"/>
  <c r="CF202" i="39"/>
  <c r="CG184" i="39"/>
  <c r="CG185" i="39"/>
  <c r="CG187" i="39"/>
  <c r="CG197" i="39"/>
  <c r="CH183" i="39"/>
  <c r="CH184" i="39"/>
  <c r="CH185" i="39"/>
  <c r="CH187" i="39"/>
  <c r="CJ207" i="39"/>
  <c r="CJ210" i="39"/>
  <c r="CJ215" i="39"/>
  <c r="CI247" i="39"/>
  <c r="C28" i="39"/>
  <c r="U28" i="39"/>
  <c r="AM28" i="39"/>
  <c r="B27" i="39"/>
  <c r="T27" i="39" s="1"/>
  <c r="AL27" i="39" s="1"/>
  <c r="B12" i="59"/>
  <c r="B25" i="39" s="1"/>
  <c r="BV38" i="39"/>
  <c r="BV54" i="39"/>
  <c r="BV69" i="39"/>
  <c r="BV85" i="39" s="1"/>
  <c r="BV101" i="39" s="1"/>
  <c r="BV114" i="39" s="1"/>
  <c r="BV140" i="39"/>
  <c r="BV156" i="39" s="1"/>
  <c r="BV171" i="39" s="1"/>
  <c r="BV187" i="39" s="1"/>
  <c r="BV203" i="39"/>
  <c r="BV216" i="39" s="1"/>
  <c r="BV241" i="39" s="1"/>
  <c r="BV37" i="39"/>
  <c r="BV53" i="39"/>
  <c r="BV68" i="39" s="1"/>
  <c r="BV84" i="39" s="1"/>
  <c r="BV100" i="39" s="1"/>
  <c r="BV113" i="39"/>
  <c r="BV139" i="39" s="1"/>
  <c r="BV155" i="39" s="1"/>
  <c r="BV170" i="39" s="1"/>
  <c r="BV186" i="39"/>
  <c r="BV202" i="39" s="1"/>
  <c r="BV215" i="39" s="1"/>
  <c r="BV240" i="39" s="1"/>
  <c r="BV36" i="39"/>
  <c r="BV52" i="39" s="1"/>
  <c r="BV67" i="39" s="1"/>
  <c r="BV83" i="39" s="1"/>
  <c r="BV99" i="39" s="1"/>
  <c r="BV112" i="39" s="1"/>
  <c r="BV138" i="39" s="1"/>
  <c r="BV154" i="39" s="1"/>
  <c r="BV169" i="39" s="1"/>
  <c r="BV185" i="39" s="1"/>
  <c r="BV201" i="39" s="1"/>
  <c r="BV214" i="39" s="1"/>
  <c r="BV239" i="39" s="1"/>
  <c r="BV35" i="39"/>
  <c r="BV51" i="39" s="1"/>
  <c r="BV66" i="39" s="1"/>
  <c r="BV82" i="39" s="1"/>
  <c r="BV98" i="39" s="1"/>
  <c r="BV111" i="39" s="1"/>
  <c r="BV137" i="39" s="1"/>
  <c r="BV153" i="39" s="1"/>
  <c r="BV168" i="39" s="1"/>
  <c r="BV184" i="39" s="1"/>
  <c r="BV200" i="39" s="1"/>
  <c r="BV213" i="39"/>
  <c r="BV238" i="39" s="1"/>
  <c r="BV34" i="39"/>
  <c r="BV50" i="39"/>
  <c r="BV65" i="39"/>
  <c r="BV81" i="39" s="1"/>
  <c r="BV97" i="39" s="1"/>
  <c r="BV110" i="39" s="1"/>
  <c r="BV136" i="39"/>
  <c r="BV152" i="39" s="1"/>
  <c r="BV167" i="39" s="1"/>
  <c r="BV183" i="39" s="1"/>
  <c r="BV199" i="39" s="1"/>
  <c r="BV212" i="39" s="1"/>
  <c r="BV237" i="39" s="1"/>
  <c r="BV33" i="39"/>
  <c r="BV49" i="39"/>
  <c r="BV64" i="39" s="1"/>
  <c r="BV80" i="39" s="1"/>
  <c r="BV96" i="39" s="1"/>
  <c r="BV109" i="39"/>
  <c r="BV135" i="39" s="1"/>
  <c r="BV151" i="39" s="1"/>
  <c r="BV166" i="39" s="1"/>
  <c r="BV182" i="39" s="1"/>
  <c r="BV198" i="39" s="1"/>
  <c r="BV211" i="39" s="1"/>
  <c r="BV236" i="39" s="1"/>
  <c r="BV32" i="39"/>
  <c r="BV48" i="39" s="1"/>
  <c r="BV63" i="39" s="1"/>
  <c r="BV79" i="39" s="1"/>
  <c r="BV95" i="39"/>
  <c r="BV108" i="39" s="1"/>
  <c r="BV134" i="39" s="1"/>
  <c r="BV150" i="39" s="1"/>
  <c r="BV165" i="39"/>
  <c r="BV181" i="39" s="1"/>
  <c r="BV197" i="39" s="1"/>
  <c r="BV210" i="39" s="1"/>
  <c r="BV235" i="39" s="1"/>
  <c r="BV31" i="39"/>
  <c r="BV47" i="39" s="1"/>
  <c r="BV62" i="39" s="1"/>
  <c r="BV78" i="39"/>
  <c r="BV94" i="39" s="1"/>
  <c r="BV107" i="39" s="1"/>
  <c r="BV133" i="39" s="1"/>
  <c r="BV149" i="39"/>
  <c r="BV164" i="39" s="1"/>
  <c r="BV180" i="39" s="1"/>
  <c r="BV196" i="39" s="1"/>
  <c r="BV209" i="39" s="1"/>
  <c r="BV234" i="39" s="1"/>
  <c r="BV30" i="39"/>
  <c r="BV46" i="39"/>
  <c r="BV61" i="39"/>
  <c r="BV77" i="39" s="1"/>
  <c r="BV93" i="39" s="1"/>
  <c r="BV106" i="39" s="1"/>
  <c r="BV132" i="39" s="1"/>
  <c r="BV148" i="39" s="1"/>
  <c r="BV163" i="39" s="1"/>
  <c r="BV179" i="39" s="1"/>
  <c r="BV195" i="39" s="1"/>
  <c r="BV208" i="39" s="1"/>
  <c r="BV233" i="39" s="1"/>
  <c r="BV29" i="39"/>
  <c r="BV45" i="39"/>
  <c r="BV60" i="39" s="1"/>
  <c r="BV76" i="39" s="1"/>
  <c r="BV92" i="39" s="1"/>
  <c r="BV105" i="39" s="1"/>
  <c r="BV131" i="39" s="1"/>
  <c r="BV147" i="39" s="1"/>
  <c r="BV162" i="39" s="1"/>
  <c r="BV178" i="39" s="1"/>
  <c r="BV194" i="39" s="1"/>
  <c r="BV207" i="39" s="1"/>
  <c r="BV232" i="39" s="1"/>
  <c r="BQ247" i="39"/>
  <c r="BD38" i="39"/>
  <c r="BD54" i="39" s="1"/>
  <c r="BD69" i="39" s="1"/>
  <c r="BD85" i="39" s="1"/>
  <c r="BD101" i="39" s="1"/>
  <c r="BD114" i="39" s="1"/>
  <c r="BD140" i="39" s="1"/>
  <c r="BD156" i="39" s="1"/>
  <c r="BD171" i="39" s="1"/>
  <c r="BD187" i="39" s="1"/>
  <c r="BD203" i="39" s="1"/>
  <c r="BD216" i="39" s="1"/>
  <c r="BD241" i="39" s="1"/>
  <c r="BD37" i="39"/>
  <c r="BD53" i="39"/>
  <c r="BD68" i="39"/>
  <c r="BD84" i="39" s="1"/>
  <c r="BD100" i="39" s="1"/>
  <c r="BD113" i="39" s="1"/>
  <c r="BD139" i="39"/>
  <c r="BD155" i="39" s="1"/>
  <c r="BD170" i="39" s="1"/>
  <c r="BD186" i="39" s="1"/>
  <c r="BD202" i="39"/>
  <c r="BD215" i="39" s="1"/>
  <c r="BD240" i="39" s="1"/>
  <c r="BD36" i="39"/>
  <c r="BD52" i="39"/>
  <c r="BD67" i="39" s="1"/>
  <c r="BD83" i="39" s="1"/>
  <c r="BD99" i="39" s="1"/>
  <c r="BD112" i="39"/>
  <c r="BD138" i="39" s="1"/>
  <c r="BD154" i="39" s="1"/>
  <c r="BD169" i="39" s="1"/>
  <c r="BD185" i="39"/>
  <c r="BD201" i="39" s="1"/>
  <c r="BD214" i="39" s="1"/>
  <c r="BD239" i="39" s="1"/>
  <c r="BD35" i="39"/>
  <c r="BD51" i="39" s="1"/>
  <c r="BD66" i="39" s="1"/>
  <c r="BD82" i="39" s="1"/>
  <c r="BD98" i="39" s="1"/>
  <c r="BD111" i="39" s="1"/>
  <c r="BD137" i="39" s="1"/>
  <c r="BD153" i="39" s="1"/>
  <c r="BD168" i="39" s="1"/>
  <c r="BD184" i="39" s="1"/>
  <c r="BD200" i="39" s="1"/>
  <c r="BD213" i="39" s="1"/>
  <c r="BD238" i="39"/>
  <c r="BD34" i="39"/>
  <c r="BD50" i="39" s="1"/>
  <c r="BD65" i="39" s="1"/>
  <c r="BD81" i="39" s="1"/>
  <c r="BD97" i="39" s="1"/>
  <c r="BD110" i="39" s="1"/>
  <c r="BD136" i="39" s="1"/>
  <c r="BD152" i="39" s="1"/>
  <c r="BD167" i="39" s="1"/>
  <c r="BD183" i="39" s="1"/>
  <c r="BD199" i="39" s="1"/>
  <c r="BD212" i="39" s="1"/>
  <c r="BD237" i="39" s="1"/>
  <c r="BD33" i="39"/>
  <c r="BD49" i="39"/>
  <c r="BD64" i="39"/>
  <c r="BD80" i="39" s="1"/>
  <c r="BD96" i="39" s="1"/>
  <c r="BD109" i="39" s="1"/>
  <c r="BD135" i="39"/>
  <c r="BD151" i="39" s="1"/>
  <c r="BD166" i="39" s="1"/>
  <c r="BD182" i="39" s="1"/>
  <c r="BD198" i="39" s="1"/>
  <c r="BD211" i="39" s="1"/>
  <c r="BD236" i="39" s="1"/>
  <c r="BD32" i="39"/>
  <c r="BD48" i="39"/>
  <c r="BD63" i="39" s="1"/>
  <c r="BD79" i="39" s="1"/>
  <c r="BD95" i="39" s="1"/>
  <c r="BD108" i="39"/>
  <c r="BD134" i="39" s="1"/>
  <c r="BD150" i="39" s="1"/>
  <c r="BD165" i="39" s="1"/>
  <c r="BD181" i="39" s="1"/>
  <c r="BD197" i="39" s="1"/>
  <c r="BD210" i="39" s="1"/>
  <c r="BD235" i="39" s="1"/>
  <c r="BD31" i="39"/>
  <c r="BD47" i="39" s="1"/>
  <c r="BD62" i="39" s="1"/>
  <c r="BD78" i="39" s="1"/>
  <c r="BD94" i="39"/>
  <c r="BD107" i="39" s="1"/>
  <c r="BD133" i="39" s="1"/>
  <c r="BD149" i="39" s="1"/>
  <c r="BD164" i="39"/>
  <c r="BD180" i="39" s="1"/>
  <c r="BD196" i="39" s="1"/>
  <c r="BD209" i="39" s="1"/>
  <c r="BD234" i="39" s="1"/>
  <c r="BD30" i="39"/>
  <c r="BD46" i="39" s="1"/>
  <c r="BD61" i="39" s="1"/>
  <c r="BD77" i="39"/>
  <c r="BD93" i="39" s="1"/>
  <c r="BD106" i="39" s="1"/>
  <c r="BD132" i="39" s="1"/>
  <c r="BD148" i="39"/>
  <c r="BD163" i="39" s="1"/>
  <c r="BD179" i="39" s="1"/>
  <c r="BD195" i="39" s="1"/>
  <c r="BD208" i="39" s="1"/>
  <c r="BD233" i="39" s="1"/>
  <c r="BD29" i="39"/>
  <c r="BD45" i="39"/>
  <c r="BD60" i="39"/>
  <c r="BD76" i="39" s="1"/>
  <c r="BD92" i="39" s="1"/>
  <c r="BD105" i="39" s="1"/>
  <c r="BD131" i="39" s="1"/>
  <c r="BD147" i="39" s="1"/>
  <c r="BD162" i="39" s="1"/>
  <c r="BD178" i="39" s="1"/>
  <c r="BD194" i="39" s="1"/>
  <c r="BD207" i="39" s="1"/>
  <c r="BD232" i="39" s="1"/>
  <c r="AY247" i="39"/>
  <c r="AL38" i="39"/>
  <c r="AL54" i="39" s="1"/>
  <c r="AL69" i="39" s="1"/>
  <c r="AL85" i="39" s="1"/>
  <c r="AL101" i="39" s="1"/>
  <c r="AL114" i="39" s="1"/>
  <c r="AL140" i="39" s="1"/>
  <c r="AL156" i="39" s="1"/>
  <c r="AL171" i="39" s="1"/>
  <c r="AL187" i="39" s="1"/>
  <c r="AL203" i="39" s="1"/>
  <c r="AL216" i="39" s="1"/>
  <c r="AL241" i="39" s="1"/>
  <c r="AL37" i="39"/>
  <c r="AL53" i="39" s="1"/>
  <c r="AL68" i="39" s="1"/>
  <c r="AL84" i="39" s="1"/>
  <c r="AL100" i="39" s="1"/>
  <c r="AL113" i="39" s="1"/>
  <c r="AL139" i="39" s="1"/>
  <c r="AL155" i="39" s="1"/>
  <c r="AL170" i="39" s="1"/>
  <c r="AL186" i="39" s="1"/>
  <c r="AL202" i="39" s="1"/>
  <c r="AL215" i="39" s="1"/>
  <c r="AL240" i="39" s="1"/>
  <c r="AL36" i="39"/>
  <c r="AL52" i="39"/>
  <c r="AL67" i="39"/>
  <c r="AL83" i="39" s="1"/>
  <c r="AL99" i="39" s="1"/>
  <c r="AL112" i="39" s="1"/>
  <c r="AL138" i="39"/>
  <c r="AL154" i="39" s="1"/>
  <c r="AL169" i="39" s="1"/>
  <c r="AL185" i="39" s="1"/>
  <c r="AL201" i="39"/>
  <c r="AL214" i="39" s="1"/>
  <c r="AL239" i="39" s="1"/>
  <c r="AL35" i="39"/>
  <c r="AL51" i="39"/>
  <c r="AL66" i="39" s="1"/>
  <c r="AL82" i="39" s="1"/>
  <c r="AL98" i="39" s="1"/>
  <c r="AL111" i="39"/>
  <c r="AL137" i="39" s="1"/>
  <c r="AL153" i="39" s="1"/>
  <c r="AL168" i="39" s="1"/>
  <c r="AL184" i="39"/>
  <c r="AL200" i="39" s="1"/>
  <c r="AL213" i="39" s="1"/>
  <c r="AL238" i="39" s="1"/>
  <c r="AL34" i="39"/>
  <c r="AL50" i="39" s="1"/>
  <c r="AL65" i="39" s="1"/>
  <c r="AL81" i="39"/>
  <c r="AL97" i="39"/>
  <c r="AL110" i="39" s="1"/>
  <c r="AL136" i="39" s="1"/>
  <c r="AL152" i="39" s="1"/>
  <c r="AL167" i="39" s="1"/>
  <c r="AL183" i="39" s="1"/>
  <c r="AL199" i="39" s="1"/>
  <c r="AL212" i="39" s="1"/>
  <c r="AL237" i="39" s="1"/>
  <c r="AL33" i="39"/>
  <c r="AL49" i="39" s="1"/>
  <c r="AL64" i="39" s="1"/>
  <c r="AL80" i="39" s="1"/>
  <c r="AL96" i="39" s="1"/>
  <c r="AL109" i="39" s="1"/>
  <c r="AL135" i="39"/>
  <c r="AL151" i="39" s="1"/>
  <c r="AL166" i="39" s="1"/>
  <c r="AL182" i="39" s="1"/>
  <c r="AL198" i="39" s="1"/>
  <c r="AL211" i="39" s="1"/>
  <c r="AL236" i="39" s="1"/>
  <c r="AL32" i="39"/>
  <c r="AL48" i="39"/>
  <c r="AL63" i="39" s="1"/>
  <c r="AL79" i="39" s="1"/>
  <c r="AL95" i="39" s="1"/>
  <c r="AL108" i="39" s="1"/>
  <c r="AL134" i="39" s="1"/>
  <c r="AL150" i="39" s="1"/>
  <c r="AL165" i="39" s="1"/>
  <c r="AL181" i="39" s="1"/>
  <c r="AL197" i="39" s="1"/>
  <c r="AL210" i="39" s="1"/>
  <c r="AL235" i="39" s="1"/>
  <c r="AL31" i="39"/>
  <c r="AL47" i="39"/>
  <c r="AL62" i="39" s="1"/>
  <c r="AL78" i="39" s="1"/>
  <c r="AL94" i="39" s="1"/>
  <c r="AL107" i="39" s="1"/>
  <c r="AL133" i="39" s="1"/>
  <c r="AL149" i="39" s="1"/>
  <c r="AL164" i="39" s="1"/>
  <c r="AL180" i="39" s="1"/>
  <c r="AL196" i="39" s="1"/>
  <c r="AL209" i="39" s="1"/>
  <c r="AL234" i="39" s="1"/>
  <c r="AL30" i="39"/>
  <c r="AL46" i="39" s="1"/>
  <c r="AL61" i="39" s="1"/>
  <c r="AL77" i="39"/>
  <c r="AL93" i="39"/>
  <c r="AL106" i="39" s="1"/>
  <c r="AL132" i="39" s="1"/>
  <c r="AL148" i="39" s="1"/>
  <c r="AL163" i="39" s="1"/>
  <c r="AL179" i="39" s="1"/>
  <c r="AL195" i="39" s="1"/>
  <c r="AL208" i="39" s="1"/>
  <c r="AL233" i="39" s="1"/>
  <c r="AL29" i="39"/>
  <c r="AL45" i="39" s="1"/>
  <c r="AL60" i="39" s="1"/>
  <c r="AL76" i="39" s="1"/>
  <c r="AL92" i="39" s="1"/>
  <c r="AL105" i="39" s="1"/>
  <c r="AL131" i="39"/>
  <c r="AL147" i="39" s="1"/>
  <c r="AL162" i="39" s="1"/>
  <c r="AL178" i="39" s="1"/>
  <c r="AL194" i="39" s="1"/>
  <c r="AL207" i="39" s="1"/>
  <c r="AL232" i="39" s="1"/>
  <c r="AG247" i="39"/>
  <c r="CH141" i="39"/>
  <c r="CD141" i="39"/>
  <c r="BZ141" i="39"/>
  <c r="BP141" i="39"/>
  <c r="BO141" i="39"/>
  <c r="BN141" i="39"/>
  <c r="BM141" i="39"/>
  <c r="BL141" i="39"/>
  <c r="BK141" i="39"/>
  <c r="BJ141" i="39"/>
  <c r="BI141" i="39"/>
  <c r="BH141" i="39"/>
  <c r="BG141" i="39"/>
  <c r="BF141" i="39"/>
  <c r="AV141" i="39"/>
  <c r="AT141" i="39"/>
  <c r="AR141" i="39"/>
  <c r="AP141" i="39"/>
  <c r="AN141" i="39"/>
  <c r="AE141" i="39"/>
  <c r="AC141" i="39"/>
  <c r="Y141" i="39"/>
  <c r="W141" i="39"/>
  <c r="U141" i="39"/>
  <c r="CH39" i="39"/>
  <c r="CG39" i="39"/>
  <c r="CF39" i="39"/>
  <c r="CE39" i="39"/>
  <c r="CD39" i="39"/>
  <c r="CC39" i="39"/>
  <c r="CB39" i="39"/>
  <c r="CA39" i="39"/>
  <c r="BZ39" i="39"/>
  <c r="BY39" i="39"/>
  <c r="BX39" i="39"/>
  <c r="BW39" i="39"/>
  <c r="BP39" i="39"/>
  <c r="BO39" i="39"/>
  <c r="BN39" i="39"/>
  <c r="BM39" i="39"/>
  <c r="BL39" i="39"/>
  <c r="BK39" i="39"/>
  <c r="BJ39" i="39"/>
  <c r="BI39" i="39"/>
  <c r="BH39" i="39"/>
  <c r="BG39" i="39"/>
  <c r="BF39" i="39"/>
  <c r="BE39" i="39"/>
  <c r="AX39" i="39"/>
  <c r="AW39" i="39"/>
  <c r="AV39" i="39"/>
  <c r="AU39" i="39"/>
  <c r="AT39" i="39"/>
  <c r="AS39" i="39"/>
  <c r="AR39" i="39"/>
  <c r="AQ39" i="39"/>
  <c r="AP39" i="39"/>
  <c r="AO39" i="39"/>
  <c r="AN39" i="39"/>
  <c r="AM39" i="39"/>
  <c r="AF39" i="39"/>
  <c r="AE39" i="39"/>
  <c r="AD39" i="39"/>
  <c r="AC39" i="39"/>
  <c r="AB39" i="39"/>
  <c r="AA39" i="39"/>
  <c r="Z39" i="39"/>
  <c r="Y39" i="39"/>
  <c r="X39" i="39"/>
  <c r="W39" i="39"/>
  <c r="V39" i="39"/>
  <c r="U39" i="39"/>
  <c r="N182" i="49"/>
  <c r="M182" i="49"/>
  <c r="L182" i="49"/>
  <c r="K182" i="49"/>
  <c r="J182" i="49"/>
  <c r="I182" i="49"/>
  <c r="H182" i="49"/>
  <c r="G182" i="49"/>
  <c r="F182" i="49"/>
  <c r="E182" i="49"/>
  <c r="D182" i="49"/>
  <c r="C182" i="49"/>
  <c r="N170" i="49"/>
  <c r="M170" i="49"/>
  <c r="L170" i="49"/>
  <c r="K170" i="49"/>
  <c r="J170" i="49"/>
  <c r="I170" i="49"/>
  <c r="H170" i="49"/>
  <c r="G170" i="49"/>
  <c r="F170" i="49"/>
  <c r="E170" i="49"/>
  <c r="D170" i="49"/>
  <c r="C170" i="49"/>
  <c r="N158" i="49"/>
  <c r="M158" i="49"/>
  <c r="L158" i="49"/>
  <c r="K158" i="49"/>
  <c r="J158" i="49"/>
  <c r="I158" i="49"/>
  <c r="H158" i="49"/>
  <c r="G158" i="49"/>
  <c r="F158" i="49"/>
  <c r="E158" i="49"/>
  <c r="D158" i="49"/>
  <c r="C158" i="49"/>
  <c r="N146" i="49"/>
  <c r="M146" i="49"/>
  <c r="L146" i="49"/>
  <c r="K146" i="49"/>
  <c r="J146" i="49"/>
  <c r="I146" i="49"/>
  <c r="H146" i="49"/>
  <c r="G146" i="49"/>
  <c r="F146" i="49"/>
  <c r="E146" i="49"/>
  <c r="D146" i="49"/>
  <c r="C146" i="49"/>
  <c r="N134" i="49"/>
  <c r="M134" i="49"/>
  <c r="L134" i="49"/>
  <c r="K134" i="49"/>
  <c r="J134" i="49"/>
  <c r="I134" i="49"/>
  <c r="H134" i="49"/>
  <c r="G134" i="49"/>
  <c r="F134" i="49"/>
  <c r="E134" i="49"/>
  <c r="D134" i="49"/>
  <c r="C134" i="49"/>
  <c r="N122" i="49"/>
  <c r="M122" i="49"/>
  <c r="L122" i="49"/>
  <c r="K122" i="49"/>
  <c r="J122" i="49"/>
  <c r="I122" i="49"/>
  <c r="H122" i="49"/>
  <c r="G122" i="49"/>
  <c r="F122" i="49"/>
  <c r="E122" i="49"/>
  <c r="D122" i="49"/>
  <c r="C122" i="49"/>
  <c r="C123" i="49" s="1"/>
  <c r="D123" i="49" s="1"/>
  <c r="E123" i="49" s="1"/>
  <c r="F123" i="49" s="1"/>
  <c r="G123" i="49" s="1"/>
  <c r="H123" i="49" s="1"/>
  <c r="I123" i="49" s="1"/>
  <c r="J123" i="49" s="1"/>
  <c r="D41" i="49"/>
  <c r="E41" i="49" s="1"/>
  <c r="F41" i="49" s="1"/>
  <c r="G41" i="49" s="1"/>
  <c r="H41" i="49" s="1"/>
  <c r="I41" i="49" s="1"/>
  <c r="J41" i="49" s="1"/>
  <c r="K41" i="49" s="1"/>
  <c r="L41" i="49" s="1"/>
  <c r="H16" i="49"/>
  <c r="C76" i="39"/>
  <c r="D76" i="39"/>
  <c r="P92" i="39"/>
  <c r="L76" i="39"/>
  <c r="D77" i="39"/>
  <c r="L78" i="39"/>
  <c r="P93" i="39"/>
  <c r="P106" i="39"/>
  <c r="N82" i="39"/>
  <c r="D79" i="39"/>
  <c r="H79" i="39"/>
  <c r="I79" i="39"/>
  <c r="L79" i="39"/>
  <c r="L86" i="39" s="1"/>
  <c r="M19" i="53" s="1"/>
  <c r="G80" i="39"/>
  <c r="K80" i="39"/>
  <c r="H81" i="39"/>
  <c r="I81" i="39"/>
  <c r="G82" i="39"/>
  <c r="K82" i="39"/>
  <c r="D83" i="39"/>
  <c r="E83" i="39"/>
  <c r="E86" i="39" s="1"/>
  <c r="H83" i="39"/>
  <c r="I83" i="39"/>
  <c r="L83" i="39"/>
  <c r="M83" i="39"/>
  <c r="M86" i="39" s="1"/>
  <c r="N19" i="53" s="1"/>
  <c r="G84" i="39"/>
  <c r="K84" i="39"/>
  <c r="D85" i="39"/>
  <c r="H85" i="39"/>
  <c r="C81" i="39"/>
  <c r="C85" i="39"/>
  <c r="CH115" i="39"/>
  <c r="CG115" i="39"/>
  <c r="CF115" i="39"/>
  <c r="CE115" i="39"/>
  <c r="CD115" i="39"/>
  <c r="CC115" i="39"/>
  <c r="CB115" i="39"/>
  <c r="CA115" i="39"/>
  <c r="BZ115" i="39"/>
  <c r="BY115" i="39"/>
  <c r="BX115" i="39"/>
  <c r="CJ101" i="39"/>
  <c r="CJ114" i="39"/>
  <c r="CJ100" i="39"/>
  <c r="CJ99" i="39"/>
  <c r="CJ112" i="39"/>
  <c r="CJ98" i="39"/>
  <c r="CJ111" i="39" s="1"/>
  <c r="CJ97" i="39"/>
  <c r="CJ110" i="39"/>
  <c r="CJ96" i="39"/>
  <c r="CJ109" i="39" s="1"/>
  <c r="CJ95" i="39"/>
  <c r="CJ108" i="39"/>
  <c r="CJ94" i="39"/>
  <c r="CJ107" i="39" s="1"/>
  <c r="CJ93" i="39"/>
  <c r="CJ106" i="39"/>
  <c r="CJ92" i="39"/>
  <c r="BP115" i="39"/>
  <c r="BO115" i="39"/>
  <c r="BN115" i="39"/>
  <c r="BM115" i="39"/>
  <c r="BL115" i="39"/>
  <c r="BK115" i="39"/>
  <c r="BJ115" i="39"/>
  <c r="BI115" i="39"/>
  <c r="BH115" i="39"/>
  <c r="BG115" i="39"/>
  <c r="BF115" i="39"/>
  <c r="BR101" i="39"/>
  <c r="BR114" i="39" s="1"/>
  <c r="BE114" i="39" s="1"/>
  <c r="BR100" i="39"/>
  <c r="BR113" i="39"/>
  <c r="BR99" i="39"/>
  <c r="BR112" i="39" s="1"/>
  <c r="BR98" i="39"/>
  <c r="BR111" i="39"/>
  <c r="BR97" i="39"/>
  <c r="BR110" i="39" s="1"/>
  <c r="BR96" i="39"/>
  <c r="BR109" i="39"/>
  <c r="BE109" i="39" s="1"/>
  <c r="BR95" i="39"/>
  <c r="BR108" i="39" s="1"/>
  <c r="BR94" i="39"/>
  <c r="BR107" i="39"/>
  <c r="BR93" i="39"/>
  <c r="BR106" i="39" s="1"/>
  <c r="BE106" i="39" s="1"/>
  <c r="BR92" i="39"/>
  <c r="BR105" i="39"/>
  <c r="AX115" i="39"/>
  <c r="AW115" i="39"/>
  <c r="AV115" i="39"/>
  <c r="AU115" i="39"/>
  <c r="AT115" i="39"/>
  <c r="AS115" i="39"/>
  <c r="AR115" i="39"/>
  <c r="AQ115" i="39"/>
  <c r="AP115" i="39"/>
  <c r="AO115" i="39"/>
  <c r="AN115" i="39"/>
  <c r="AF115" i="39"/>
  <c r="AE115" i="39"/>
  <c r="AD115" i="39"/>
  <c r="AC115" i="39"/>
  <c r="AB115" i="39"/>
  <c r="AA115" i="39"/>
  <c r="Z115" i="39"/>
  <c r="Y115" i="39"/>
  <c r="X115" i="39"/>
  <c r="W115" i="39"/>
  <c r="V115" i="39"/>
  <c r="AH101" i="39"/>
  <c r="AH100" i="39"/>
  <c r="AH99" i="39"/>
  <c r="AH112" i="39" s="1"/>
  <c r="AH98" i="39"/>
  <c r="AH111" i="39"/>
  <c r="AH97" i="39"/>
  <c r="AH110" i="39" s="1"/>
  <c r="AH96" i="39"/>
  <c r="AH95" i="39"/>
  <c r="AH94" i="39"/>
  <c r="AH107" i="39"/>
  <c r="AH93" i="39"/>
  <c r="AH106" i="39" s="1"/>
  <c r="AH92" i="39"/>
  <c r="B462" i="63"/>
  <c r="B461" i="63"/>
  <c r="B460" i="63"/>
  <c r="B459" i="63"/>
  <c r="B400" i="63"/>
  <c r="B399" i="63"/>
  <c r="B398" i="63"/>
  <c r="B397" i="63"/>
  <c r="B338" i="63"/>
  <c r="B337" i="63"/>
  <c r="B336" i="63"/>
  <c r="B335" i="63"/>
  <c r="B276" i="63"/>
  <c r="B275" i="63"/>
  <c r="B274" i="63"/>
  <c r="B273" i="63"/>
  <c r="B214" i="63"/>
  <c r="B213" i="63"/>
  <c r="B212" i="63"/>
  <c r="B211" i="63"/>
  <c r="B152" i="63"/>
  <c r="B151" i="63"/>
  <c r="B150" i="63"/>
  <c r="B149" i="63"/>
  <c r="B88" i="63"/>
  <c r="B89" i="63"/>
  <c r="B90" i="63"/>
  <c r="B87" i="63"/>
  <c r="B442" i="63"/>
  <c r="B443" i="63"/>
  <c r="B444" i="63"/>
  <c r="B445" i="63"/>
  <c r="B446" i="63"/>
  <c r="B447" i="63"/>
  <c r="B448" i="63"/>
  <c r="B449" i="63"/>
  <c r="B450" i="63"/>
  <c r="B451" i="63"/>
  <c r="B452" i="63"/>
  <c r="B453" i="63"/>
  <c r="B454" i="63"/>
  <c r="B455" i="63"/>
  <c r="B441" i="63"/>
  <c r="B380" i="63"/>
  <c r="B381" i="63"/>
  <c r="B382" i="63"/>
  <c r="B383" i="63"/>
  <c r="B384" i="63"/>
  <c r="B385" i="63"/>
  <c r="B386" i="63"/>
  <c r="B387" i="63"/>
  <c r="B388" i="63"/>
  <c r="B389" i="63"/>
  <c r="B390" i="63"/>
  <c r="B391" i="63"/>
  <c r="B392" i="63"/>
  <c r="B393" i="63"/>
  <c r="B379" i="63"/>
  <c r="B318" i="63"/>
  <c r="B319" i="63"/>
  <c r="B320" i="63"/>
  <c r="B321" i="63"/>
  <c r="B322" i="63"/>
  <c r="B323" i="63"/>
  <c r="B324" i="63"/>
  <c r="B325" i="63"/>
  <c r="B326" i="63"/>
  <c r="B327" i="63"/>
  <c r="B328" i="63"/>
  <c r="B329" i="63"/>
  <c r="B330" i="63"/>
  <c r="B331" i="63"/>
  <c r="B317" i="63"/>
  <c r="B256" i="63"/>
  <c r="B257" i="63"/>
  <c r="B258" i="63"/>
  <c r="B259" i="63"/>
  <c r="B260" i="63"/>
  <c r="B261" i="63"/>
  <c r="B262" i="63"/>
  <c r="B263" i="63"/>
  <c r="B264" i="63"/>
  <c r="B265" i="63"/>
  <c r="B266" i="63"/>
  <c r="B267" i="63"/>
  <c r="B268" i="63"/>
  <c r="B269" i="63"/>
  <c r="B255" i="63"/>
  <c r="B194" i="63"/>
  <c r="B195" i="63"/>
  <c r="B196" i="63"/>
  <c r="B197" i="63"/>
  <c r="B198" i="63"/>
  <c r="B199" i="63"/>
  <c r="B200" i="63"/>
  <c r="B201" i="63"/>
  <c r="B202" i="63"/>
  <c r="B203" i="63"/>
  <c r="B204" i="63"/>
  <c r="B205" i="63"/>
  <c r="B206" i="63"/>
  <c r="B207" i="63"/>
  <c r="B193" i="63"/>
  <c r="B132" i="63"/>
  <c r="B133" i="63"/>
  <c r="B134" i="63"/>
  <c r="B135" i="63"/>
  <c r="B136" i="63"/>
  <c r="B137" i="63"/>
  <c r="B138" i="63"/>
  <c r="B139" i="63"/>
  <c r="B140" i="63"/>
  <c r="B141" i="63"/>
  <c r="B142" i="63"/>
  <c r="B143" i="63"/>
  <c r="B144" i="63"/>
  <c r="B145" i="63"/>
  <c r="B131" i="63"/>
  <c r="B70" i="63"/>
  <c r="B71" i="63"/>
  <c r="B72" i="63"/>
  <c r="B73" i="63"/>
  <c r="B74" i="63"/>
  <c r="B75" i="63"/>
  <c r="B76" i="63"/>
  <c r="B77" i="63"/>
  <c r="B78" i="63"/>
  <c r="B79" i="63"/>
  <c r="B80" i="63"/>
  <c r="B81" i="63"/>
  <c r="B82" i="63"/>
  <c r="B83" i="63"/>
  <c r="B69" i="63"/>
  <c r="C34" i="65"/>
  <c r="D34" i="65" s="1"/>
  <c r="C35" i="65"/>
  <c r="D35" i="65" s="1"/>
  <c r="C42" i="65"/>
  <c r="D42" i="65" s="1"/>
  <c r="E42" i="65" s="1"/>
  <c r="F42" i="65" s="1"/>
  <c r="G42" i="65" s="1"/>
  <c r="H42" i="65" s="1"/>
  <c r="I42" i="65" s="1"/>
  <c r="J42" i="65" s="1"/>
  <c r="K42" i="65" s="1"/>
  <c r="L42" i="65" s="1"/>
  <c r="M42" i="65" s="1"/>
  <c r="N42" i="65" s="1"/>
  <c r="C36" i="65"/>
  <c r="E35" i="65"/>
  <c r="F35" i="65" s="1"/>
  <c r="G35" i="65" s="1"/>
  <c r="H35" i="65" s="1"/>
  <c r="I35" i="65" s="1"/>
  <c r="J35" i="65" s="1"/>
  <c r="K35" i="65" s="1"/>
  <c r="L35" i="65" s="1"/>
  <c r="M35" i="65" s="1"/>
  <c r="N35" i="65" s="1"/>
  <c r="C29" i="65"/>
  <c r="AN35" i="53"/>
  <c r="D29" i="65"/>
  <c r="AO35" i="53" s="1"/>
  <c r="E29" i="65"/>
  <c r="AP35" i="53"/>
  <c r="F29" i="65"/>
  <c r="G29" i="65"/>
  <c r="AR35" i="53"/>
  <c r="H29" i="65"/>
  <c r="AS35" i="53" s="1"/>
  <c r="I29" i="65"/>
  <c r="AT35" i="53"/>
  <c r="J29" i="65"/>
  <c r="AU35" i="53" s="1"/>
  <c r="K29" i="65"/>
  <c r="AV35" i="53"/>
  <c r="L29" i="65"/>
  <c r="AW35" i="53" s="1"/>
  <c r="M29" i="65"/>
  <c r="AX35" i="53"/>
  <c r="N29" i="65"/>
  <c r="AY35" i="53" s="1"/>
  <c r="C22" i="65"/>
  <c r="V35" i="53"/>
  <c r="D22" i="65"/>
  <c r="E22" i="65"/>
  <c r="X35" i="53"/>
  <c r="F22" i="65"/>
  <c r="Y35" i="53" s="1"/>
  <c r="G22" i="65"/>
  <c r="Z35" i="53"/>
  <c r="H22" i="65"/>
  <c r="AA35" i="53" s="1"/>
  <c r="I22" i="65"/>
  <c r="AB35" i="53"/>
  <c r="J22" i="65"/>
  <c r="AC35" i="53" s="1"/>
  <c r="K22" i="65"/>
  <c r="AD35" i="53"/>
  <c r="L22" i="65"/>
  <c r="AE35" i="53" s="1"/>
  <c r="M22" i="65"/>
  <c r="AF35" i="53"/>
  <c r="N22" i="65"/>
  <c r="AG35" i="53" s="1"/>
  <c r="C15" i="65"/>
  <c r="D35" i="53"/>
  <c r="D15" i="65"/>
  <c r="E35" i="53" s="1"/>
  <c r="E15" i="65"/>
  <c r="F35" i="53"/>
  <c r="F15" i="65"/>
  <c r="G15" i="65"/>
  <c r="H35" i="53"/>
  <c r="H15" i="65"/>
  <c r="I35" i="53" s="1"/>
  <c r="I15" i="65"/>
  <c r="J35" i="53"/>
  <c r="J15" i="65"/>
  <c r="K35" i="53" s="1"/>
  <c r="K15" i="65"/>
  <c r="L35" i="53"/>
  <c r="L15" i="65"/>
  <c r="M35" i="53" s="1"/>
  <c r="M15" i="65"/>
  <c r="N35" i="53"/>
  <c r="N15" i="65"/>
  <c r="O35" i="53" s="1"/>
  <c r="B18" i="45"/>
  <c r="C15" i="64"/>
  <c r="C21" i="64"/>
  <c r="D13" i="64" s="1"/>
  <c r="D15" i="64" s="1"/>
  <c r="C56" i="64"/>
  <c r="D55" i="64"/>
  <c r="BF39" i="53"/>
  <c r="BG39" i="53"/>
  <c r="BH39" i="53"/>
  <c r="BI39" i="53"/>
  <c r="BJ39" i="53"/>
  <c r="BK39" i="53"/>
  <c r="BL39" i="53"/>
  <c r="BM39" i="53"/>
  <c r="BN39" i="53"/>
  <c r="BO39" i="53"/>
  <c r="BP39" i="53"/>
  <c r="BQ39" i="53"/>
  <c r="C88" i="50"/>
  <c r="BF40" i="53"/>
  <c r="D88" i="50"/>
  <c r="BG40" i="53" s="1"/>
  <c r="E88" i="50"/>
  <c r="BH40" i="53"/>
  <c r="F88" i="50"/>
  <c r="BI40" i="53" s="1"/>
  <c r="G88" i="50"/>
  <c r="BJ40" i="53"/>
  <c r="H88" i="50"/>
  <c r="BK40" i="53" s="1"/>
  <c r="I88" i="50"/>
  <c r="BL40" i="53"/>
  <c r="J88" i="50"/>
  <c r="BM40" i="53" s="1"/>
  <c r="K88" i="50"/>
  <c r="BN40" i="53"/>
  <c r="L88" i="50"/>
  <c r="BO40" i="53" s="1"/>
  <c r="M88" i="50"/>
  <c r="BP40" i="53"/>
  <c r="N88" i="50"/>
  <c r="BQ40" i="53" s="1"/>
  <c r="AQ59" i="63"/>
  <c r="AQ121" i="63"/>
  <c r="AQ183" i="63"/>
  <c r="AQ245" i="63"/>
  <c r="AQ307" i="63"/>
  <c r="AQ369" i="63"/>
  <c r="AQ431" i="63"/>
  <c r="AR59" i="63"/>
  <c r="AR121" i="63"/>
  <c r="AR183" i="63"/>
  <c r="AR245" i="63"/>
  <c r="AR307" i="63"/>
  <c r="AR369" i="63"/>
  <c r="AR431" i="63"/>
  <c r="AS59" i="63"/>
  <c r="AS121" i="63"/>
  <c r="AS183" i="63"/>
  <c r="AS245" i="63"/>
  <c r="AS307" i="63"/>
  <c r="AS369" i="63"/>
  <c r="AS431" i="63"/>
  <c r="AT59" i="63"/>
  <c r="AT121" i="63"/>
  <c r="AT183" i="63"/>
  <c r="AT245" i="63"/>
  <c r="AT307" i="63"/>
  <c r="AT369" i="63"/>
  <c r="AT431" i="63"/>
  <c r="AU59" i="63"/>
  <c r="AU121" i="63"/>
  <c r="AU183" i="63"/>
  <c r="AU245" i="63"/>
  <c r="AU307" i="63"/>
  <c r="AU369" i="63"/>
  <c r="AU431" i="63"/>
  <c r="AV59" i="63"/>
  <c r="AV121" i="63"/>
  <c r="AV183" i="63"/>
  <c r="AV245" i="63"/>
  <c r="AV307" i="63"/>
  <c r="AV369" i="63"/>
  <c r="AV431" i="63"/>
  <c r="AW59" i="63"/>
  <c r="AW121" i="63"/>
  <c r="AW183" i="63"/>
  <c r="AW245" i="63"/>
  <c r="AW307" i="63"/>
  <c r="AW369" i="63"/>
  <c r="AW431" i="63"/>
  <c r="AX59" i="63"/>
  <c r="AX121" i="63"/>
  <c r="AX183" i="63"/>
  <c r="AX245" i="63"/>
  <c r="AX307" i="63"/>
  <c r="AX369" i="63"/>
  <c r="AX431" i="63"/>
  <c r="AY59" i="63"/>
  <c r="AY121" i="63"/>
  <c r="AY183" i="63"/>
  <c r="AY245" i="63"/>
  <c r="AY307" i="63"/>
  <c r="AY369" i="63"/>
  <c r="AY431" i="63"/>
  <c r="AZ59" i="63"/>
  <c r="AZ121" i="63"/>
  <c r="AZ183" i="63"/>
  <c r="AZ245" i="63"/>
  <c r="AZ307" i="63"/>
  <c r="AZ369" i="63"/>
  <c r="AZ431" i="63"/>
  <c r="BA59" i="63"/>
  <c r="BA121" i="63"/>
  <c r="BA183" i="63"/>
  <c r="BA245" i="63"/>
  <c r="BA307" i="63"/>
  <c r="BA369" i="63"/>
  <c r="BA431" i="63"/>
  <c r="BB59" i="63"/>
  <c r="BB121" i="63"/>
  <c r="BB183" i="63"/>
  <c r="BB245" i="63"/>
  <c r="BB307" i="63"/>
  <c r="BB369" i="63"/>
  <c r="BB431" i="63"/>
  <c r="C43" i="64"/>
  <c r="D42" i="64"/>
  <c r="AN39" i="53"/>
  <c r="AO39" i="53"/>
  <c r="AP39" i="53"/>
  <c r="AQ39" i="53"/>
  <c r="AR39" i="53"/>
  <c r="AS39" i="53"/>
  <c r="AT39" i="53"/>
  <c r="AU39" i="53"/>
  <c r="AV39" i="53"/>
  <c r="AW39" i="53"/>
  <c r="AX39" i="53"/>
  <c r="AY39" i="53"/>
  <c r="C68" i="50"/>
  <c r="AN40" i="53"/>
  <c r="D68" i="50"/>
  <c r="AO40" i="53" s="1"/>
  <c r="E68" i="50"/>
  <c r="AP40" i="53"/>
  <c r="F68" i="50"/>
  <c r="AQ40" i="53" s="1"/>
  <c r="G68" i="50"/>
  <c r="AR40" i="53"/>
  <c r="H68" i="50"/>
  <c r="AS40" i="53" s="1"/>
  <c r="I68" i="50"/>
  <c r="AT40" i="53"/>
  <c r="J68" i="50"/>
  <c r="AU40" i="53" s="1"/>
  <c r="K68" i="50"/>
  <c r="AV40" i="53"/>
  <c r="L68" i="50"/>
  <c r="AW40" i="53" s="1"/>
  <c r="M68" i="50"/>
  <c r="AX40" i="53"/>
  <c r="N68" i="50"/>
  <c r="AY40" i="53" s="1"/>
  <c r="AD59" i="63"/>
  <c r="AD121" i="63"/>
  <c r="AD183" i="63"/>
  <c r="AD245" i="63"/>
  <c r="AD307" i="63"/>
  <c r="AD369" i="63"/>
  <c r="AD431" i="63"/>
  <c r="AE59" i="63"/>
  <c r="AE121" i="63"/>
  <c r="AE183" i="63"/>
  <c r="AE245" i="63"/>
  <c r="AE307" i="63"/>
  <c r="AE369" i="63"/>
  <c r="AE431" i="63"/>
  <c r="AF59" i="63"/>
  <c r="AF121" i="63"/>
  <c r="AF183" i="63"/>
  <c r="AF245" i="63"/>
  <c r="AF307" i="63"/>
  <c r="AF369" i="63"/>
  <c r="AF431" i="63"/>
  <c r="AG59" i="63"/>
  <c r="AG121" i="63"/>
  <c r="AG183" i="63"/>
  <c r="AG245" i="63"/>
  <c r="AG307" i="63"/>
  <c r="AG369" i="63"/>
  <c r="AG431" i="63"/>
  <c r="AH59" i="63"/>
  <c r="AH121" i="63"/>
  <c r="AH183" i="63"/>
  <c r="AH245" i="63"/>
  <c r="AH307" i="63"/>
  <c r="AH369" i="63"/>
  <c r="AH431" i="63"/>
  <c r="AI59" i="63"/>
  <c r="AI121" i="63"/>
  <c r="AI183" i="63"/>
  <c r="AI245" i="63"/>
  <c r="AI307" i="63"/>
  <c r="AI369" i="63"/>
  <c r="AI431" i="63"/>
  <c r="AJ59" i="63"/>
  <c r="AJ121" i="63"/>
  <c r="AJ183" i="63"/>
  <c r="AJ245" i="63"/>
  <c r="AJ307" i="63"/>
  <c r="AJ369" i="63"/>
  <c r="AJ431" i="63"/>
  <c r="AK59" i="63"/>
  <c r="AK121" i="63"/>
  <c r="AK183" i="63"/>
  <c r="AK245" i="63"/>
  <c r="AK307" i="63"/>
  <c r="AK369" i="63"/>
  <c r="AK431" i="63"/>
  <c r="AL59" i="63"/>
  <c r="AL121" i="63"/>
  <c r="AL183" i="63"/>
  <c r="AL245" i="63"/>
  <c r="AL307" i="63"/>
  <c r="AL369" i="63"/>
  <c r="AL431" i="63"/>
  <c r="AM59" i="63"/>
  <c r="AM121" i="63"/>
  <c r="AM183" i="63"/>
  <c r="AM245" i="63"/>
  <c r="AM307" i="63"/>
  <c r="AM369" i="63"/>
  <c r="AM431" i="63"/>
  <c r="AN59" i="63"/>
  <c r="AN121" i="63"/>
  <c r="AN183" i="63"/>
  <c r="AN245" i="63"/>
  <c r="AN307" i="63"/>
  <c r="AN369" i="63"/>
  <c r="AN431" i="63"/>
  <c r="AO59" i="63"/>
  <c r="AO121" i="63"/>
  <c r="AO183" i="63"/>
  <c r="AO245" i="63"/>
  <c r="AO307" i="63"/>
  <c r="AO369" i="63"/>
  <c r="AO431" i="63"/>
  <c r="Q59" i="63"/>
  <c r="Q121" i="63"/>
  <c r="Q183" i="63"/>
  <c r="Q245" i="63"/>
  <c r="Q307" i="63"/>
  <c r="Q369" i="63"/>
  <c r="Q431" i="63"/>
  <c r="R59" i="63"/>
  <c r="R121" i="63"/>
  <c r="R183" i="63"/>
  <c r="R245" i="63"/>
  <c r="R307" i="63"/>
  <c r="R369" i="63"/>
  <c r="R431" i="63"/>
  <c r="S59" i="63"/>
  <c r="S121" i="63"/>
  <c r="S183" i="63"/>
  <c r="S245" i="63"/>
  <c r="S307" i="63"/>
  <c r="S369" i="63"/>
  <c r="S431" i="63"/>
  <c r="T59" i="63"/>
  <c r="T121" i="63"/>
  <c r="T183" i="63"/>
  <c r="T245" i="63"/>
  <c r="T307" i="63"/>
  <c r="T369" i="63"/>
  <c r="T431" i="63"/>
  <c r="U59" i="63"/>
  <c r="U121" i="63"/>
  <c r="U183" i="63"/>
  <c r="U245" i="63"/>
  <c r="U307" i="63"/>
  <c r="U369" i="63"/>
  <c r="U431" i="63"/>
  <c r="V59" i="63"/>
  <c r="V121" i="63"/>
  <c r="V183" i="63"/>
  <c r="V245" i="63"/>
  <c r="V307" i="63"/>
  <c r="V369" i="63"/>
  <c r="V431" i="63"/>
  <c r="W59" i="63"/>
  <c r="W121" i="63"/>
  <c r="W183" i="63"/>
  <c r="W245" i="63"/>
  <c r="W307" i="63"/>
  <c r="W369" i="63"/>
  <c r="W431" i="63"/>
  <c r="X59" i="63"/>
  <c r="X121" i="63"/>
  <c r="X183" i="63"/>
  <c r="X245" i="63"/>
  <c r="X307" i="63"/>
  <c r="X369" i="63"/>
  <c r="X431" i="63"/>
  <c r="Y59" i="63"/>
  <c r="Y121" i="63"/>
  <c r="Y183" i="63"/>
  <c r="Y245" i="63"/>
  <c r="Y307" i="63"/>
  <c r="Y369" i="63"/>
  <c r="Y431" i="63"/>
  <c r="Z59" i="63"/>
  <c r="Z121" i="63"/>
  <c r="Z183" i="63"/>
  <c r="Z245" i="63"/>
  <c r="Z307" i="63"/>
  <c r="Z369" i="63"/>
  <c r="Z431" i="63"/>
  <c r="AA59" i="63"/>
  <c r="AA121" i="63"/>
  <c r="AA183" i="63"/>
  <c r="AA245" i="63"/>
  <c r="AA307" i="63"/>
  <c r="AA369" i="63"/>
  <c r="AA431" i="63"/>
  <c r="AB59" i="63"/>
  <c r="AB121" i="63"/>
  <c r="AB183" i="63"/>
  <c r="AB245" i="63"/>
  <c r="AB307" i="63"/>
  <c r="AB369" i="63"/>
  <c r="AB431" i="63"/>
  <c r="B38" i="65"/>
  <c r="B31" i="65"/>
  <c r="B24" i="65"/>
  <c r="B17" i="65"/>
  <c r="C12" i="65"/>
  <c r="D12" i="65" s="1"/>
  <c r="E12" i="65" s="1"/>
  <c r="C19" i="65"/>
  <c r="C26" i="65" s="1"/>
  <c r="B10" i="65"/>
  <c r="B8" i="65"/>
  <c r="B18" i="65" s="1"/>
  <c r="B39" i="65"/>
  <c r="F12" i="65"/>
  <c r="G12" i="65" s="1"/>
  <c r="H12" i="65" s="1"/>
  <c r="I12" i="65" s="1"/>
  <c r="J12" i="65" s="1"/>
  <c r="K12" i="65" s="1"/>
  <c r="L12" i="65" s="1"/>
  <c r="M12" i="65" s="1"/>
  <c r="N12" i="65" s="1"/>
  <c r="B25" i="65"/>
  <c r="B11" i="65"/>
  <c r="C9" i="45"/>
  <c r="D9" i="45" s="1"/>
  <c r="E9" i="45" s="1"/>
  <c r="F9" i="45"/>
  <c r="G9" i="45" s="1"/>
  <c r="BP21" i="49"/>
  <c r="BQ21" i="49"/>
  <c r="BR21" i="49"/>
  <c r="BS21" i="49"/>
  <c r="BT21" i="49"/>
  <c r="BU21" i="49"/>
  <c r="BV21" i="49"/>
  <c r="BW21" i="49"/>
  <c r="BW23" i="49" s="1"/>
  <c r="BX21" i="49"/>
  <c r="BX23" i="49"/>
  <c r="BY21" i="49"/>
  <c r="BZ21" i="49"/>
  <c r="CA21" i="49"/>
  <c r="CA23" i="49"/>
  <c r="BP22" i="49"/>
  <c r="BQ22" i="49"/>
  <c r="BR22" i="49"/>
  <c r="BS22" i="49"/>
  <c r="BT22" i="49"/>
  <c r="BU22" i="49"/>
  <c r="BV22" i="49"/>
  <c r="BV23" i="49"/>
  <c r="BW22" i="49"/>
  <c r="BX22" i="49"/>
  <c r="BY22" i="49"/>
  <c r="BY23" i="49" s="1"/>
  <c r="BZ22" i="49"/>
  <c r="BZ23" i="49" s="1"/>
  <c r="CA22" i="49"/>
  <c r="BB21" i="49"/>
  <c r="BB23" i="49" s="1"/>
  <c r="D14" i="49" s="1"/>
  <c r="BB22" i="49"/>
  <c r="BT23" i="49"/>
  <c r="BP23" i="49"/>
  <c r="BU23" i="49"/>
  <c r="BQ23" i="49"/>
  <c r="O22" i="49"/>
  <c r="C121" i="49"/>
  <c r="D120" i="49"/>
  <c r="D119" i="49"/>
  <c r="E119" i="49" s="1"/>
  <c r="F119" i="49" s="1"/>
  <c r="G119" i="49"/>
  <c r="H119" i="49" s="1"/>
  <c r="I119" i="49" s="1"/>
  <c r="J119" i="49" s="1"/>
  <c r="K119" i="49" s="1"/>
  <c r="L119" i="49" s="1"/>
  <c r="M119" i="49" s="1"/>
  <c r="N119" i="49" s="1"/>
  <c r="C131" i="49" s="1"/>
  <c r="D131" i="49" s="1"/>
  <c r="E131" i="49" s="1"/>
  <c r="F131" i="49" s="1"/>
  <c r="G131" i="49" s="1"/>
  <c r="H131" i="49" s="1"/>
  <c r="I131" i="49" s="1"/>
  <c r="J131" i="49" s="1"/>
  <c r="K131" i="49" s="1"/>
  <c r="L131" i="49" s="1"/>
  <c r="M131" i="49" s="1"/>
  <c r="N131" i="49" s="1"/>
  <c r="C143" i="49" s="1"/>
  <c r="D143" i="49" s="1"/>
  <c r="E143" i="49" s="1"/>
  <c r="F143" i="49" s="1"/>
  <c r="G143" i="49" s="1"/>
  <c r="H143" i="49" s="1"/>
  <c r="I143" i="49" s="1"/>
  <c r="J143" i="49" s="1"/>
  <c r="K143" i="49" s="1"/>
  <c r="L143" i="49" s="1"/>
  <c r="M143" i="49" s="1"/>
  <c r="N143" i="49" s="1"/>
  <c r="C155" i="49" s="1"/>
  <c r="D155" i="49" s="1"/>
  <c r="E155" i="49" s="1"/>
  <c r="F155" i="49" s="1"/>
  <c r="G155" i="49" s="1"/>
  <c r="H155" i="49" s="1"/>
  <c r="I155" i="49" s="1"/>
  <c r="J155" i="49" s="1"/>
  <c r="K155" i="49"/>
  <c r="L155" i="49" s="1"/>
  <c r="M155" i="49" s="1"/>
  <c r="N155" i="49" s="1"/>
  <c r="C167" i="49" s="1"/>
  <c r="D167" i="49" s="1"/>
  <c r="E167" i="49" s="1"/>
  <c r="F167" i="49" s="1"/>
  <c r="G167" i="49" s="1"/>
  <c r="H167" i="49" s="1"/>
  <c r="I167" i="49" s="1"/>
  <c r="J167" i="49" s="1"/>
  <c r="K167" i="49" s="1"/>
  <c r="L167" i="49" s="1"/>
  <c r="M167" i="49" s="1"/>
  <c r="N167" i="49" s="1"/>
  <c r="C179" i="49" s="1"/>
  <c r="D179" i="49" s="1"/>
  <c r="E179" i="49" s="1"/>
  <c r="F179" i="49" s="1"/>
  <c r="G179" i="49" s="1"/>
  <c r="H179" i="49" s="1"/>
  <c r="I179" i="49" s="1"/>
  <c r="J179" i="49" s="1"/>
  <c r="K179" i="49" s="1"/>
  <c r="L179" i="49" s="1"/>
  <c r="M179" i="49" s="1"/>
  <c r="N179" i="49" s="1"/>
  <c r="C24" i="49"/>
  <c r="AO21" i="49"/>
  <c r="AO23" i="49" s="1"/>
  <c r="D13" i="49" s="1"/>
  <c r="AO22" i="49"/>
  <c r="AB22" i="49"/>
  <c r="K123" i="49"/>
  <c r="L123" i="49" s="1"/>
  <c r="M123" i="49" s="1"/>
  <c r="N123" i="49" s="1"/>
  <c r="C135" i="49" s="1"/>
  <c r="C125" i="49"/>
  <c r="C25" i="49" s="1"/>
  <c r="M41" i="49"/>
  <c r="N41" i="49" s="1"/>
  <c r="C53" i="49" s="1"/>
  <c r="D53" i="49" s="1"/>
  <c r="E53" i="49" s="1"/>
  <c r="F53" i="49" s="1"/>
  <c r="G53" i="49" s="1"/>
  <c r="H53" i="49" s="1"/>
  <c r="I53" i="49" s="1"/>
  <c r="J53" i="49" s="1"/>
  <c r="K53" i="49" s="1"/>
  <c r="L53" i="49" s="1"/>
  <c r="M53" i="49" s="1"/>
  <c r="N53" i="49" s="1"/>
  <c r="C65" i="49" s="1"/>
  <c r="D65" i="49" s="1"/>
  <c r="E65" i="49" s="1"/>
  <c r="F65" i="49" s="1"/>
  <c r="G65" i="49" s="1"/>
  <c r="H65" i="49" s="1"/>
  <c r="I65" i="49" s="1"/>
  <c r="J65" i="49" s="1"/>
  <c r="K65" i="49" s="1"/>
  <c r="L65" i="49" s="1"/>
  <c r="M65" i="49" s="1"/>
  <c r="N65" i="49" s="1"/>
  <c r="C77" i="49" s="1"/>
  <c r="D77" i="49" s="1"/>
  <c r="E77" i="49" s="1"/>
  <c r="F77" i="49" s="1"/>
  <c r="G77" i="49" s="1"/>
  <c r="H77" i="49" s="1"/>
  <c r="I77" i="49" s="1"/>
  <c r="J77" i="49" s="1"/>
  <c r="K77" i="49" s="1"/>
  <c r="L77" i="49" s="1"/>
  <c r="M77" i="49" s="1"/>
  <c r="N77" i="49" s="1"/>
  <c r="C89" i="49" s="1"/>
  <c r="D89" i="49" s="1"/>
  <c r="E89" i="49" s="1"/>
  <c r="F89" i="49" s="1"/>
  <c r="G89" i="49" s="1"/>
  <c r="H89" i="49" s="1"/>
  <c r="I89" i="49" s="1"/>
  <c r="J89" i="49" s="1"/>
  <c r="K89" i="49" s="1"/>
  <c r="L89" i="49" s="1"/>
  <c r="M89" i="49" s="1"/>
  <c r="N89" i="49" s="1"/>
  <c r="C101" i="49" s="1"/>
  <c r="D101" i="49" s="1"/>
  <c r="E101" i="49" s="1"/>
  <c r="F101" i="49" s="1"/>
  <c r="G101" i="49" s="1"/>
  <c r="H101" i="49" s="1"/>
  <c r="I101" i="49" s="1"/>
  <c r="J101" i="49" s="1"/>
  <c r="K101" i="49" s="1"/>
  <c r="L101" i="49" s="1"/>
  <c r="M101" i="49" s="1"/>
  <c r="N101" i="49" s="1"/>
  <c r="B115" i="49"/>
  <c r="C39" i="49"/>
  <c r="D39" i="49"/>
  <c r="E39" i="49" s="1"/>
  <c r="F39" i="49" s="1"/>
  <c r="G39" i="49" s="1"/>
  <c r="H39" i="49" s="1"/>
  <c r="I39" i="49" s="1"/>
  <c r="J39" i="49" s="1"/>
  <c r="K39" i="49" s="1"/>
  <c r="L39" i="49" s="1"/>
  <c r="M39" i="49" s="1"/>
  <c r="N39" i="49" s="1"/>
  <c r="C11" i="49" s="1"/>
  <c r="C12" i="49" s="1"/>
  <c r="C13" i="49" s="1"/>
  <c r="C14" i="49" s="1"/>
  <c r="C15" i="49" s="1"/>
  <c r="C16" i="49" s="1"/>
  <c r="C462" i="63"/>
  <c r="C461" i="63"/>
  <c r="C460" i="63"/>
  <c r="C459" i="63"/>
  <c r="C455" i="63"/>
  <c r="C454" i="63"/>
  <c r="C453" i="63"/>
  <c r="C452" i="63"/>
  <c r="C451" i="63"/>
  <c r="C450" i="63"/>
  <c r="C449" i="63"/>
  <c r="C448" i="63"/>
  <c r="C447" i="63"/>
  <c r="C446" i="63"/>
  <c r="C445" i="63"/>
  <c r="C444" i="63"/>
  <c r="C443" i="63"/>
  <c r="C442" i="63"/>
  <c r="C441" i="63"/>
  <c r="BO438" i="63"/>
  <c r="BN438" i="63"/>
  <c r="BM438" i="63"/>
  <c r="BL438" i="63"/>
  <c r="BK438" i="63"/>
  <c r="BJ438" i="63"/>
  <c r="BI438" i="63"/>
  <c r="BH438" i="63"/>
  <c r="BG438" i="63"/>
  <c r="BF438" i="63"/>
  <c r="BE438" i="63"/>
  <c r="BD438" i="63"/>
  <c r="BB438" i="63"/>
  <c r="BA438" i="63"/>
  <c r="AZ438" i="63"/>
  <c r="AY438" i="63"/>
  <c r="AX438" i="63"/>
  <c r="AW438" i="63"/>
  <c r="AV438" i="63"/>
  <c r="AU438" i="63"/>
  <c r="AT438" i="63"/>
  <c r="AS438" i="63"/>
  <c r="AR438" i="63"/>
  <c r="AQ438" i="63"/>
  <c r="AO438" i="63"/>
  <c r="AN438" i="63"/>
  <c r="AM438" i="63"/>
  <c r="AL438" i="63"/>
  <c r="AK438" i="63"/>
  <c r="AJ438" i="63"/>
  <c r="AI438" i="63"/>
  <c r="AH438" i="63"/>
  <c r="AG438" i="63"/>
  <c r="AF438" i="63"/>
  <c r="AE438" i="63"/>
  <c r="AD438" i="63"/>
  <c r="AB438" i="63"/>
  <c r="AA438" i="63"/>
  <c r="Z438" i="63"/>
  <c r="Y438" i="63"/>
  <c r="X438" i="63"/>
  <c r="W438" i="63"/>
  <c r="V438" i="63"/>
  <c r="U438" i="63"/>
  <c r="T438" i="63"/>
  <c r="S438" i="63"/>
  <c r="R438" i="63"/>
  <c r="Q438" i="63"/>
  <c r="O438" i="63"/>
  <c r="N438" i="63"/>
  <c r="M438" i="63"/>
  <c r="L438" i="63"/>
  <c r="K438" i="63"/>
  <c r="J438" i="63"/>
  <c r="I438" i="63"/>
  <c r="H438" i="63"/>
  <c r="G438" i="63"/>
  <c r="F438" i="63"/>
  <c r="E438" i="63"/>
  <c r="D438" i="63"/>
  <c r="BP437" i="63"/>
  <c r="BC437" i="63"/>
  <c r="AP437" i="63"/>
  <c r="AC437" i="63"/>
  <c r="P437" i="63"/>
  <c r="BP436" i="63"/>
  <c r="H462" i="63" s="1"/>
  <c r="BC436" i="63"/>
  <c r="G462" i="63" s="1"/>
  <c r="AP436" i="63"/>
  <c r="F462" i="63" s="1"/>
  <c r="AC436" i="63"/>
  <c r="E462" i="63" s="1"/>
  <c r="P436" i="63"/>
  <c r="D462" i="63" s="1"/>
  <c r="BP435" i="63"/>
  <c r="H461" i="63" s="1"/>
  <c r="BC435" i="63"/>
  <c r="AP435" i="63"/>
  <c r="AC435" i="63"/>
  <c r="E461" i="63" s="1"/>
  <c r="P435" i="63"/>
  <c r="D461" i="63" s="1"/>
  <c r="BP434" i="63"/>
  <c r="H460" i="63" s="1"/>
  <c r="BC434" i="63"/>
  <c r="G460" i="63"/>
  <c r="AP434" i="63"/>
  <c r="F460" i="63" s="1"/>
  <c r="AC434" i="63"/>
  <c r="E460" i="63" s="1"/>
  <c r="P434" i="63"/>
  <c r="BP433" i="63"/>
  <c r="H459" i="63" s="1"/>
  <c r="BC433" i="63"/>
  <c r="AP433" i="63"/>
  <c r="AC433" i="63"/>
  <c r="P433" i="63"/>
  <c r="D459" i="63" s="1"/>
  <c r="BO431" i="63"/>
  <c r="BN431" i="63"/>
  <c r="BM431" i="63"/>
  <c r="BL431" i="63"/>
  <c r="BK431" i="63"/>
  <c r="BJ431" i="63"/>
  <c r="BI431" i="63"/>
  <c r="BH431" i="63"/>
  <c r="BG431" i="63"/>
  <c r="BF431" i="63"/>
  <c r="BE431" i="63"/>
  <c r="BD431" i="63"/>
  <c r="O431" i="63"/>
  <c r="N431" i="63"/>
  <c r="M431" i="63"/>
  <c r="L431" i="63"/>
  <c r="K431" i="63"/>
  <c r="J431" i="63"/>
  <c r="I431" i="63"/>
  <c r="H431" i="63"/>
  <c r="G431" i="63"/>
  <c r="F431" i="63"/>
  <c r="E431" i="63"/>
  <c r="D431" i="63"/>
  <c r="BP430" i="63"/>
  <c r="H455" i="63" s="1"/>
  <c r="BC430" i="63"/>
  <c r="G455" i="63" s="1"/>
  <c r="AP430" i="63"/>
  <c r="F455" i="63"/>
  <c r="AC430" i="63"/>
  <c r="E455" i="63" s="1"/>
  <c r="P430" i="63"/>
  <c r="D455" i="63" s="1"/>
  <c r="BP429" i="63"/>
  <c r="H454" i="63" s="1"/>
  <c r="BC429" i="63"/>
  <c r="G454" i="63" s="1"/>
  <c r="AP429" i="63"/>
  <c r="F454" i="63" s="1"/>
  <c r="AC429" i="63"/>
  <c r="E454" i="63" s="1"/>
  <c r="P429" i="63"/>
  <c r="D454" i="63" s="1"/>
  <c r="BP428" i="63"/>
  <c r="H453" i="63" s="1"/>
  <c r="BC428" i="63"/>
  <c r="G453" i="63" s="1"/>
  <c r="AP428" i="63"/>
  <c r="F453" i="63" s="1"/>
  <c r="AC428" i="63"/>
  <c r="E453" i="63" s="1"/>
  <c r="P428" i="63"/>
  <c r="D453" i="63" s="1"/>
  <c r="BP427" i="63"/>
  <c r="H452" i="63" s="1"/>
  <c r="BC427" i="63"/>
  <c r="G452" i="63" s="1"/>
  <c r="AP427" i="63"/>
  <c r="F452" i="63" s="1"/>
  <c r="AC427" i="63"/>
  <c r="E452" i="63"/>
  <c r="P427" i="63"/>
  <c r="D452" i="63" s="1"/>
  <c r="BP426" i="63"/>
  <c r="H451" i="63" s="1"/>
  <c r="BC426" i="63"/>
  <c r="G451" i="63" s="1"/>
  <c r="AP426" i="63"/>
  <c r="F451" i="63" s="1"/>
  <c r="AC426" i="63"/>
  <c r="E451" i="63" s="1"/>
  <c r="P426" i="63"/>
  <c r="D451" i="63" s="1"/>
  <c r="BP425" i="63"/>
  <c r="H450" i="63" s="1"/>
  <c r="BC425" i="63"/>
  <c r="G450" i="63" s="1"/>
  <c r="AP425" i="63"/>
  <c r="F450" i="63" s="1"/>
  <c r="AC425" i="63"/>
  <c r="E450" i="63" s="1"/>
  <c r="P425" i="63"/>
  <c r="D450" i="63" s="1"/>
  <c r="BP424" i="63"/>
  <c r="H449" i="63" s="1"/>
  <c r="BC424" i="63"/>
  <c r="G449" i="63" s="1"/>
  <c r="AP424" i="63"/>
  <c r="F449" i="63" s="1"/>
  <c r="AC424" i="63"/>
  <c r="E449" i="63" s="1"/>
  <c r="P424" i="63"/>
  <c r="D449" i="63"/>
  <c r="BP423" i="63"/>
  <c r="H448" i="63" s="1"/>
  <c r="BC423" i="63"/>
  <c r="G448" i="63" s="1"/>
  <c r="AP423" i="63"/>
  <c r="F448" i="63" s="1"/>
  <c r="AC423" i="63"/>
  <c r="E448" i="63" s="1"/>
  <c r="P423" i="63"/>
  <c r="D448" i="63" s="1"/>
  <c r="BP422" i="63"/>
  <c r="H447" i="63" s="1"/>
  <c r="BC422" i="63"/>
  <c r="G447" i="63" s="1"/>
  <c r="AP422" i="63"/>
  <c r="F447" i="63" s="1"/>
  <c r="AC422" i="63"/>
  <c r="E447" i="63" s="1"/>
  <c r="P422" i="63"/>
  <c r="D447" i="63" s="1"/>
  <c r="BP421" i="63"/>
  <c r="H446" i="63" s="1"/>
  <c r="BC421" i="63"/>
  <c r="G446" i="63"/>
  <c r="AP421" i="63"/>
  <c r="F446" i="63" s="1"/>
  <c r="AC421" i="63"/>
  <c r="E446" i="63" s="1"/>
  <c r="P421" i="63"/>
  <c r="D446" i="63" s="1"/>
  <c r="BP420" i="63"/>
  <c r="H445" i="63"/>
  <c r="BC420" i="63"/>
  <c r="G445" i="63" s="1"/>
  <c r="AP420" i="63"/>
  <c r="F445" i="63" s="1"/>
  <c r="AC420" i="63"/>
  <c r="P420" i="63"/>
  <c r="D445" i="63" s="1"/>
  <c r="BP419" i="63"/>
  <c r="H444" i="63" s="1"/>
  <c r="BC419" i="63"/>
  <c r="G444" i="63" s="1"/>
  <c r="AP419" i="63"/>
  <c r="F444" i="63" s="1"/>
  <c r="AC419" i="63"/>
  <c r="E444" i="63" s="1"/>
  <c r="P419" i="63"/>
  <c r="D444" i="63" s="1"/>
  <c r="BP418" i="63"/>
  <c r="H443" i="63" s="1"/>
  <c r="BC418" i="63"/>
  <c r="G443" i="63" s="1"/>
  <c r="AP418" i="63"/>
  <c r="F443" i="63" s="1"/>
  <c r="AC418" i="63"/>
  <c r="E443" i="63" s="1"/>
  <c r="P418" i="63"/>
  <c r="D443" i="63" s="1"/>
  <c r="BP417" i="63"/>
  <c r="H442" i="63"/>
  <c r="BC417" i="63"/>
  <c r="G442" i="63" s="1"/>
  <c r="AP417" i="63"/>
  <c r="F442" i="63" s="1"/>
  <c r="AC417" i="63"/>
  <c r="E442" i="63" s="1"/>
  <c r="P417" i="63"/>
  <c r="BP416" i="63"/>
  <c r="BC416" i="63"/>
  <c r="G441" i="63" s="1"/>
  <c r="AP416" i="63"/>
  <c r="F441" i="63" s="1"/>
  <c r="AC416" i="63"/>
  <c r="P416" i="63"/>
  <c r="D441" i="63" s="1"/>
  <c r="C400" i="63"/>
  <c r="C399" i="63"/>
  <c r="C398" i="63"/>
  <c r="C397" i="63"/>
  <c r="C393" i="63"/>
  <c r="C392" i="63"/>
  <c r="C391" i="63"/>
  <c r="C390" i="63"/>
  <c r="C389" i="63"/>
  <c r="C388" i="63"/>
  <c r="C387" i="63"/>
  <c r="C386" i="63"/>
  <c r="C385" i="63"/>
  <c r="C384" i="63"/>
  <c r="C383" i="63"/>
  <c r="C382" i="63"/>
  <c r="C381" i="63"/>
  <c r="C380" i="63"/>
  <c r="C379" i="63"/>
  <c r="BO376" i="63"/>
  <c r="BN376" i="63"/>
  <c r="BM376" i="63"/>
  <c r="BL376" i="63"/>
  <c r="BK376" i="63"/>
  <c r="BJ376" i="63"/>
  <c r="BI376" i="63"/>
  <c r="BH376" i="63"/>
  <c r="BG376" i="63"/>
  <c r="BF376" i="63"/>
  <c r="BE376" i="63"/>
  <c r="BD376" i="63"/>
  <c r="BB376" i="63"/>
  <c r="BA376" i="63"/>
  <c r="AZ376" i="63"/>
  <c r="AY376" i="63"/>
  <c r="AX376" i="63"/>
  <c r="AW376" i="63"/>
  <c r="AV376" i="63"/>
  <c r="AU376" i="63"/>
  <c r="AT376" i="63"/>
  <c r="AS376" i="63"/>
  <c r="AR376" i="63"/>
  <c r="AQ376" i="63"/>
  <c r="AO376" i="63"/>
  <c r="AN376" i="63"/>
  <c r="AM376" i="63"/>
  <c r="AL376" i="63"/>
  <c r="AK376" i="63"/>
  <c r="AJ376" i="63"/>
  <c r="AI376" i="63"/>
  <c r="AH376" i="63"/>
  <c r="AG376" i="63"/>
  <c r="AF376" i="63"/>
  <c r="AE376" i="63"/>
  <c r="AD376" i="63"/>
  <c r="AB376" i="63"/>
  <c r="AA376" i="63"/>
  <c r="Z376" i="63"/>
  <c r="Y376" i="63"/>
  <c r="X376" i="63"/>
  <c r="W376" i="63"/>
  <c r="V376" i="63"/>
  <c r="U376" i="63"/>
  <c r="T376" i="63"/>
  <c r="S376" i="63"/>
  <c r="R376" i="63"/>
  <c r="Q376" i="63"/>
  <c r="O376" i="63"/>
  <c r="N376" i="63"/>
  <c r="M376" i="63"/>
  <c r="L376" i="63"/>
  <c r="K376" i="63"/>
  <c r="J376" i="63"/>
  <c r="I376" i="63"/>
  <c r="H376" i="63"/>
  <c r="G376" i="63"/>
  <c r="F376" i="63"/>
  <c r="E376" i="63"/>
  <c r="D376" i="63"/>
  <c r="BP375" i="63"/>
  <c r="BC375" i="63"/>
  <c r="AP375" i="63"/>
  <c r="AC375" i="63"/>
  <c r="P375" i="63"/>
  <c r="BP374" i="63"/>
  <c r="H400" i="63" s="1"/>
  <c r="BC374" i="63"/>
  <c r="G400" i="63" s="1"/>
  <c r="AP374" i="63"/>
  <c r="F400" i="63" s="1"/>
  <c r="AC374" i="63"/>
  <c r="E400" i="63" s="1"/>
  <c r="P374" i="63"/>
  <c r="D400" i="63" s="1"/>
  <c r="BP373" i="63"/>
  <c r="H399" i="63" s="1"/>
  <c r="BC373" i="63"/>
  <c r="AP373" i="63"/>
  <c r="F399" i="63" s="1"/>
  <c r="AC373" i="63"/>
  <c r="E399" i="63" s="1"/>
  <c r="P373" i="63"/>
  <c r="D399" i="63" s="1"/>
  <c r="BP372" i="63"/>
  <c r="BC372" i="63"/>
  <c r="G398" i="63" s="1"/>
  <c r="AP372" i="63"/>
  <c r="F398" i="63" s="1"/>
  <c r="AC372" i="63"/>
  <c r="P372" i="63"/>
  <c r="D398" i="63" s="1"/>
  <c r="BP371" i="63"/>
  <c r="H397" i="63" s="1"/>
  <c r="BC371" i="63"/>
  <c r="AP371" i="63"/>
  <c r="AC371" i="63"/>
  <c r="E397" i="63" s="1"/>
  <c r="P371" i="63"/>
  <c r="D397" i="63" s="1"/>
  <c r="BO369" i="63"/>
  <c r="BN369" i="63"/>
  <c r="BM369" i="63"/>
  <c r="BL369" i="63"/>
  <c r="BK369" i="63"/>
  <c r="BJ369" i="63"/>
  <c r="BI369" i="63"/>
  <c r="BH369" i="63"/>
  <c r="BG369" i="63"/>
  <c r="BF369" i="63"/>
  <c r="BE369" i="63"/>
  <c r="BD369" i="63"/>
  <c r="O369" i="63"/>
  <c r="N369" i="63"/>
  <c r="M369" i="63"/>
  <c r="L369" i="63"/>
  <c r="K369" i="63"/>
  <c r="J369" i="63"/>
  <c r="I369" i="63"/>
  <c r="H369" i="63"/>
  <c r="G369" i="63"/>
  <c r="F369" i="63"/>
  <c r="E369" i="63"/>
  <c r="D369" i="63"/>
  <c r="BP368" i="63"/>
  <c r="H393" i="63" s="1"/>
  <c r="BC368" i="63"/>
  <c r="G393" i="63" s="1"/>
  <c r="AP368" i="63"/>
  <c r="F393" i="63" s="1"/>
  <c r="AC368" i="63"/>
  <c r="E393" i="63" s="1"/>
  <c r="P368" i="63"/>
  <c r="D393" i="63" s="1"/>
  <c r="BP367" i="63"/>
  <c r="H392" i="63" s="1"/>
  <c r="BC367" i="63"/>
  <c r="G392" i="63" s="1"/>
  <c r="AP367" i="63"/>
  <c r="F392" i="63" s="1"/>
  <c r="AC367" i="63"/>
  <c r="E392" i="63" s="1"/>
  <c r="P367" i="63"/>
  <c r="D392" i="63" s="1"/>
  <c r="BP366" i="63"/>
  <c r="H391" i="63"/>
  <c r="BC366" i="63"/>
  <c r="G391" i="63" s="1"/>
  <c r="AP366" i="63"/>
  <c r="F391" i="63" s="1"/>
  <c r="AC366" i="63"/>
  <c r="E391" i="63" s="1"/>
  <c r="P366" i="63"/>
  <c r="D391" i="63" s="1"/>
  <c r="BP365" i="63"/>
  <c r="H390" i="63" s="1"/>
  <c r="BC365" i="63"/>
  <c r="G390" i="63" s="1"/>
  <c r="AP365" i="63"/>
  <c r="F390" i="63" s="1"/>
  <c r="AC365" i="63"/>
  <c r="E390" i="63" s="1"/>
  <c r="P365" i="63"/>
  <c r="D390" i="63" s="1"/>
  <c r="BP364" i="63"/>
  <c r="H389" i="63" s="1"/>
  <c r="BC364" i="63"/>
  <c r="AP364" i="63"/>
  <c r="F389" i="63" s="1"/>
  <c r="AC364" i="63"/>
  <c r="E389" i="63" s="1"/>
  <c r="P364" i="63"/>
  <c r="D389" i="63" s="1"/>
  <c r="BP363" i="63"/>
  <c r="H388" i="63" s="1"/>
  <c r="BC363" i="63"/>
  <c r="G388" i="63" s="1"/>
  <c r="AP363" i="63"/>
  <c r="F388" i="63" s="1"/>
  <c r="AC363" i="63"/>
  <c r="E388" i="63" s="1"/>
  <c r="P363" i="63"/>
  <c r="D388" i="63" s="1"/>
  <c r="BP362" i="63"/>
  <c r="H387" i="63" s="1"/>
  <c r="BC362" i="63"/>
  <c r="G387" i="63" s="1"/>
  <c r="AP362" i="63"/>
  <c r="F387" i="63" s="1"/>
  <c r="AC362" i="63"/>
  <c r="P362" i="63"/>
  <c r="D387" i="63" s="1"/>
  <c r="BP361" i="63"/>
  <c r="H386" i="63" s="1"/>
  <c r="BC361" i="63"/>
  <c r="G386" i="63" s="1"/>
  <c r="AP361" i="63"/>
  <c r="F386" i="63" s="1"/>
  <c r="AC361" i="63"/>
  <c r="E386" i="63" s="1"/>
  <c r="P361" i="63"/>
  <c r="D386" i="63" s="1"/>
  <c r="BP360" i="63"/>
  <c r="H385" i="63" s="1"/>
  <c r="BC360" i="63"/>
  <c r="G385" i="63" s="1"/>
  <c r="AP360" i="63"/>
  <c r="F385" i="63" s="1"/>
  <c r="AC360" i="63"/>
  <c r="E385" i="63" s="1"/>
  <c r="P360" i="63"/>
  <c r="D385" i="63" s="1"/>
  <c r="BP359" i="63"/>
  <c r="H384" i="63" s="1"/>
  <c r="BC359" i="63"/>
  <c r="G384" i="63" s="1"/>
  <c r="AP359" i="63"/>
  <c r="F384" i="63" s="1"/>
  <c r="AC359" i="63"/>
  <c r="E384" i="63" s="1"/>
  <c r="P359" i="63"/>
  <c r="D384" i="63" s="1"/>
  <c r="BP358" i="63"/>
  <c r="H383" i="63" s="1"/>
  <c r="BC358" i="63"/>
  <c r="G383" i="63" s="1"/>
  <c r="AP358" i="63"/>
  <c r="AC358" i="63"/>
  <c r="E383" i="63" s="1"/>
  <c r="P358" i="63"/>
  <c r="D383" i="63" s="1"/>
  <c r="BP357" i="63"/>
  <c r="H382" i="63" s="1"/>
  <c r="BC357" i="63"/>
  <c r="G382" i="63" s="1"/>
  <c r="AP357" i="63"/>
  <c r="F382" i="63" s="1"/>
  <c r="AC357" i="63"/>
  <c r="E382" i="63" s="1"/>
  <c r="P357" i="63"/>
  <c r="D382" i="63" s="1"/>
  <c r="BP356" i="63"/>
  <c r="BC356" i="63"/>
  <c r="G381" i="63"/>
  <c r="AP356" i="63"/>
  <c r="F381" i="63" s="1"/>
  <c r="AC356" i="63"/>
  <c r="E381" i="63" s="1"/>
  <c r="P356" i="63"/>
  <c r="BP355" i="63"/>
  <c r="H380" i="63" s="1"/>
  <c r="BC355" i="63"/>
  <c r="G380" i="63" s="1"/>
  <c r="AP355" i="63"/>
  <c r="F380" i="63" s="1"/>
  <c r="AC355" i="63"/>
  <c r="E380" i="63" s="1"/>
  <c r="P355" i="63"/>
  <c r="D380" i="63" s="1"/>
  <c r="BP354" i="63"/>
  <c r="H379" i="63" s="1"/>
  <c r="BC354" i="63"/>
  <c r="G379" i="63" s="1"/>
  <c r="AP354" i="63"/>
  <c r="F379" i="63" s="1"/>
  <c r="AC354" i="63"/>
  <c r="E379" i="63" s="1"/>
  <c r="P354" i="63"/>
  <c r="D379" i="63" s="1"/>
  <c r="C338" i="63"/>
  <c r="C337" i="63"/>
  <c r="C336" i="63"/>
  <c r="C335" i="63"/>
  <c r="C331" i="63"/>
  <c r="C330" i="63"/>
  <c r="C329" i="63"/>
  <c r="C328" i="63"/>
  <c r="C327" i="63"/>
  <c r="C326" i="63"/>
  <c r="C325" i="63"/>
  <c r="C324" i="63"/>
  <c r="C323" i="63"/>
  <c r="C322" i="63"/>
  <c r="C321" i="63"/>
  <c r="C320" i="63"/>
  <c r="C319" i="63"/>
  <c r="C318" i="63"/>
  <c r="C317" i="63"/>
  <c r="BO314" i="63"/>
  <c r="BN314" i="63"/>
  <c r="BM314" i="63"/>
  <c r="BL314" i="63"/>
  <c r="BK314" i="63"/>
  <c r="BJ314" i="63"/>
  <c r="BI314" i="63"/>
  <c r="BH314" i="63"/>
  <c r="BG314" i="63"/>
  <c r="BF314" i="63"/>
  <c r="BE314" i="63"/>
  <c r="BD314" i="63"/>
  <c r="BB314" i="63"/>
  <c r="BA314" i="63"/>
  <c r="AZ314" i="63"/>
  <c r="AY314" i="63"/>
  <c r="AX314" i="63"/>
  <c r="AW314" i="63"/>
  <c r="AV314" i="63"/>
  <c r="AU314" i="63"/>
  <c r="AU31" i="63" s="1"/>
  <c r="BJ25" i="53" s="1"/>
  <c r="AT314" i="63"/>
  <c r="AS314" i="63"/>
  <c r="AR314" i="63"/>
  <c r="AQ314" i="63"/>
  <c r="AO314" i="63"/>
  <c r="AN314" i="63"/>
  <c r="AM314" i="63"/>
  <c r="AL314" i="63"/>
  <c r="AK314" i="63"/>
  <c r="AJ314" i="63"/>
  <c r="AI314" i="63"/>
  <c r="AH314" i="63"/>
  <c r="AG314" i="63"/>
  <c r="AF314" i="63"/>
  <c r="AE314" i="63"/>
  <c r="AD314" i="63"/>
  <c r="AB314" i="63"/>
  <c r="AA314" i="63"/>
  <c r="Z314" i="63"/>
  <c r="Y314" i="63"/>
  <c r="X314" i="63"/>
  <c r="W314" i="63"/>
  <c r="V314" i="63"/>
  <c r="U314" i="63"/>
  <c r="T314" i="63"/>
  <c r="S314" i="63"/>
  <c r="R314" i="63"/>
  <c r="Q314" i="63"/>
  <c r="O314" i="63"/>
  <c r="N314" i="63"/>
  <c r="M314" i="63"/>
  <c r="L314" i="63"/>
  <c r="K314" i="63"/>
  <c r="J314" i="63"/>
  <c r="I314" i="63"/>
  <c r="H314" i="63"/>
  <c r="G314" i="63"/>
  <c r="F314" i="63"/>
  <c r="E314" i="63"/>
  <c r="D314" i="63"/>
  <c r="BP313" i="63"/>
  <c r="BC313" i="63"/>
  <c r="AP313" i="63"/>
  <c r="AC313" i="63"/>
  <c r="P313" i="63"/>
  <c r="BP312" i="63"/>
  <c r="H338" i="63" s="1"/>
  <c r="BC312" i="63"/>
  <c r="G338" i="63" s="1"/>
  <c r="AP312" i="63"/>
  <c r="AC312" i="63"/>
  <c r="E338" i="63" s="1"/>
  <c r="P312" i="63"/>
  <c r="D338" i="63" s="1"/>
  <c r="BP311" i="63"/>
  <c r="H337" i="63" s="1"/>
  <c r="BC311" i="63"/>
  <c r="AP311" i="63"/>
  <c r="F337" i="63" s="1"/>
  <c r="AC311" i="63"/>
  <c r="E337" i="63" s="1"/>
  <c r="P311" i="63"/>
  <c r="D337" i="63" s="1"/>
  <c r="BP310" i="63"/>
  <c r="H336" i="63" s="1"/>
  <c r="BC310" i="63"/>
  <c r="G336" i="63"/>
  <c r="AP310" i="63"/>
  <c r="F336" i="63" s="1"/>
  <c r="AC310" i="63"/>
  <c r="E336" i="63" s="1"/>
  <c r="E339" i="63" s="1"/>
  <c r="E344" i="63" s="1"/>
  <c r="P310" i="63"/>
  <c r="BP309" i="63"/>
  <c r="BC309" i="63"/>
  <c r="AP309" i="63"/>
  <c r="F335" i="63" s="1"/>
  <c r="AC309" i="63"/>
  <c r="P309" i="63"/>
  <c r="D335" i="63" s="1"/>
  <c r="BO307" i="63"/>
  <c r="BN307" i="63"/>
  <c r="BM307" i="63"/>
  <c r="BL307" i="63"/>
  <c r="BK307" i="63"/>
  <c r="BJ307" i="63"/>
  <c r="BI307" i="63"/>
  <c r="BH307" i="63"/>
  <c r="BG307" i="63"/>
  <c r="BF307" i="63"/>
  <c r="BE307" i="63"/>
  <c r="BD307" i="63"/>
  <c r="O307" i="63"/>
  <c r="N307" i="63"/>
  <c r="M307" i="63"/>
  <c r="L307" i="63"/>
  <c r="K307" i="63"/>
  <c r="J307" i="63"/>
  <c r="I307" i="63"/>
  <c r="H307" i="63"/>
  <c r="G307" i="63"/>
  <c r="F307" i="63"/>
  <c r="E307" i="63"/>
  <c r="D307" i="63"/>
  <c r="BP306" i="63"/>
  <c r="H331" i="63" s="1"/>
  <c r="BC306" i="63"/>
  <c r="G331" i="63" s="1"/>
  <c r="AP306" i="63"/>
  <c r="F331" i="63" s="1"/>
  <c r="AC306" i="63"/>
  <c r="E331" i="63" s="1"/>
  <c r="P306" i="63"/>
  <c r="D331" i="63" s="1"/>
  <c r="BP305" i="63"/>
  <c r="H330" i="63" s="1"/>
  <c r="BC305" i="63"/>
  <c r="G330" i="63" s="1"/>
  <c r="AP305" i="63"/>
  <c r="F330" i="63" s="1"/>
  <c r="AC305" i="63"/>
  <c r="E330" i="63" s="1"/>
  <c r="P305" i="63"/>
  <c r="D330" i="63" s="1"/>
  <c r="BP304" i="63"/>
  <c r="H329" i="63" s="1"/>
  <c r="BC304" i="63"/>
  <c r="G329" i="63" s="1"/>
  <c r="AP304" i="63"/>
  <c r="F329" i="63" s="1"/>
  <c r="AC304" i="63"/>
  <c r="E329" i="63" s="1"/>
  <c r="P304" i="63"/>
  <c r="D329" i="63" s="1"/>
  <c r="BP303" i="63"/>
  <c r="H328" i="63" s="1"/>
  <c r="BC303" i="63"/>
  <c r="G328" i="63" s="1"/>
  <c r="AP303" i="63"/>
  <c r="F328" i="63" s="1"/>
  <c r="AC303" i="63"/>
  <c r="E328" i="63" s="1"/>
  <c r="P303" i="63"/>
  <c r="D328" i="63" s="1"/>
  <c r="BP302" i="63"/>
  <c r="H327" i="63" s="1"/>
  <c r="BC302" i="63"/>
  <c r="G327" i="63" s="1"/>
  <c r="AP302" i="63"/>
  <c r="F327" i="63" s="1"/>
  <c r="AC302" i="63"/>
  <c r="E327" i="63" s="1"/>
  <c r="P302" i="63"/>
  <c r="D327" i="63" s="1"/>
  <c r="BP301" i="63"/>
  <c r="H326" i="63" s="1"/>
  <c r="BC301" i="63"/>
  <c r="AP301" i="63"/>
  <c r="F326" i="63" s="1"/>
  <c r="AC301" i="63"/>
  <c r="E326" i="63" s="1"/>
  <c r="P301" i="63"/>
  <c r="D326" i="63"/>
  <c r="BP300" i="63"/>
  <c r="H325" i="63" s="1"/>
  <c r="BC300" i="63"/>
  <c r="G325" i="63" s="1"/>
  <c r="AP300" i="63"/>
  <c r="F325" i="63" s="1"/>
  <c r="AC300" i="63"/>
  <c r="E325" i="63" s="1"/>
  <c r="P300" i="63"/>
  <c r="BP299" i="63"/>
  <c r="H324" i="63" s="1"/>
  <c r="BC299" i="63"/>
  <c r="G324" i="63" s="1"/>
  <c r="AP299" i="63"/>
  <c r="F324" i="63"/>
  <c r="AC299" i="63"/>
  <c r="E324" i="63" s="1"/>
  <c r="P299" i="63"/>
  <c r="D324" i="63" s="1"/>
  <c r="BP298" i="63"/>
  <c r="H323" i="63" s="1"/>
  <c r="BC298" i="63"/>
  <c r="G323" i="63" s="1"/>
  <c r="AP298" i="63"/>
  <c r="AC298" i="63"/>
  <c r="E323" i="63" s="1"/>
  <c r="P298" i="63"/>
  <c r="D323" i="63" s="1"/>
  <c r="BP297" i="63"/>
  <c r="H322" i="63" s="1"/>
  <c r="BC297" i="63"/>
  <c r="G322" i="63" s="1"/>
  <c r="AP297" i="63"/>
  <c r="F322" i="63" s="1"/>
  <c r="AC297" i="63"/>
  <c r="E322" i="63" s="1"/>
  <c r="P297" i="63"/>
  <c r="D322" i="63" s="1"/>
  <c r="BP296" i="63"/>
  <c r="BC296" i="63"/>
  <c r="G321" i="63" s="1"/>
  <c r="AP296" i="63"/>
  <c r="F321" i="63" s="1"/>
  <c r="AC296" i="63"/>
  <c r="E321" i="63" s="1"/>
  <c r="P296" i="63"/>
  <c r="D321" i="63" s="1"/>
  <c r="BP295" i="63"/>
  <c r="H320" i="63" s="1"/>
  <c r="BC295" i="63"/>
  <c r="G320" i="63" s="1"/>
  <c r="AP295" i="63"/>
  <c r="F320" i="63"/>
  <c r="AC295" i="63"/>
  <c r="E320" i="63" s="1"/>
  <c r="P295" i="63"/>
  <c r="D320" i="63" s="1"/>
  <c r="BP294" i="63"/>
  <c r="H319" i="63" s="1"/>
  <c r="BC294" i="63"/>
  <c r="G319" i="63"/>
  <c r="AP294" i="63"/>
  <c r="F319" i="63" s="1"/>
  <c r="AC294" i="63"/>
  <c r="E319" i="63" s="1"/>
  <c r="P294" i="63"/>
  <c r="D319" i="63" s="1"/>
  <c r="BP293" i="63"/>
  <c r="H318" i="63" s="1"/>
  <c r="BC293" i="63"/>
  <c r="G318" i="63" s="1"/>
  <c r="AP293" i="63"/>
  <c r="F318" i="63" s="1"/>
  <c r="AC293" i="63"/>
  <c r="E318" i="63" s="1"/>
  <c r="P293" i="63"/>
  <c r="D318" i="63" s="1"/>
  <c r="BP292" i="63"/>
  <c r="H317" i="63" s="1"/>
  <c r="BC292" i="63"/>
  <c r="G317" i="63" s="1"/>
  <c r="AP292" i="63"/>
  <c r="AC292" i="63"/>
  <c r="P292" i="63"/>
  <c r="D317" i="63" s="1"/>
  <c r="F459" i="63"/>
  <c r="D460" i="63"/>
  <c r="E441" i="63"/>
  <c r="G459" i="63"/>
  <c r="G397" i="63"/>
  <c r="G335" i="63"/>
  <c r="C276" i="63"/>
  <c r="C275" i="63"/>
  <c r="C274" i="63"/>
  <c r="C273" i="63"/>
  <c r="C269" i="63"/>
  <c r="C268" i="63"/>
  <c r="C267" i="63"/>
  <c r="C266" i="63"/>
  <c r="C265" i="63"/>
  <c r="C264" i="63"/>
  <c r="C263" i="63"/>
  <c r="C262" i="63"/>
  <c r="C261" i="63"/>
  <c r="C260" i="63"/>
  <c r="C259" i="63"/>
  <c r="C258" i="63"/>
  <c r="C257" i="63"/>
  <c r="C256" i="63"/>
  <c r="C255" i="63"/>
  <c r="BO252" i="63"/>
  <c r="BN252" i="63"/>
  <c r="BM252" i="63"/>
  <c r="BL252" i="63"/>
  <c r="BK252" i="63"/>
  <c r="BJ252" i="63"/>
  <c r="BI252" i="63"/>
  <c r="BH252" i="63"/>
  <c r="BG252" i="63"/>
  <c r="BF252" i="63"/>
  <c r="BE252" i="63"/>
  <c r="BD252" i="63"/>
  <c r="BB252" i="63"/>
  <c r="BA252" i="63"/>
  <c r="AZ252" i="63"/>
  <c r="AY252" i="63"/>
  <c r="AX252" i="63"/>
  <c r="AW252" i="63"/>
  <c r="AV252" i="63"/>
  <c r="AU252" i="63"/>
  <c r="AT252" i="63"/>
  <c r="AS252" i="63"/>
  <c r="AR252" i="63"/>
  <c r="AQ252" i="63"/>
  <c r="AO252" i="63"/>
  <c r="AN252" i="63"/>
  <c r="AM252" i="63"/>
  <c r="AL252" i="63"/>
  <c r="AK252" i="63"/>
  <c r="AJ252" i="63"/>
  <c r="AI252" i="63"/>
  <c r="AH252" i="63"/>
  <c r="AG252" i="63"/>
  <c r="AF252" i="63"/>
  <c r="AE252" i="63"/>
  <c r="AD252" i="63"/>
  <c r="AB252" i="63"/>
  <c r="AA252" i="63"/>
  <c r="Z252" i="63"/>
  <c r="Y252" i="63"/>
  <c r="X252" i="63"/>
  <c r="W252" i="63"/>
  <c r="V252" i="63"/>
  <c r="U252" i="63"/>
  <c r="T252" i="63"/>
  <c r="S252" i="63"/>
  <c r="R252" i="63"/>
  <c r="Q252" i="63"/>
  <c r="O252" i="63"/>
  <c r="N252" i="63"/>
  <c r="M252" i="63"/>
  <c r="L252" i="63"/>
  <c r="K252" i="63"/>
  <c r="J252" i="63"/>
  <c r="I252" i="63"/>
  <c r="I31" i="63" s="1"/>
  <c r="I25" i="53" s="1"/>
  <c r="H252" i="63"/>
  <c r="G252" i="63"/>
  <c r="F252" i="63"/>
  <c r="E252" i="63"/>
  <c r="D252" i="63"/>
  <c r="BP251" i="63"/>
  <c r="BC251" i="63"/>
  <c r="AP251" i="63"/>
  <c r="AP252" i="63" s="1"/>
  <c r="AC251" i="63"/>
  <c r="P251" i="63"/>
  <c r="BP250" i="63"/>
  <c r="BC250" i="63"/>
  <c r="G276" i="63" s="1"/>
  <c r="AP250" i="63"/>
  <c r="F276" i="63" s="1"/>
  <c r="AC250" i="63"/>
  <c r="E276" i="63" s="1"/>
  <c r="P250" i="63"/>
  <c r="D276" i="63" s="1"/>
  <c r="BP249" i="63"/>
  <c r="H275" i="63" s="1"/>
  <c r="BC249" i="63"/>
  <c r="G275" i="63" s="1"/>
  <c r="AP249" i="63"/>
  <c r="F275" i="63" s="1"/>
  <c r="AC249" i="63"/>
  <c r="P249" i="63"/>
  <c r="D275" i="63" s="1"/>
  <c r="BP248" i="63"/>
  <c r="H274" i="63" s="1"/>
  <c r="BC248" i="63"/>
  <c r="G274" i="63" s="1"/>
  <c r="AP248" i="63"/>
  <c r="F274" i="63" s="1"/>
  <c r="AC248" i="63"/>
  <c r="E274" i="63" s="1"/>
  <c r="P248" i="63"/>
  <c r="D274" i="63" s="1"/>
  <c r="BP247" i="63"/>
  <c r="H273" i="63" s="1"/>
  <c r="BC247" i="63"/>
  <c r="G273" i="63" s="1"/>
  <c r="AP247" i="63"/>
  <c r="F273" i="63" s="1"/>
  <c r="AC247" i="63"/>
  <c r="E273" i="63" s="1"/>
  <c r="P247" i="63"/>
  <c r="BO245" i="63"/>
  <c r="BN245" i="63"/>
  <c r="BM245" i="63"/>
  <c r="BL245" i="63"/>
  <c r="BK245" i="63"/>
  <c r="BJ245" i="63"/>
  <c r="BI245" i="63"/>
  <c r="BH245" i="63"/>
  <c r="BG245" i="63"/>
  <c r="BF245" i="63"/>
  <c r="BE245" i="63"/>
  <c r="BD245" i="63"/>
  <c r="O245" i="63"/>
  <c r="N245" i="63"/>
  <c r="M245" i="63"/>
  <c r="L245" i="63"/>
  <c r="K245" i="63"/>
  <c r="J245" i="63"/>
  <c r="I245" i="63"/>
  <c r="H245" i="63"/>
  <c r="G245" i="63"/>
  <c r="F245" i="63"/>
  <c r="E245" i="63"/>
  <c r="D245" i="63"/>
  <c r="BP244" i="63"/>
  <c r="H269" i="63" s="1"/>
  <c r="BC244" i="63"/>
  <c r="G269" i="63" s="1"/>
  <c r="AP244" i="63"/>
  <c r="F269" i="63" s="1"/>
  <c r="AC244" i="63"/>
  <c r="E269" i="63" s="1"/>
  <c r="P244" i="63"/>
  <c r="D269" i="63" s="1"/>
  <c r="BP243" i="63"/>
  <c r="H268" i="63" s="1"/>
  <c r="BC243" i="63"/>
  <c r="G268" i="63" s="1"/>
  <c r="AP243" i="63"/>
  <c r="F268" i="63" s="1"/>
  <c r="AC243" i="63"/>
  <c r="E268" i="63" s="1"/>
  <c r="P243" i="63"/>
  <c r="D268" i="63" s="1"/>
  <c r="BP242" i="63"/>
  <c r="H267" i="63" s="1"/>
  <c r="BC242" i="63"/>
  <c r="G267" i="63" s="1"/>
  <c r="AP242" i="63"/>
  <c r="F267" i="63" s="1"/>
  <c r="AC242" i="63"/>
  <c r="E267" i="63" s="1"/>
  <c r="P242" i="63"/>
  <c r="D267" i="63" s="1"/>
  <c r="BP241" i="63"/>
  <c r="H266" i="63" s="1"/>
  <c r="BC241" i="63"/>
  <c r="G266" i="63" s="1"/>
  <c r="AP241" i="63"/>
  <c r="F266" i="63" s="1"/>
  <c r="AC241" i="63"/>
  <c r="E266" i="63" s="1"/>
  <c r="P241" i="63"/>
  <c r="D266" i="63" s="1"/>
  <c r="BP240" i="63"/>
  <c r="H265" i="63" s="1"/>
  <c r="BC240" i="63"/>
  <c r="G265" i="63" s="1"/>
  <c r="AP240" i="63"/>
  <c r="F265" i="63" s="1"/>
  <c r="AC240" i="63"/>
  <c r="E265" i="63" s="1"/>
  <c r="P240" i="63"/>
  <c r="D265" i="63"/>
  <c r="BP239" i="63"/>
  <c r="H264" i="63" s="1"/>
  <c r="BC239" i="63"/>
  <c r="G264" i="63" s="1"/>
  <c r="AP239" i="63"/>
  <c r="F264" i="63" s="1"/>
  <c r="AC239" i="63"/>
  <c r="E264" i="63" s="1"/>
  <c r="P239" i="63"/>
  <c r="D264" i="63" s="1"/>
  <c r="BP238" i="63"/>
  <c r="H263" i="63" s="1"/>
  <c r="BC238" i="63"/>
  <c r="G263" i="63" s="1"/>
  <c r="AP238" i="63"/>
  <c r="F263" i="63" s="1"/>
  <c r="AC238" i="63"/>
  <c r="E263" i="63" s="1"/>
  <c r="P238" i="63"/>
  <c r="D263" i="63" s="1"/>
  <c r="BP237" i="63"/>
  <c r="H262" i="63" s="1"/>
  <c r="BC237" i="63"/>
  <c r="G262" i="63" s="1"/>
  <c r="AP237" i="63"/>
  <c r="F262" i="63" s="1"/>
  <c r="AC237" i="63"/>
  <c r="E262" i="63" s="1"/>
  <c r="P237" i="63"/>
  <c r="D262" i="63" s="1"/>
  <c r="BP236" i="63"/>
  <c r="H261" i="63" s="1"/>
  <c r="BC236" i="63"/>
  <c r="G261" i="63" s="1"/>
  <c r="AP236" i="63"/>
  <c r="F261" i="63" s="1"/>
  <c r="AC236" i="63"/>
  <c r="E261" i="63" s="1"/>
  <c r="P236" i="63"/>
  <c r="D261" i="63" s="1"/>
  <c r="BP235" i="63"/>
  <c r="H260" i="63" s="1"/>
  <c r="BC235" i="63"/>
  <c r="G260" i="63" s="1"/>
  <c r="AP235" i="63"/>
  <c r="F260" i="63" s="1"/>
  <c r="AC235" i="63"/>
  <c r="E260" i="63" s="1"/>
  <c r="P235" i="63"/>
  <c r="D260" i="63" s="1"/>
  <c r="BP234" i="63"/>
  <c r="H259" i="63" s="1"/>
  <c r="BC234" i="63"/>
  <c r="G259" i="63" s="1"/>
  <c r="AP234" i="63"/>
  <c r="F259" i="63" s="1"/>
  <c r="AC234" i="63"/>
  <c r="E259" i="63" s="1"/>
  <c r="P234" i="63"/>
  <c r="D259" i="63" s="1"/>
  <c r="BP233" i="63"/>
  <c r="H258" i="63" s="1"/>
  <c r="BC233" i="63"/>
  <c r="G258" i="63" s="1"/>
  <c r="AP233" i="63"/>
  <c r="AC233" i="63"/>
  <c r="E258" i="63" s="1"/>
  <c r="P233" i="63"/>
  <c r="D258" i="63" s="1"/>
  <c r="BP232" i="63"/>
  <c r="H257" i="63" s="1"/>
  <c r="BC232" i="63"/>
  <c r="G257" i="63" s="1"/>
  <c r="AP232" i="63"/>
  <c r="F257" i="63" s="1"/>
  <c r="AC232" i="63"/>
  <c r="E257" i="63" s="1"/>
  <c r="P232" i="63"/>
  <c r="D257" i="63" s="1"/>
  <c r="BP231" i="63"/>
  <c r="BC231" i="63"/>
  <c r="G256" i="63" s="1"/>
  <c r="AP231" i="63"/>
  <c r="AC231" i="63"/>
  <c r="E256" i="63" s="1"/>
  <c r="P231" i="63"/>
  <c r="D256" i="63" s="1"/>
  <c r="BP230" i="63"/>
  <c r="H255" i="63" s="1"/>
  <c r="BC230" i="63"/>
  <c r="G255" i="63" s="1"/>
  <c r="AP230" i="63"/>
  <c r="F255" i="63" s="1"/>
  <c r="AC230" i="63"/>
  <c r="E255" i="63" s="1"/>
  <c r="P230" i="63"/>
  <c r="C214" i="63"/>
  <c r="C213" i="63"/>
  <c r="C212" i="63"/>
  <c r="C211" i="63"/>
  <c r="C207" i="63"/>
  <c r="C206" i="63"/>
  <c r="C205" i="63"/>
  <c r="C204" i="63"/>
  <c r="C203" i="63"/>
  <c r="C202" i="63"/>
  <c r="C201" i="63"/>
  <c r="C200" i="63"/>
  <c r="C199" i="63"/>
  <c r="C198" i="63"/>
  <c r="C197" i="63"/>
  <c r="C196" i="63"/>
  <c r="C195" i="63"/>
  <c r="C194" i="63"/>
  <c r="C193" i="63"/>
  <c r="BO190" i="63"/>
  <c r="BN190" i="63"/>
  <c r="BM190" i="63"/>
  <c r="BL190" i="63"/>
  <c r="BK190" i="63"/>
  <c r="BJ190" i="63"/>
  <c r="BI190" i="63"/>
  <c r="BH190" i="63"/>
  <c r="BG190" i="63"/>
  <c r="BF190" i="63"/>
  <c r="BE190" i="63"/>
  <c r="BD190" i="63"/>
  <c r="BB190" i="63"/>
  <c r="BA190" i="63"/>
  <c r="AZ190" i="63"/>
  <c r="AY190" i="63"/>
  <c r="AX190" i="63"/>
  <c r="AW190" i="63"/>
  <c r="AV190" i="63"/>
  <c r="AU190" i="63"/>
  <c r="AT190" i="63"/>
  <c r="AS190" i="63"/>
  <c r="AR190" i="63"/>
  <c r="AQ190" i="63"/>
  <c r="AO190" i="63"/>
  <c r="AN190" i="63"/>
  <c r="AM190" i="63"/>
  <c r="AL190" i="63"/>
  <c r="AK190" i="63"/>
  <c r="AJ190" i="63"/>
  <c r="AI190" i="63"/>
  <c r="AH190" i="63"/>
  <c r="AG190" i="63"/>
  <c r="AF190" i="63"/>
  <c r="AE190" i="63"/>
  <c r="AD190" i="63"/>
  <c r="AB190" i="63"/>
  <c r="AA190" i="63"/>
  <c r="Z190" i="63"/>
  <c r="Y190" i="63"/>
  <c r="X190" i="63"/>
  <c r="W190" i="63"/>
  <c r="V190" i="63"/>
  <c r="U190" i="63"/>
  <c r="T190" i="63"/>
  <c r="S190" i="63"/>
  <c r="R190" i="63"/>
  <c r="Q190" i="63"/>
  <c r="O190" i="63"/>
  <c r="N190" i="63"/>
  <c r="M190" i="63"/>
  <c r="L190" i="63"/>
  <c r="K190" i="63"/>
  <c r="J190" i="63"/>
  <c r="I190" i="63"/>
  <c r="H190" i="63"/>
  <c r="G190" i="63"/>
  <c r="F190" i="63"/>
  <c r="E190" i="63"/>
  <c r="D190" i="63"/>
  <c r="BP189" i="63"/>
  <c r="BC189" i="63"/>
  <c r="AP189" i="63"/>
  <c r="AC189" i="63"/>
  <c r="P189" i="63"/>
  <c r="BP188" i="63"/>
  <c r="H214" i="63" s="1"/>
  <c r="BC188" i="63"/>
  <c r="AP188" i="63"/>
  <c r="AC188" i="63"/>
  <c r="E214" i="63" s="1"/>
  <c r="P188" i="63"/>
  <c r="D214" i="63" s="1"/>
  <c r="BP187" i="63"/>
  <c r="H213" i="63" s="1"/>
  <c r="BC187" i="63"/>
  <c r="G213" i="63" s="1"/>
  <c r="AP187" i="63"/>
  <c r="F213" i="63" s="1"/>
  <c r="AC187" i="63"/>
  <c r="E213" i="63" s="1"/>
  <c r="P187" i="63"/>
  <c r="D213" i="63" s="1"/>
  <c r="BP186" i="63"/>
  <c r="H212" i="63" s="1"/>
  <c r="BC186" i="63"/>
  <c r="AP186" i="63"/>
  <c r="AC186" i="63"/>
  <c r="E212" i="63" s="1"/>
  <c r="P186" i="63"/>
  <c r="BP185" i="63"/>
  <c r="BC185" i="63"/>
  <c r="AP185" i="63"/>
  <c r="F211" i="63" s="1"/>
  <c r="AC185" i="63"/>
  <c r="P185" i="63"/>
  <c r="BO183" i="63"/>
  <c r="BN183" i="63"/>
  <c r="BM183" i="63"/>
  <c r="BL183" i="63"/>
  <c r="BK183" i="63"/>
  <c r="BJ183" i="63"/>
  <c r="BI183" i="63"/>
  <c r="BH183" i="63"/>
  <c r="BG183" i="63"/>
  <c r="BF183" i="63"/>
  <c r="BE183" i="63"/>
  <c r="BD183" i="63"/>
  <c r="O183" i="63"/>
  <c r="N183" i="63"/>
  <c r="M183" i="63"/>
  <c r="L183" i="63"/>
  <c r="K183" i="63"/>
  <c r="J183" i="63"/>
  <c r="I183" i="63"/>
  <c r="H183" i="63"/>
  <c r="G183" i="63"/>
  <c r="F183" i="63"/>
  <c r="E183" i="63"/>
  <c r="D183" i="63"/>
  <c r="BP182" i="63"/>
  <c r="H207" i="63" s="1"/>
  <c r="BC182" i="63"/>
  <c r="G207" i="63" s="1"/>
  <c r="AP182" i="63"/>
  <c r="F207" i="63" s="1"/>
  <c r="AC182" i="63"/>
  <c r="E207" i="63" s="1"/>
  <c r="P182" i="63"/>
  <c r="D207" i="63" s="1"/>
  <c r="BP181" i="63"/>
  <c r="H206" i="63" s="1"/>
  <c r="BC181" i="63"/>
  <c r="G206" i="63" s="1"/>
  <c r="AP181" i="63"/>
  <c r="F206" i="63" s="1"/>
  <c r="AC181" i="63"/>
  <c r="E206" i="63" s="1"/>
  <c r="P181" i="63"/>
  <c r="D206" i="63" s="1"/>
  <c r="BP180" i="63"/>
  <c r="H205" i="63" s="1"/>
  <c r="BC180" i="63"/>
  <c r="G205" i="63" s="1"/>
  <c r="AP180" i="63"/>
  <c r="F205" i="63" s="1"/>
  <c r="AC180" i="63"/>
  <c r="E205" i="63" s="1"/>
  <c r="P180" i="63"/>
  <c r="D205" i="63" s="1"/>
  <c r="BP179" i="63"/>
  <c r="H204" i="63" s="1"/>
  <c r="BC179" i="63"/>
  <c r="G204" i="63" s="1"/>
  <c r="AP179" i="63"/>
  <c r="F204" i="63" s="1"/>
  <c r="AC179" i="63"/>
  <c r="E204" i="63" s="1"/>
  <c r="P179" i="63"/>
  <c r="D204" i="63" s="1"/>
  <c r="BP178" i="63"/>
  <c r="H203" i="63" s="1"/>
  <c r="BC178" i="63"/>
  <c r="G203" i="63" s="1"/>
  <c r="AP178" i="63"/>
  <c r="F203" i="63" s="1"/>
  <c r="AC178" i="63"/>
  <c r="E203" i="63" s="1"/>
  <c r="P178" i="63"/>
  <c r="D203" i="63" s="1"/>
  <c r="BP177" i="63"/>
  <c r="H202" i="63" s="1"/>
  <c r="BC177" i="63"/>
  <c r="G202" i="63" s="1"/>
  <c r="AP177" i="63"/>
  <c r="F202" i="63" s="1"/>
  <c r="AC177" i="63"/>
  <c r="E202" i="63" s="1"/>
  <c r="P177" i="63"/>
  <c r="D202" i="63" s="1"/>
  <c r="BP176" i="63"/>
  <c r="H201" i="63" s="1"/>
  <c r="BC176" i="63"/>
  <c r="G201" i="63" s="1"/>
  <c r="AP176" i="63"/>
  <c r="F201" i="63" s="1"/>
  <c r="AC176" i="63"/>
  <c r="E201" i="63" s="1"/>
  <c r="P176" i="63"/>
  <c r="BP175" i="63"/>
  <c r="H200" i="63" s="1"/>
  <c r="BC175" i="63"/>
  <c r="G200" i="63" s="1"/>
  <c r="AP175" i="63"/>
  <c r="F200" i="63" s="1"/>
  <c r="AC175" i="63"/>
  <c r="E200" i="63" s="1"/>
  <c r="P175" i="63"/>
  <c r="D200" i="63" s="1"/>
  <c r="BP174" i="63"/>
  <c r="H199" i="63" s="1"/>
  <c r="BC174" i="63"/>
  <c r="G199" i="63" s="1"/>
  <c r="AP174" i="63"/>
  <c r="F199" i="63" s="1"/>
  <c r="AC174" i="63"/>
  <c r="E199" i="63" s="1"/>
  <c r="P174" i="63"/>
  <c r="D199" i="63" s="1"/>
  <c r="BP173" i="63"/>
  <c r="H198" i="63" s="1"/>
  <c r="BC173" i="63"/>
  <c r="G198" i="63" s="1"/>
  <c r="AP173" i="63"/>
  <c r="F198" i="63"/>
  <c r="AC173" i="63"/>
  <c r="E198" i="63" s="1"/>
  <c r="P173" i="63"/>
  <c r="D198" i="63" s="1"/>
  <c r="BP172" i="63"/>
  <c r="H197" i="63" s="1"/>
  <c r="BC172" i="63"/>
  <c r="G197" i="63" s="1"/>
  <c r="AP172" i="63"/>
  <c r="F197" i="63" s="1"/>
  <c r="AC172" i="63"/>
  <c r="E197" i="63" s="1"/>
  <c r="P172" i="63"/>
  <c r="D197" i="63" s="1"/>
  <c r="BP171" i="63"/>
  <c r="H196" i="63" s="1"/>
  <c r="BC171" i="63"/>
  <c r="AP171" i="63"/>
  <c r="F196" i="63" s="1"/>
  <c r="AC171" i="63"/>
  <c r="E196" i="63" s="1"/>
  <c r="P171" i="63"/>
  <c r="BP170" i="63"/>
  <c r="H195" i="63" s="1"/>
  <c r="BC170" i="63"/>
  <c r="AP170" i="63"/>
  <c r="F195" i="63" s="1"/>
  <c r="AC170" i="63"/>
  <c r="P170" i="63"/>
  <c r="D195" i="63" s="1"/>
  <c r="BP169" i="63"/>
  <c r="H194" i="63" s="1"/>
  <c r="BC169" i="63"/>
  <c r="G194" i="63" s="1"/>
  <c r="AP169" i="63"/>
  <c r="F194" i="63" s="1"/>
  <c r="AC169" i="63"/>
  <c r="E194" i="63" s="1"/>
  <c r="P169" i="63"/>
  <c r="D194" i="63" s="1"/>
  <c r="BP168" i="63"/>
  <c r="H193" i="63" s="1"/>
  <c r="BC168" i="63"/>
  <c r="G193" i="63" s="1"/>
  <c r="AP168" i="63"/>
  <c r="AC168" i="63"/>
  <c r="E193" i="63" s="1"/>
  <c r="P168" i="63"/>
  <c r="D193" i="63" s="1"/>
  <c r="C152" i="63"/>
  <c r="C151" i="63"/>
  <c r="C150" i="63"/>
  <c r="C149" i="63"/>
  <c r="C145" i="63"/>
  <c r="C144" i="63"/>
  <c r="C143" i="63"/>
  <c r="C142" i="63"/>
  <c r="C141" i="63"/>
  <c r="C140" i="63"/>
  <c r="C139" i="63"/>
  <c r="C138" i="63"/>
  <c r="C137" i="63"/>
  <c r="C136" i="63"/>
  <c r="C135" i="63"/>
  <c r="C134" i="63"/>
  <c r="C133" i="63"/>
  <c r="C132" i="63"/>
  <c r="C131" i="63"/>
  <c r="BO128" i="63"/>
  <c r="BN128" i="63"/>
  <c r="BM128" i="63"/>
  <c r="BL128" i="63"/>
  <c r="BK128" i="63"/>
  <c r="BJ128" i="63"/>
  <c r="BI128" i="63"/>
  <c r="BH128" i="63"/>
  <c r="BG128" i="63"/>
  <c r="BF128" i="63"/>
  <c r="BE128" i="63"/>
  <c r="BD128" i="63"/>
  <c r="BB128" i="63"/>
  <c r="BA128" i="63"/>
  <c r="AZ128" i="63"/>
  <c r="AY128" i="63"/>
  <c r="AX128" i="63"/>
  <c r="AW128" i="63"/>
  <c r="AV128" i="63"/>
  <c r="AU128" i="63"/>
  <c r="AT128" i="63"/>
  <c r="AS128" i="63"/>
  <c r="AR128" i="63"/>
  <c r="AQ128" i="63"/>
  <c r="AO128" i="63"/>
  <c r="AN128" i="63"/>
  <c r="AM128" i="63"/>
  <c r="AL128" i="63"/>
  <c r="AK128" i="63"/>
  <c r="AJ128" i="63"/>
  <c r="AI128" i="63"/>
  <c r="AH128" i="63"/>
  <c r="AG128" i="63"/>
  <c r="AF128" i="63"/>
  <c r="AE128" i="63"/>
  <c r="AD128" i="63"/>
  <c r="AB128" i="63"/>
  <c r="AA128" i="63"/>
  <c r="Z128" i="63"/>
  <c r="Y128" i="63"/>
  <c r="X128" i="63"/>
  <c r="W128" i="63"/>
  <c r="V128" i="63"/>
  <c r="U128" i="63"/>
  <c r="T128" i="63"/>
  <c r="S128" i="63"/>
  <c r="R128" i="63"/>
  <c r="Q128" i="63"/>
  <c r="O128" i="63"/>
  <c r="N128" i="63"/>
  <c r="M128" i="63"/>
  <c r="L128" i="63"/>
  <c r="K128" i="63"/>
  <c r="J128" i="63"/>
  <c r="I128" i="63"/>
  <c r="H128" i="63"/>
  <c r="G128" i="63"/>
  <c r="F128" i="63"/>
  <c r="E128" i="63"/>
  <c r="D128" i="63"/>
  <c r="BP127" i="63"/>
  <c r="BC127" i="63"/>
  <c r="AP127" i="63"/>
  <c r="AC127" i="63"/>
  <c r="P127" i="63"/>
  <c r="BP126" i="63"/>
  <c r="H152" i="63" s="1"/>
  <c r="BC126" i="63"/>
  <c r="AP126" i="63"/>
  <c r="F152" i="63" s="1"/>
  <c r="AC126" i="63"/>
  <c r="E152" i="63" s="1"/>
  <c r="P126" i="63"/>
  <c r="D152" i="63" s="1"/>
  <c r="BP125" i="63"/>
  <c r="H151" i="63" s="1"/>
  <c r="BC125" i="63"/>
  <c r="G151" i="63" s="1"/>
  <c r="AP125" i="63"/>
  <c r="F151" i="63" s="1"/>
  <c r="AC125" i="63"/>
  <c r="E151" i="63" s="1"/>
  <c r="P125" i="63"/>
  <c r="BP124" i="63"/>
  <c r="H150" i="63" s="1"/>
  <c r="BC124" i="63"/>
  <c r="G150" i="63" s="1"/>
  <c r="AP124" i="63"/>
  <c r="F150" i="63" s="1"/>
  <c r="AC124" i="63"/>
  <c r="P124" i="63"/>
  <c r="D150" i="63" s="1"/>
  <c r="BP123" i="63"/>
  <c r="BC123" i="63"/>
  <c r="G149" i="63" s="1"/>
  <c r="AP123" i="63"/>
  <c r="F149" i="63" s="1"/>
  <c r="AC123" i="63"/>
  <c r="E149" i="63" s="1"/>
  <c r="P123" i="63"/>
  <c r="BO121" i="63"/>
  <c r="BN121" i="63"/>
  <c r="BM121" i="63"/>
  <c r="BL121" i="63"/>
  <c r="BK121" i="63"/>
  <c r="BJ121" i="63"/>
  <c r="BI121" i="63"/>
  <c r="BH121" i="63"/>
  <c r="BG121" i="63"/>
  <c r="BF121" i="63"/>
  <c r="BE121" i="63"/>
  <c r="BD121" i="63"/>
  <c r="O121" i="63"/>
  <c r="N121" i="63"/>
  <c r="M121" i="63"/>
  <c r="L121" i="63"/>
  <c r="K121" i="63"/>
  <c r="J121" i="63"/>
  <c r="I121" i="63"/>
  <c r="H121" i="63"/>
  <c r="G121" i="63"/>
  <c r="F121" i="63"/>
  <c r="E121" i="63"/>
  <c r="D121" i="63"/>
  <c r="BP120" i="63"/>
  <c r="H145" i="63" s="1"/>
  <c r="BC120" i="63"/>
  <c r="G145" i="63" s="1"/>
  <c r="AP120" i="63"/>
  <c r="F145" i="63" s="1"/>
  <c r="AC120" i="63"/>
  <c r="E145" i="63" s="1"/>
  <c r="P120" i="63"/>
  <c r="D145" i="63" s="1"/>
  <c r="BP119" i="63"/>
  <c r="H144" i="63" s="1"/>
  <c r="BC119" i="63"/>
  <c r="G144" i="63" s="1"/>
  <c r="AP119" i="63"/>
  <c r="F144" i="63" s="1"/>
  <c r="AC119" i="63"/>
  <c r="E144" i="63" s="1"/>
  <c r="P119" i="63"/>
  <c r="D144" i="63" s="1"/>
  <c r="BP118" i="63"/>
  <c r="H143" i="63" s="1"/>
  <c r="BC118" i="63"/>
  <c r="G143" i="63" s="1"/>
  <c r="AP118" i="63"/>
  <c r="F143" i="63" s="1"/>
  <c r="AC118" i="63"/>
  <c r="E143" i="63" s="1"/>
  <c r="P118" i="63"/>
  <c r="D143" i="63" s="1"/>
  <c r="BP117" i="63"/>
  <c r="H142" i="63" s="1"/>
  <c r="BC117" i="63"/>
  <c r="G142" i="63" s="1"/>
  <c r="AP117" i="63"/>
  <c r="F142" i="63" s="1"/>
  <c r="AC117" i="63"/>
  <c r="E142" i="63" s="1"/>
  <c r="P117" i="63"/>
  <c r="D142" i="63" s="1"/>
  <c r="BP116" i="63"/>
  <c r="H141" i="63" s="1"/>
  <c r="BC116" i="63"/>
  <c r="G141" i="63" s="1"/>
  <c r="AP116" i="63"/>
  <c r="F141" i="63" s="1"/>
  <c r="AC116" i="63"/>
  <c r="E141" i="63" s="1"/>
  <c r="P116" i="63"/>
  <c r="D141" i="63" s="1"/>
  <c r="BP115" i="63"/>
  <c r="H140" i="63" s="1"/>
  <c r="BC115" i="63"/>
  <c r="G140" i="63" s="1"/>
  <c r="AP115" i="63"/>
  <c r="F140" i="63" s="1"/>
  <c r="AC115" i="63"/>
  <c r="E140" i="63" s="1"/>
  <c r="P115" i="63"/>
  <c r="D140" i="63" s="1"/>
  <c r="BP114" i="63"/>
  <c r="H139" i="63" s="1"/>
  <c r="BC114" i="63"/>
  <c r="G139" i="63" s="1"/>
  <c r="AP114" i="63"/>
  <c r="F139" i="63" s="1"/>
  <c r="AC114" i="63"/>
  <c r="E139" i="63" s="1"/>
  <c r="P114" i="63"/>
  <c r="D139" i="63" s="1"/>
  <c r="BP113" i="63"/>
  <c r="H138" i="63" s="1"/>
  <c r="BC113" i="63"/>
  <c r="G138" i="63" s="1"/>
  <c r="AP113" i="63"/>
  <c r="F138" i="63" s="1"/>
  <c r="AC113" i="63"/>
  <c r="E138" i="63" s="1"/>
  <c r="P113" i="63"/>
  <c r="D138" i="63" s="1"/>
  <c r="BP112" i="63"/>
  <c r="H137" i="63" s="1"/>
  <c r="BC112" i="63"/>
  <c r="G137" i="63" s="1"/>
  <c r="AP112" i="63"/>
  <c r="F137" i="63" s="1"/>
  <c r="AC112" i="63"/>
  <c r="E137" i="63"/>
  <c r="P112" i="63"/>
  <c r="D137" i="63" s="1"/>
  <c r="BP111" i="63"/>
  <c r="H136" i="63" s="1"/>
  <c r="BC111" i="63"/>
  <c r="G136" i="63" s="1"/>
  <c r="AP111" i="63"/>
  <c r="F136" i="63" s="1"/>
  <c r="AC111" i="63"/>
  <c r="E136" i="63" s="1"/>
  <c r="P111" i="63"/>
  <c r="D136" i="63" s="1"/>
  <c r="BP110" i="63"/>
  <c r="H135" i="63" s="1"/>
  <c r="BC110" i="63"/>
  <c r="G135" i="63" s="1"/>
  <c r="AP110" i="63"/>
  <c r="F135" i="63" s="1"/>
  <c r="AC110" i="63"/>
  <c r="E135" i="63" s="1"/>
  <c r="P110" i="63"/>
  <c r="D135" i="63" s="1"/>
  <c r="BP109" i="63"/>
  <c r="H134" i="63" s="1"/>
  <c r="BC109" i="63"/>
  <c r="G134" i="63" s="1"/>
  <c r="AP109" i="63"/>
  <c r="F134" i="63" s="1"/>
  <c r="AC109" i="63"/>
  <c r="E134" i="63" s="1"/>
  <c r="P109" i="63"/>
  <c r="BP108" i="63"/>
  <c r="BC108" i="63"/>
  <c r="G133" i="63" s="1"/>
  <c r="AP108" i="63"/>
  <c r="F133" i="63" s="1"/>
  <c r="AC108" i="63"/>
  <c r="P108" i="63"/>
  <c r="D133" i="63" s="1"/>
  <c r="BP107" i="63"/>
  <c r="BC107" i="63"/>
  <c r="AP107" i="63"/>
  <c r="F132" i="63" s="1"/>
  <c r="AC107" i="63"/>
  <c r="E132" i="63" s="1"/>
  <c r="P107" i="63"/>
  <c r="BP106" i="63"/>
  <c r="BC106" i="63"/>
  <c r="G131" i="63" s="1"/>
  <c r="AP106" i="63"/>
  <c r="F131" i="63" s="1"/>
  <c r="AC106" i="63"/>
  <c r="E131" i="63" s="1"/>
  <c r="P106" i="63"/>
  <c r="D131" i="63" s="1"/>
  <c r="AP62" i="63"/>
  <c r="F88" i="63" s="1"/>
  <c r="P64" i="63"/>
  <c r="D90" i="63" s="1"/>
  <c r="D66" i="63"/>
  <c r="E66" i="63"/>
  <c r="F66" i="63"/>
  <c r="F31" i="63" s="1"/>
  <c r="G66" i="63"/>
  <c r="H66" i="63"/>
  <c r="I66" i="63"/>
  <c r="J66" i="63"/>
  <c r="J31" i="63" s="1"/>
  <c r="J25" i="53" s="1"/>
  <c r="K66" i="63"/>
  <c r="L66" i="63"/>
  <c r="M66" i="63"/>
  <c r="N66" i="63"/>
  <c r="O66" i="63"/>
  <c r="Q66" i="63"/>
  <c r="R66" i="63"/>
  <c r="S66" i="63"/>
  <c r="S31" i="63" s="1"/>
  <c r="T66" i="63"/>
  <c r="U66" i="63"/>
  <c r="V66" i="63"/>
  <c r="W66" i="63"/>
  <c r="X66" i="63"/>
  <c r="Y66" i="63"/>
  <c r="Z66" i="63"/>
  <c r="AA66" i="63"/>
  <c r="AA31" i="63" s="1"/>
  <c r="AF25" i="53" s="1"/>
  <c r="AB66" i="63"/>
  <c r="AD66" i="63"/>
  <c r="AE66" i="63"/>
  <c r="AF66" i="63"/>
  <c r="AG66" i="63"/>
  <c r="AH66" i="63"/>
  <c r="AI66" i="63"/>
  <c r="AJ66" i="63"/>
  <c r="AJ31" i="63" s="1"/>
  <c r="AT25" i="53" s="1"/>
  <c r="AK66" i="63"/>
  <c r="AL66" i="63"/>
  <c r="AM66" i="63"/>
  <c r="AN66" i="63"/>
  <c r="AO66" i="63"/>
  <c r="AQ66" i="63"/>
  <c r="AR66" i="63"/>
  <c r="AS66" i="63"/>
  <c r="AT66" i="63"/>
  <c r="AU66" i="63"/>
  <c r="AV66" i="63"/>
  <c r="AW66" i="63"/>
  <c r="AX66" i="63"/>
  <c r="AY66" i="63"/>
  <c r="AZ66" i="63"/>
  <c r="BA66" i="63"/>
  <c r="BA31" i="63" s="1"/>
  <c r="BP25" i="53" s="1"/>
  <c r="BB66" i="63"/>
  <c r="BD66" i="63"/>
  <c r="BE66" i="63"/>
  <c r="BF66" i="63"/>
  <c r="BG66" i="63"/>
  <c r="BH66" i="63"/>
  <c r="BI66" i="63"/>
  <c r="BJ66" i="63"/>
  <c r="BJ31" i="63" s="1"/>
  <c r="CD25" i="53" s="1"/>
  <c r="BK66" i="63"/>
  <c r="BL66" i="63"/>
  <c r="BM66" i="63"/>
  <c r="BN66" i="63"/>
  <c r="BN31" i="63" s="1"/>
  <c r="CH25" i="53" s="1"/>
  <c r="BO66" i="63"/>
  <c r="C90" i="63"/>
  <c r="C89" i="63"/>
  <c r="C88" i="63"/>
  <c r="C87" i="63"/>
  <c r="C83" i="63"/>
  <c r="C82" i="63"/>
  <c r="C81" i="63"/>
  <c r="C80" i="63"/>
  <c r="C79" i="63"/>
  <c r="C78" i="63"/>
  <c r="C77" i="63"/>
  <c r="C76" i="63"/>
  <c r="C75" i="63"/>
  <c r="C74" i="63"/>
  <c r="C73" i="63"/>
  <c r="BC47" i="63"/>
  <c r="G72" i="63" s="1"/>
  <c r="C72" i="63"/>
  <c r="C71" i="63"/>
  <c r="C70" i="63"/>
  <c r="C69" i="63"/>
  <c r="BP65" i="63"/>
  <c r="BC65" i="63"/>
  <c r="AP65" i="63"/>
  <c r="AC65" i="63"/>
  <c r="P65" i="63"/>
  <c r="BP64" i="63"/>
  <c r="H90" i="63" s="1"/>
  <c r="BC64" i="63"/>
  <c r="G90" i="63" s="1"/>
  <c r="AP64" i="63"/>
  <c r="AC64" i="63"/>
  <c r="E90" i="63" s="1"/>
  <c r="BP63" i="63"/>
  <c r="H89" i="63" s="1"/>
  <c r="BC63" i="63"/>
  <c r="G89" i="63"/>
  <c r="AP63" i="63"/>
  <c r="F89" i="63" s="1"/>
  <c r="AC63" i="63"/>
  <c r="E89" i="63" s="1"/>
  <c r="P63" i="63"/>
  <c r="D89" i="63" s="1"/>
  <c r="BP62" i="63"/>
  <c r="H88" i="63" s="1"/>
  <c r="BC62" i="63"/>
  <c r="G88" i="63" s="1"/>
  <c r="AC62" i="63"/>
  <c r="P62" i="63"/>
  <c r="D88" i="63" s="1"/>
  <c r="BP61" i="63"/>
  <c r="BC61" i="63"/>
  <c r="AP61" i="63"/>
  <c r="F87" i="63" s="1"/>
  <c r="AC61" i="63"/>
  <c r="E87" i="63" s="1"/>
  <c r="P61" i="63"/>
  <c r="D87" i="63" s="1"/>
  <c r="BO59" i="63"/>
  <c r="BN59" i="63"/>
  <c r="BM59" i="63"/>
  <c r="BL59" i="63"/>
  <c r="BK59" i="63"/>
  <c r="BJ59" i="63"/>
  <c r="BI59" i="63"/>
  <c r="BH59" i="63"/>
  <c r="BG59" i="63"/>
  <c r="BF59" i="63"/>
  <c r="BE59" i="63"/>
  <c r="BD59" i="63"/>
  <c r="O59" i="63"/>
  <c r="N59" i="63"/>
  <c r="M59" i="63"/>
  <c r="L59" i="63"/>
  <c r="K59" i="63"/>
  <c r="J59" i="63"/>
  <c r="I59" i="63"/>
  <c r="I30" i="63" s="1"/>
  <c r="I41" i="53" s="1"/>
  <c r="H59" i="63"/>
  <c r="G59" i="63"/>
  <c r="F59" i="63"/>
  <c r="E59" i="63"/>
  <c r="D59" i="63"/>
  <c r="BP58" i="63"/>
  <c r="H83" i="63" s="1"/>
  <c r="BC58" i="63"/>
  <c r="G83" i="63" s="1"/>
  <c r="AP58" i="63"/>
  <c r="F83" i="63" s="1"/>
  <c r="AC58" i="63"/>
  <c r="E83" i="63" s="1"/>
  <c r="P58" i="63"/>
  <c r="D83" i="63" s="1"/>
  <c r="BP57" i="63"/>
  <c r="H82" i="63" s="1"/>
  <c r="BC57" i="63"/>
  <c r="G82" i="63" s="1"/>
  <c r="AP57" i="63"/>
  <c r="F82" i="63" s="1"/>
  <c r="AC57" i="63"/>
  <c r="E82" i="63" s="1"/>
  <c r="P57" i="63"/>
  <c r="D82" i="63" s="1"/>
  <c r="BP56" i="63"/>
  <c r="H81" i="63" s="1"/>
  <c r="BC56" i="63"/>
  <c r="G81" i="63" s="1"/>
  <c r="AP56" i="63"/>
  <c r="F81" i="63" s="1"/>
  <c r="AC56" i="63"/>
  <c r="E81" i="63" s="1"/>
  <c r="P56" i="63"/>
  <c r="D81" i="63" s="1"/>
  <c r="BP55" i="63"/>
  <c r="H80" i="63" s="1"/>
  <c r="BC55" i="63"/>
  <c r="G80" i="63" s="1"/>
  <c r="AP55" i="63"/>
  <c r="F80" i="63" s="1"/>
  <c r="AC55" i="63"/>
  <c r="E80" i="63" s="1"/>
  <c r="P55" i="63"/>
  <c r="D80" i="63" s="1"/>
  <c r="BP54" i="63"/>
  <c r="H79" i="63" s="1"/>
  <c r="BC54" i="63"/>
  <c r="G79" i="63" s="1"/>
  <c r="AP54" i="63"/>
  <c r="F79" i="63" s="1"/>
  <c r="AC54" i="63"/>
  <c r="E79" i="63" s="1"/>
  <c r="P54" i="63"/>
  <c r="D79" i="63" s="1"/>
  <c r="BP53" i="63"/>
  <c r="H78" i="63" s="1"/>
  <c r="BC53" i="63"/>
  <c r="G78" i="63" s="1"/>
  <c r="AP53" i="63"/>
  <c r="F78" i="63" s="1"/>
  <c r="AC53" i="63"/>
  <c r="E78" i="63" s="1"/>
  <c r="P53" i="63"/>
  <c r="D78" i="63" s="1"/>
  <c r="BP52" i="63"/>
  <c r="H77" i="63" s="1"/>
  <c r="BC52" i="63"/>
  <c r="G77" i="63" s="1"/>
  <c r="AP52" i="63"/>
  <c r="F77" i="63" s="1"/>
  <c r="AC52" i="63"/>
  <c r="E77" i="63" s="1"/>
  <c r="P52" i="63"/>
  <c r="D77" i="63" s="1"/>
  <c r="BP51" i="63"/>
  <c r="H76" i="63" s="1"/>
  <c r="BC51" i="63"/>
  <c r="G76" i="63" s="1"/>
  <c r="AP51" i="63"/>
  <c r="F76" i="63" s="1"/>
  <c r="AC51" i="63"/>
  <c r="E76" i="63" s="1"/>
  <c r="P51" i="63"/>
  <c r="D76" i="63" s="1"/>
  <c r="BP50" i="63"/>
  <c r="H75" i="63" s="1"/>
  <c r="BC50" i="63"/>
  <c r="G75" i="63" s="1"/>
  <c r="AP50" i="63"/>
  <c r="F75" i="63" s="1"/>
  <c r="AC50" i="63"/>
  <c r="E75" i="63" s="1"/>
  <c r="P50" i="63"/>
  <c r="D75" i="63" s="1"/>
  <c r="BP49" i="63"/>
  <c r="H74" i="63" s="1"/>
  <c r="BC49" i="63"/>
  <c r="G74" i="63" s="1"/>
  <c r="AP49" i="63"/>
  <c r="F74" i="63" s="1"/>
  <c r="AC49" i="63"/>
  <c r="E74" i="63" s="1"/>
  <c r="P49" i="63"/>
  <c r="D74" i="63" s="1"/>
  <c r="BP48" i="63"/>
  <c r="H73" i="63" s="1"/>
  <c r="BC48" i="63"/>
  <c r="AP48" i="63"/>
  <c r="F73" i="63" s="1"/>
  <c r="AC48" i="63"/>
  <c r="E73" i="63" s="1"/>
  <c r="P48" i="63"/>
  <c r="D73" i="63" s="1"/>
  <c r="BP47" i="63"/>
  <c r="H72" i="63" s="1"/>
  <c r="AP47" i="63"/>
  <c r="F72" i="63"/>
  <c r="AC47" i="63"/>
  <c r="P47" i="63"/>
  <c r="D72" i="63" s="1"/>
  <c r="BP46" i="63"/>
  <c r="BC46" i="63"/>
  <c r="G71" i="63" s="1"/>
  <c r="AP46" i="63"/>
  <c r="F71" i="63" s="1"/>
  <c r="AC46" i="63"/>
  <c r="E71" i="63" s="1"/>
  <c r="P46" i="63"/>
  <c r="D71" i="63"/>
  <c r="BP45" i="63"/>
  <c r="H70" i="63" s="1"/>
  <c r="BC45" i="63"/>
  <c r="G70" i="63" s="1"/>
  <c r="AP45" i="63"/>
  <c r="F70" i="63" s="1"/>
  <c r="AC45" i="63"/>
  <c r="E70" i="63" s="1"/>
  <c r="P45" i="63"/>
  <c r="D70" i="63" s="1"/>
  <c r="BP44" i="63"/>
  <c r="H69" i="63" s="1"/>
  <c r="BC44" i="63"/>
  <c r="AP44" i="63"/>
  <c r="AC44" i="63"/>
  <c r="E69" i="63" s="1"/>
  <c r="P44" i="63"/>
  <c r="D69" i="63" s="1"/>
  <c r="D212" i="63"/>
  <c r="G211" i="63"/>
  <c r="H131" i="63"/>
  <c r="C34" i="48"/>
  <c r="C43" i="48"/>
  <c r="D34" i="48"/>
  <c r="D35" i="48"/>
  <c r="D43" i="48"/>
  <c r="E34" i="48"/>
  <c r="E43" i="48"/>
  <c r="E44" i="48"/>
  <c r="F34" i="48"/>
  <c r="F35" i="48" s="1"/>
  <c r="F43" i="48"/>
  <c r="G33" i="53"/>
  <c r="G34" i="48"/>
  <c r="G35" i="48" s="1"/>
  <c r="G43" i="48"/>
  <c r="G46" i="48"/>
  <c r="H33" i="53"/>
  <c r="H34" i="48"/>
  <c r="H43" i="48"/>
  <c r="I34" i="48"/>
  <c r="I43" i="48"/>
  <c r="J34" i="48"/>
  <c r="J37" i="48" s="1"/>
  <c r="J43" i="48"/>
  <c r="J44" i="48"/>
  <c r="K33" i="53"/>
  <c r="K34" i="48"/>
  <c r="K35" i="48" s="1"/>
  <c r="K43" i="48"/>
  <c r="K44" i="48"/>
  <c r="L33" i="53"/>
  <c r="L34" i="48"/>
  <c r="L36" i="48" s="1"/>
  <c r="L43" i="48"/>
  <c r="M34" i="48"/>
  <c r="M43" i="48"/>
  <c r="N34" i="48"/>
  <c r="N43" i="48"/>
  <c r="N47" i="48"/>
  <c r="C35" i="48"/>
  <c r="C36" i="48"/>
  <c r="C37" i="48"/>
  <c r="D36" i="48"/>
  <c r="D37" i="48"/>
  <c r="D38" i="48" s="1"/>
  <c r="E45" i="48"/>
  <c r="E46" i="48"/>
  <c r="E47" i="48"/>
  <c r="F36" i="48"/>
  <c r="G36" i="48"/>
  <c r="G37" i="48"/>
  <c r="G44" i="48"/>
  <c r="G45" i="48"/>
  <c r="G47" i="48"/>
  <c r="H44" i="48"/>
  <c r="H45" i="48"/>
  <c r="H46" i="48"/>
  <c r="H47" i="48"/>
  <c r="H48" i="48" s="1"/>
  <c r="J35" i="48"/>
  <c r="J36" i="48"/>
  <c r="J45" i="48"/>
  <c r="J46" i="48"/>
  <c r="J47" i="48"/>
  <c r="K37" i="48"/>
  <c r="K45" i="48"/>
  <c r="K46" i="48"/>
  <c r="K48" i="48" s="1"/>
  <c r="K47" i="48"/>
  <c r="L44" i="48"/>
  <c r="L45" i="48"/>
  <c r="L46" i="48"/>
  <c r="L47" i="48"/>
  <c r="M35" i="48"/>
  <c r="M37" i="48"/>
  <c r="N36" i="48"/>
  <c r="N44" i="48"/>
  <c r="N45" i="48"/>
  <c r="N46" i="48"/>
  <c r="C28" i="50"/>
  <c r="D40" i="53"/>
  <c r="D28" i="50"/>
  <c r="E40" i="53" s="1"/>
  <c r="E28" i="50"/>
  <c r="F40" i="53"/>
  <c r="F28" i="50"/>
  <c r="G40" i="53" s="1"/>
  <c r="G28" i="50"/>
  <c r="H40" i="53"/>
  <c r="H28" i="50"/>
  <c r="I40" i="53" s="1"/>
  <c r="I28" i="50"/>
  <c r="J40" i="53"/>
  <c r="J28" i="50"/>
  <c r="K40" i="53" s="1"/>
  <c r="K28" i="50"/>
  <c r="L40" i="53"/>
  <c r="L28" i="50"/>
  <c r="M40" i="53" s="1"/>
  <c r="M28" i="50"/>
  <c r="N40" i="53"/>
  <c r="N28" i="50"/>
  <c r="O40" i="53" s="1"/>
  <c r="D44" i="53"/>
  <c r="E44" i="53"/>
  <c r="F44" i="53"/>
  <c r="G44" i="53"/>
  <c r="H44" i="53"/>
  <c r="I44" i="53"/>
  <c r="J44" i="53"/>
  <c r="K44" i="53"/>
  <c r="L44" i="53"/>
  <c r="M44" i="53"/>
  <c r="N44" i="53"/>
  <c r="O44" i="53"/>
  <c r="D45" i="53"/>
  <c r="E45" i="53"/>
  <c r="F45" i="53"/>
  <c r="G45" i="53"/>
  <c r="H45" i="53"/>
  <c r="I45" i="53"/>
  <c r="J45" i="53"/>
  <c r="K45" i="53"/>
  <c r="L45" i="53"/>
  <c r="M45" i="53"/>
  <c r="N45" i="53"/>
  <c r="O45" i="53"/>
  <c r="D46" i="53"/>
  <c r="E46" i="53"/>
  <c r="F46" i="53"/>
  <c r="G46" i="53"/>
  <c r="H46" i="53"/>
  <c r="I46" i="53"/>
  <c r="J46" i="53"/>
  <c r="K46" i="53"/>
  <c r="L46" i="53"/>
  <c r="M46" i="53"/>
  <c r="N46" i="53"/>
  <c r="O46" i="53"/>
  <c r="D47" i="53"/>
  <c r="E47" i="53"/>
  <c r="F47" i="53"/>
  <c r="G47" i="53"/>
  <c r="H47" i="53"/>
  <c r="I47" i="53"/>
  <c r="J47" i="53"/>
  <c r="K47" i="53"/>
  <c r="L47" i="53"/>
  <c r="M47" i="53"/>
  <c r="N47" i="53"/>
  <c r="O47" i="53"/>
  <c r="D48" i="53"/>
  <c r="E48" i="53"/>
  <c r="F48" i="53"/>
  <c r="G48" i="53"/>
  <c r="H48" i="53"/>
  <c r="I48" i="53"/>
  <c r="J48" i="53"/>
  <c r="K48" i="53"/>
  <c r="L48" i="53"/>
  <c r="M48" i="53"/>
  <c r="N48" i="53"/>
  <c r="O48" i="53"/>
  <c r="D49" i="53"/>
  <c r="E49" i="53"/>
  <c r="F49" i="53"/>
  <c r="G49" i="53"/>
  <c r="H49" i="53"/>
  <c r="I49" i="53"/>
  <c r="J49" i="53"/>
  <c r="K49" i="53"/>
  <c r="L49" i="53"/>
  <c r="M49" i="53"/>
  <c r="N49" i="53"/>
  <c r="O49" i="53"/>
  <c r="D50" i="53"/>
  <c r="E50" i="53"/>
  <c r="F50" i="53"/>
  <c r="G50" i="53"/>
  <c r="H50" i="53"/>
  <c r="I50" i="53"/>
  <c r="J50" i="53"/>
  <c r="K50" i="53"/>
  <c r="L50" i="53"/>
  <c r="M50" i="53"/>
  <c r="N50" i="53"/>
  <c r="O50" i="53"/>
  <c r="D51" i="53"/>
  <c r="E51" i="53"/>
  <c r="F51" i="53"/>
  <c r="G51" i="53"/>
  <c r="H51" i="53"/>
  <c r="I51" i="53"/>
  <c r="J51" i="53"/>
  <c r="K51" i="53"/>
  <c r="L51" i="53"/>
  <c r="M51" i="53"/>
  <c r="N51" i="53"/>
  <c r="O51" i="53"/>
  <c r="D52" i="53"/>
  <c r="E52" i="53"/>
  <c r="F52" i="53"/>
  <c r="G52" i="53"/>
  <c r="H52" i="53"/>
  <c r="I52" i="53"/>
  <c r="J52" i="53"/>
  <c r="K52" i="53"/>
  <c r="L52" i="53"/>
  <c r="M52" i="53"/>
  <c r="N52" i="53"/>
  <c r="O52" i="53"/>
  <c r="D53" i="53"/>
  <c r="E53" i="53"/>
  <c r="F53" i="53"/>
  <c r="G53" i="53"/>
  <c r="H53" i="53"/>
  <c r="I53" i="53"/>
  <c r="J53" i="53"/>
  <c r="K53" i="53"/>
  <c r="L53" i="53"/>
  <c r="M53" i="53"/>
  <c r="N53" i="53"/>
  <c r="O53" i="53"/>
  <c r="D54" i="53"/>
  <c r="E54" i="53"/>
  <c r="F54" i="53"/>
  <c r="G54" i="53"/>
  <c r="H54" i="53"/>
  <c r="I54" i="53"/>
  <c r="J54" i="53"/>
  <c r="K54" i="53"/>
  <c r="L54" i="53"/>
  <c r="M54" i="53"/>
  <c r="N54" i="53"/>
  <c r="O54" i="53"/>
  <c r="D55" i="53"/>
  <c r="E55" i="53"/>
  <c r="F55" i="53"/>
  <c r="G55" i="53"/>
  <c r="H55" i="53"/>
  <c r="I55" i="53"/>
  <c r="J55" i="53"/>
  <c r="K55" i="53"/>
  <c r="L55" i="53"/>
  <c r="M55" i="53"/>
  <c r="N55" i="53"/>
  <c r="O55" i="53"/>
  <c r="D56" i="53"/>
  <c r="E56" i="53"/>
  <c r="F56" i="53"/>
  <c r="G56" i="53"/>
  <c r="H56" i="53"/>
  <c r="I56" i="53"/>
  <c r="J56" i="53"/>
  <c r="K56" i="53"/>
  <c r="L56" i="53"/>
  <c r="M56" i="53"/>
  <c r="N56" i="53"/>
  <c r="O56" i="53"/>
  <c r="D57" i="53"/>
  <c r="E57" i="53"/>
  <c r="F57" i="53"/>
  <c r="G57" i="53"/>
  <c r="H57" i="53"/>
  <c r="I57" i="53"/>
  <c r="J57" i="53"/>
  <c r="K57" i="53"/>
  <c r="L57" i="53"/>
  <c r="M57" i="53"/>
  <c r="N57" i="53"/>
  <c r="O57" i="53"/>
  <c r="D58" i="53"/>
  <c r="E58" i="53"/>
  <c r="F58" i="53"/>
  <c r="G58" i="53"/>
  <c r="H58" i="53"/>
  <c r="I58" i="53"/>
  <c r="J58" i="53"/>
  <c r="K58" i="53"/>
  <c r="L58" i="53"/>
  <c r="M58" i="53"/>
  <c r="N58" i="53"/>
  <c r="O58" i="53"/>
  <c r="C41" i="51"/>
  <c r="D42" i="53"/>
  <c r="P42" i="53" s="1"/>
  <c r="C36" i="45" s="1"/>
  <c r="C55" i="48"/>
  <c r="C64" i="48"/>
  <c r="D55" i="48"/>
  <c r="D64" i="48"/>
  <c r="D68" i="48" s="1"/>
  <c r="W33" i="53"/>
  <c r="E55" i="48"/>
  <c r="E57" i="48"/>
  <c r="E64" i="48"/>
  <c r="X33" i="53"/>
  <c r="F55" i="48"/>
  <c r="F64" i="48"/>
  <c r="F68" i="48"/>
  <c r="G55" i="48"/>
  <c r="G64" i="48"/>
  <c r="H55" i="48"/>
  <c r="H64" i="48"/>
  <c r="I55" i="48"/>
  <c r="I64" i="48"/>
  <c r="J55" i="48"/>
  <c r="J64" i="48"/>
  <c r="K55" i="48"/>
  <c r="K64" i="48"/>
  <c r="L55" i="48"/>
  <c r="L64" i="48"/>
  <c r="M55" i="48"/>
  <c r="M56" i="48" s="1"/>
  <c r="M64" i="48"/>
  <c r="M68" i="48" s="1"/>
  <c r="N55" i="48"/>
  <c r="N64" i="48"/>
  <c r="C66" i="48"/>
  <c r="C67" i="48"/>
  <c r="D56" i="48"/>
  <c r="D57" i="48"/>
  <c r="D58" i="48"/>
  <c r="D59" i="48" s="1"/>
  <c r="E56" i="48"/>
  <c r="E58" i="48"/>
  <c r="E65" i="48"/>
  <c r="E68" i="48"/>
  <c r="F65" i="48"/>
  <c r="F66" i="48"/>
  <c r="F67" i="48"/>
  <c r="G68" i="48"/>
  <c r="H56" i="48"/>
  <c r="H65" i="48"/>
  <c r="H67" i="48"/>
  <c r="I66" i="48"/>
  <c r="I67" i="48"/>
  <c r="J65" i="48"/>
  <c r="K57" i="48"/>
  <c r="K66" i="48"/>
  <c r="K67" i="48"/>
  <c r="L57" i="48"/>
  <c r="L66" i="48"/>
  <c r="M65" i="48"/>
  <c r="M66" i="48"/>
  <c r="M67" i="48"/>
  <c r="N56" i="48"/>
  <c r="N57" i="48"/>
  <c r="N67" i="48"/>
  <c r="C48" i="50"/>
  <c r="V40" i="53"/>
  <c r="D48" i="50"/>
  <c r="W40" i="53"/>
  <c r="E48" i="50"/>
  <c r="X40" i="53"/>
  <c r="F48" i="50"/>
  <c r="Y40" i="53"/>
  <c r="G48" i="50"/>
  <c r="Z40" i="53"/>
  <c r="H48" i="50"/>
  <c r="AA40" i="53"/>
  <c r="I48" i="50"/>
  <c r="AB40" i="53"/>
  <c r="J48" i="50"/>
  <c r="AC40" i="53"/>
  <c r="K48" i="50"/>
  <c r="AD40" i="53"/>
  <c r="L48" i="50"/>
  <c r="AE40" i="53"/>
  <c r="M48" i="50"/>
  <c r="AF40" i="53"/>
  <c r="N48" i="50"/>
  <c r="AG40" i="53"/>
  <c r="S30" i="55"/>
  <c r="T30" i="55"/>
  <c r="U30" i="55"/>
  <c r="X43" i="53" s="1"/>
  <c r="V30" i="55"/>
  <c r="W30" i="55"/>
  <c r="Z43" i="53"/>
  <c r="X30" i="55"/>
  <c r="AA43" i="53"/>
  <c r="Y30" i="55"/>
  <c r="AB43" i="53"/>
  <c r="Z30" i="55"/>
  <c r="AC43" i="53"/>
  <c r="AA30" i="55"/>
  <c r="AB30" i="55"/>
  <c r="AE43" i="53" s="1"/>
  <c r="AC30" i="55"/>
  <c r="AF43" i="53" s="1"/>
  <c r="AD30" i="55"/>
  <c r="S31" i="55"/>
  <c r="T31" i="55"/>
  <c r="U31" i="55"/>
  <c r="X44" i="53" s="1"/>
  <c r="AM31" i="55"/>
  <c r="V31" i="55"/>
  <c r="W31" i="55"/>
  <c r="Z44" i="53" s="1"/>
  <c r="AO31" i="55"/>
  <c r="BG31" i="55" s="1"/>
  <c r="BY31" i="55" s="1"/>
  <c r="CB44" i="53" s="1"/>
  <c r="X31" i="55"/>
  <c r="Y31" i="55"/>
  <c r="Z31" i="55"/>
  <c r="AA31" i="55"/>
  <c r="AS31" i="55"/>
  <c r="AD44" i="53"/>
  <c r="AB31" i="55"/>
  <c r="AC31" i="55"/>
  <c r="AU31" i="55"/>
  <c r="AF44" i="53"/>
  <c r="AD31" i="55"/>
  <c r="S32" i="55"/>
  <c r="V45" i="53"/>
  <c r="T32" i="55"/>
  <c r="W45" i="53"/>
  <c r="U32" i="55"/>
  <c r="X45" i="53"/>
  <c r="V32" i="55"/>
  <c r="W32" i="55"/>
  <c r="Z45" i="53" s="1"/>
  <c r="X32" i="55"/>
  <c r="AA45" i="53" s="1"/>
  <c r="Y32" i="55"/>
  <c r="Z32" i="55"/>
  <c r="AC45" i="53"/>
  <c r="AA32" i="55"/>
  <c r="AB32" i="55"/>
  <c r="AT32" i="55" s="1"/>
  <c r="BL32" i="55" s="1"/>
  <c r="CD32" i="55" s="1"/>
  <c r="AC32" i="55"/>
  <c r="AD32" i="55"/>
  <c r="AV32" i="55" s="1"/>
  <c r="BN32" i="55" s="1"/>
  <c r="CF32" i="55" s="1"/>
  <c r="CI45" i="53" s="1"/>
  <c r="S33" i="55"/>
  <c r="T33" i="55"/>
  <c r="U33" i="55"/>
  <c r="V33" i="55"/>
  <c r="W33" i="55"/>
  <c r="X33" i="55"/>
  <c r="Y33" i="55"/>
  <c r="AQ33" i="55" s="1"/>
  <c r="BI33" i="55" s="1"/>
  <c r="Z33" i="55"/>
  <c r="AA33" i="55"/>
  <c r="AD46" i="53" s="1"/>
  <c r="AS33" i="55"/>
  <c r="BK33" i="55" s="1"/>
  <c r="AB33" i="55"/>
  <c r="AE46" i="53" s="1"/>
  <c r="AC33" i="55"/>
  <c r="AF46" i="53" s="1"/>
  <c r="AU33" i="55"/>
  <c r="AD33" i="55"/>
  <c r="AD46" i="55" s="1"/>
  <c r="S34" i="55"/>
  <c r="V47" i="53"/>
  <c r="T34" i="55"/>
  <c r="U34" i="55"/>
  <c r="V34" i="55"/>
  <c r="Y47" i="53" s="1"/>
  <c r="W34" i="55"/>
  <c r="X34" i="55"/>
  <c r="AA47" i="53" s="1"/>
  <c r="Y34" i="55"/>
  <c r="Z34" i="55"/>
  <c r="AC47" i="53"/>
  <c r="AA34" i="55"/>
  <c r="AD47" i="53"/>
  <c r="AB34" i="55"/>
  <c r="AE47" i="53" s="1"/>
  <c r="AT34" i="55"/>
  <c r="AC34" i="55"/>
  <c r="AD34" i="55"/>
  <c r="AG47" i="53" s="1"/>
  <c r="S35" i="55"/>
  <c r="T35" i="55"/>
  <c r="U35" i="55"/>
  <c r="V35" i="55"/>
  <c r="W35" i="55"/>
  <c r="AO35" i="55" s="1"/>
  <c r="BG35" i="55" s="1"/>
  <c r="BY35" i="55" s="1"/>
  <c r="CB48" i="53" s="1"/>
  <c r="Z48" i="53"/>
  <c r="X35" i="55"/>
  <c r="Y35" i="55"/>
  <c r="Z35" i="55"/>
  <c r="AA35" i="55"/>
  <c r="AB35" i="55"/>
  <c r="AC35" i="55"/>
  <c r="AU35" i="55" s="1"/>
  <c r="AD35" i="55"/>
  <c r="S36" i="55"/>
  <c r="AK36" i="55" s="1"/>
  <c r="BC36" i="55" s="1"/>
  <c r="BU36" i="55" s="1"/>
  <c r="T36" i="55"/>
  <c r="U36" i="55"/>
  <c r="AM36" i="55" s="1"/>
  <c r="AP49" i="53" s="1"/>
  <c r="V36" i="55"/>
  <c r="W36" i="55"/>
  <c r="X36" i="55"/>
  <c r="Y36" i="55"/>
  <c r="AB49" i="53" s="1"/>
  <c r="Z36" i="55"/>
  <c r="AC49" i="53" s="1"/>
  <c r="AA36" i="55"/>
  <c r="AB36" i="55"/>
  <c r="AE49" i="53" s="1"/>
  <c r="AC36" i="55"/>
  <c r="AF49" i="53" s="1"/>
  <c r="AD36" i="55"/>
  <c r="AG49" i="53"/>
  <c r="S37" i="55"/>
  <c r="T37" i="55"/>
  <c r="U37" i="55"/>
  <c r="AM37" i="55"/>
  <c r="BE37" i="55" s="1"/>
  <c r="BW37" i="55" s="1"/>
  <c r="V37" i="55"/>
  <c r="W37" i="55"/>
  <c r="Z50" i="53" s="1"/>
  <c r="AO37" i="55"/>
  <c r="BG37" i="55" s="1"/>
  <c r="BY37" i="55" s="1"/>
  <c r="CB50" i="53" s="1"/>
  <c r="X37" i="55"/>
  <c r="Y37" i="55"/>
  <c r="AB50" i="53" s="1"/>
  <c r="AQ37" i="55"/>
  <c r="Z37" i="55"/>
  <c r="AA37" i="55"/>
  <c r="AB37" i="55"/>
  <c r="AC37" i="55"/>
  <c r="AD37" i="55"/>
  <c r="S38" i="55"/>
  <c r="T38" i="55"/>
  <c r="W51" i="53" s="1"/>
  <c r="U38" i="55"/>
  <c r="X51" i="53" s="1"/>
  <c r="V38" i="55"/>
  <c r="W38" i="55"/>
  <c r="Z51" i="53"/>
  <c r="X38" i="55"/>
  <c r="AA51" i="53"/>
  <c r="Y38" i="55"/>
  <c r="AB51" i="53"/>
  <c r="Z38" i="55"/>
  <c r="AC51" i="53"/>
  <c r="AA38" i="55"/>
  <c r="AB38" i="55"/>
  <c r="AC38" i="55"/>
  <c r="AU38" i="55" s="1"/>
  <c r="BM38" i="55" s="1"/>
  <c r="CE38" i="55" s="1"/>
  <c r="AD38" i="55"/>
  <c r="S39" i="55"/>
  <c r="T39" i="55"/>
  <c r="U39" i="55"/>
  <c r="AM39" i="55"/>
  <c r="BE39" i="55" s="1"/>
  <c r="BW39" i="55" s="1"/>
  <c r="BZ52" i="53" s="1"/>
  <c r="X52" i="53"/>
  <c r="V39" i="55"/>
  <c r="W39" i="55"/>
  <c r="AO39" i="55"/>
  <c r="Z52" i="53"/>
  <c r="X39" i="55"/>
  <c r="Y39" i="55"/>
  <c r="Z39" i="55"/>
  <c r="AA39" i="55"/>
  <c r="AS39" i="55"/>
  <c r="BK39" i="55" s="1"/>
  <c r="AD52" i="53"/>
  <c r="AB39" i="55"/>
  <c r="AC39" i="55"/>
  <c r="AU39" i="55" s="1"/>
  <c r="BM39" i="55" s="1"/>
  <c r="CE39" i="55" s="1"/>
  <c r="CH52" i="53" s="1"/>
  <c r="AF52" i="53"/>
  <c r="AD39" i="55"/>
  <c r="S40" i="55"/>
  <c r="V53" i="53" s="1"/>
  <c r="T40" i="55"/>
  <c r="W53" i="53" s="1"/>
  <c r="U40" i="55"/>
  <c r="AM40" i="55" s="1"/>
  <c r="V40" i="55"/>
  <c r="W40" i="55"/>
  <c r="Z53" i="53"/>
  <c r="X40" i="55"/>
  <c r="AA53" i="53"/>
  <c r="Y40" i="55"/>
  <c r="Z40" i="55"/>
  <c r="AC53" i="53" s="1"/>
  <c r="AA40" i="55"/>
  <c r="AB40" i="55"/>
  <c r="AE53" i="53"/>
  <c r="AC40" i="55"/>
  <c r="AF53" i="53"/>
  <c r="AD40" i="55"/>
  <c r="AV40" i="55"/>
  <c r="BN40" i="55" s="1"/>
  <c r="CF40" i="55" s="1"/>
  <c r="CI53" i="53" s="1"/>
  <c r="AG53" i="53"/>
  <c r="S41" i="55"/>
  <c r="AK41" i="55" s="1"/>
  <c r="V54" i="53"/>
  <c r="T41" i="55"/>
  <c r="U41" i="55"/>
  <c r="AM41" i="55" s="1"/>
  <c r="X54" i="53"/>
  <c r="V41" i="55"/>
  <c r="W41" i="55"/>
  <c r="X41" i="55"/>
  <c r="Y41" i="55"/>
  <c r="Z41" i="55"/>
  <c r="AA41" i="55"/>
  <c r="AS41" i="55"/>
  <c r="AD54" i="53"/>
  <c r="AB41" i="55"/>
  <c r="AC41" i="55"/>
  <c r="AU41" i="55"/>
  <c r="BM41" i="55" s="1"/>
  <c r="AF54" i="53"/>
  <c r="AD41" i="55"/>
  <c r="S42" i="55"/>
  <c r="V55" i="53"/>
  <c r="T42" i="55"/>
  <c r="U42" i="55"/>
  <c r="AM42" i="55" s="1"/>
  <c r="BE42" i="55" s="1"/>
  <c r="BW42" i="55" s="1"/>
  <c r="W55" i="53"/>
  <c r="V42" i="55"/>
  <c r="Y55" i="53"/>
  <c r="W42" i="55"/>
  <c r="Z55" i="53"/>
  <c r="X42" i="55"/>
  <c r="AA55" i="53"/>
  <c r="Y42" i="55"/>
  <c r="AB55" i="53"/>
  <c r="Z42" i="55"/>
  <c r="AC55" i="53"/>
  <c r="AA42" i="55"/>
  <c r="AD55" i="53"/>
  <c r="AB42" i="55"/>
  <c r="AT42" i="55" s="1"/>
  <c r="BL42" i="55" s="1"/>
  <c r="AE55" i="53"/>
  <c r="AC42" i="55"/>
  <c r="AF55" i="53"/>
  <c r="AD42" i="55"/>
  <c r="AG55" i="53"/>
  <c r="S43" i="55"/>
  <c r="V56" i="53" s="1"/>
  <c r="AK43" i="55"/>
  <c r="T43" i="55"/>
  <c r="U43" i="55"/>
  <c r="V43" i="55"/>
  <c r="W43" i="55"/>
  <c r="AO43" i="55"/>
  <c r="BG43" i="55" s="1"/>
  <c r="BY43" i="55" s="1"/>
  <c r="CB56" i="53" s="1"/>
  <c r="Z56" i="53"/>
  <c r="X43" i="55"/>
  <c r="AA56" i="53"/>
  <c r="Y43" i="55"/>
  <c r="AB56" i="53"/>
  <c r="Z43" i="55"/>
  <c r="AA43" i="55"/>
  <c r="AB43" i="55"/>
  <c r="AC43" i="55"/>
  <c r="AD43" i="55"/>
  <c r="S44" i="55"/>
  <c r="V57" i="53" s="1"/>
  <c r="T44" i="55"/>
  <c r="U44" i="55"/>
  <c r="AM44" i="55" s="1"/>
  <c r="BE44" i="55" s="1"/>
  <c r="BW44" i="55" s="1"/>
  <c r="V44" i="55"/>
  <c r="W44" i="55"/>
  <c r="Z57" i="53" s="1"/>
  <c r="X44" i="55"/>
  <c r="AA57" i="53" s="1"/>
  <c r="Y44" i="55"/>
  <c r="AB57" i="53" s="1"/>
  <c r="Z44" i="55"/>
  <c r="AA44" i="55"/>
  <c r="AD57" i="53" s="1"/>
  <c r="AB44" i="55"/>
  <c r="AC44" i="55"/>
  <c r="AF57" i="53" s="1"/>
  <c r="AD44" i="55"/>
  <c r="C118" i="48"/>
  <c r="C120" i="48" s="1"/>
  <c r="C122" i="48" s="1"/>
  <c r="C127" i="48"/>
  <c r="C129" i="48"/>
  <c r="D118" i="48"/>
  <c r="D127" i="48"/>
  <c r="D128" i="48" s="1"/>
  <c r="E118" i="48"/>
  <c r="E127" i="48"/>
  <c r="F118" i="48"/>
  <c r="F127" i="48"/>
  <c r="F128" i="48" s="1"/>
  <c r="G118" i="48"/>
  <c r="G127" i="48"/>
  <c r="H118" i="48"/>
  <c r="H127" i="48"/>
  <c r="I118" i="48"/>
  <c r="I121" i="48" s="1"/>
  <c r="I127" i="48"/>
  <c r="I130" i="48"/>
  <c r="J118" i="48"/>
  <c r="J127" i="48"/>
  <c r="J128" i="48" s="1"/>
  <c r="K118" i="48"/>
  <c r="K127" i="48"/>
  <c r="L118" i="48"/>
  <c r="L121" i="48"/>
  <c r="L127" i="48"/>
  <c r="CG33" i="53"/>
  <c r="M118" i="48"/>
  <c r="M127" i="48"/>
  <c r="M131" i="48" s="1"/>
  <c r="N118" i="48"/>
  <c r="N127" i="48"/>
  <c r="C119" i="48"/>
  <c r="C121" i="48"/>
  <c r="C128" i="48"/>
  <c r="C130" i="48"/>
  <c r="C131" i="48"/>
  <c r="D119" i="48"/>
  <c r="D129" i="48"/>
  <c r="D131" i="48"/>
  <c r="E119" i="48"/>
  <c r="E121" i="48"/>
  <c r="E128" i="48"/>
  <c r="F129" i="48"/>
  <c r="G119" i="48"/>
  <c r="H120" i="48"/>
  <c r="I119" i="48"/>
  <c r="I128" i="48"/>
  <c r="I129" i="48"/>
  <c r="I131" i="48"/>
  <c r="J129" i="48"/>
  <c r="K119" i="48"/>
  <c r="K120" i="48"/>
  <c r="K121" i="48"/>
  <c r="K130" i="48"/>
  <c r="L119" i="48"/>
  <c r="L120" i="48"/>
  <c r="L128" i="48"/>
  <c r="L129" i="48"/>
  <c r="L132" i="48" s="1"/>
  <c r="L130" i="48"/>
  <c r="L131" i="48"/>
  <c r="M128" i="48"/>
  <c r="M129" i="48"/>
  <c r="N119" i="48"/>
  <c r="C108" i="50"/>
  <c r="BX40" i="53"/>
  <c r="D108" i="50"/>
  <c r="BY40" i="53"/>
  <c r="E108" i="50"/>
  <c r="BZ40" i="53"/>
  <c r="F108" i="50"/>
  <c r="CA40" i="53"/>
  <c r="G108" i="50"/>
  <c r="CB40" i="53"/>
  <c r="H108" i="50"/>
  <c r="CC40" i="53"/>
  <c r="I108" i="50"/>
  <c r="CD40" i="53"/>
  <c r="J108" i="50"/>
  <c r="CE40" i="53"/>
  <c r="K108" i="50"/>
  <c r="CF40" i="53"/>
  <c r="L108" i="50"/>
  <c r="CG40" i="53"/>
  <c r="M108" i="50"/>
  <c r="CH40" i="53"/>
  <c r="N108" i="50"/>
  <c r="CI40" i="53"/>
  <c r="AO30" i="55"/>
  <c r="BG30" i="55"/>
  <c r="BY30" i="55" s="1"/>
  <c r="CB43" i="53" s="1"/>
  <c r="AP30" i="55"/>
  <c r="BH30" i="55"/>
  <c r="AQ30" i="55"/>
  <c r="BI30" i="55"/>
  <c r="CA30" i="55" s="1"/>
  <c r="CD43" i="53" s="1"/>
  <c r="AR30" i="55"/>
  <c r="BJ30" i="55"/>
  <c r="CB30" i="55" s="1"/>
  <c r="CE43" i="53" s="1"/>
  <c r="AU30" i="55"/>
  <c r="BM30" i="55" s="1"/>
  <c r="BE31" i="55"/>
  <c r="BW31" i="55" s="1"/>
  <c r="BZ44" i="53"/>
  <c r="BK31" i="55"/>
  <c r="BM31" i="55"/>
  <c r="CE31" i="55" s="1"/>
  <c r="CH44" i="53" s="1"/>
  <c r="AK32" i="55"/>
  <c r="AL32" i="55"/>
  <c r="AM32" i="55"/>
  <c r="AO32" i="55"/>
  <c r="BG32" i="55" s="1"/>
  <c r="BY32" i="55" s="1"/>
  <c r="CB45" i="53" s="1"/>
  <c r="AR32" i="55"/>
  <c r="BJ32" i="55"/>
  <c r="CB32" i="55" s="1"/>
  <c r="CE45" i="53" s="1"/>
  <c r="CG45" i="53"/>
  <c r="BM33" i="55"/>
  <c r="CE33" i="55" s="1"/>
  <c r="CH46" i="53" s="1"/>
  <c r="AK34" i="55"/>
  <c r="BC34" i="55" s="1"/>
  <c r="BF47" i="53" s="1"/>
  <c r="AN47" i="53"/>
  <c r="AN34" i="55"/>
  <c r="BF34" i="55" s="1"/>
  <c r="BX34" i="55"/>
  <c r="CA47" i="53" s="1"/>
  <c r="AP34" i="55"/>
  <c r="AR34" i="55"/>
  <c r="BJ34" i="55" s="1"/>
  <c r="CB34" i="55" s="1"/>
  <c r="CE47" i="53" s="1"/>
  <c r="AS34" i="55"/>
  <c r="BK34" i="55" s="1"/>
  <c r="CC34" i="55" s="1"/>
  <c r="CF47" i="53" s="1"/>
  <c r="BL34" i="55"/>
  <c r="BX49" i="53"/>
  <c r="AQ36" i="55"/>
  <c r="AR36" i="55"/>
  <c r="BJ36" i="55" s="1"/>
  <c r="AT36" i="55"/>
  <c r="BL36" i="55" s="1"/>
  <c r="CD36" i="55"/>
  <c r="CG49" i="53" s="1"/>
  <c r="AV36" i="55"/>
  <c r="BZ50" i="53"/>
  <c r="BI37" i="55"/>
  <c r="CA37" i="55" s="1"/>
  <c r="CD50" i="53" s="1"/>
  <c r="AO38" i="55"/>
  <c r="AP38" i="55"/>
  <c r="AS51" i="53" s="1"/>
  <c r="AQ38" i="55"/>
  <c r="BI38" i="55"/>
  <c r="CA38" i="55" s="1"/>
  <c r="CD51" i="53"/>
  <c r="AR38" i="55"/>
  <c r="BJ38" i="55"/>
  <c r="CB38" i="55" s="1"/>
  <c r="CE51" i="53" s="1"/>
  <c r="CH51" i="53"/>
  <c r="BG39" i="55"/>
  <c r="AK40" i="55"/>
  <c r="BC40" i="55" s="1"/>
  <c r="BU40" i="55" s="1"/>
  <c r="BX53" i="53" s="1"/>
  <c r="AL40" i="55"/>
  <c r="AO40" i="55"/>
  <c r="BG40" i="55"/>
  <c r="BY40" i="55" s="1"/>
  <c r="CB53" i="53"/>
  <c r="AP40" i="55"/>
  <c r="BH40" i="55"/>
  <c r="AT40" i="55"/>
  <c r="BL40" i="55"/>
  <c r="AU40" i="55"/>
  <c r="BM40" i="55"/>
  <c r="CE40" i="55" s="1"/>
  <c r="CH53" i="53" s="1"/>
  <c r="AK42" i="55"/>
  <c r="BC42" i="55"/>
  <c r="BZ55" i="53"/>
  <c r="AN42" i="55"/>
  <c r="BF42" i="55"/>
  <c r="BX42" i="55" s="1"/>
  <c r="AO42" i="55"/>
  <c r="BG42" i="55"/>
  <c r="AP42" i="55"/>
  <c r="BH42" i="55"/>
  <c r="AR42" i="55"/>
  <c r="BJ42" i="55"/>
  <c r="CB42" i="55" s="1"/>
  <c r="CE55" i="53"/>
  <c r="AS42" i="55"/>
  <c r="AU42" i="55"/>
  <c r="BM42" i="55" s="1"/>
  <c r="CE42" i="55" s="1"/>
  <c r="CH55" i="53" s="1"/>
  <c r="AV42" i="55"/>
  <c r="BN42" i="55" s="1"/>
  <c r="CF42" i="55"/>
  <c r="CI55" i="53" s="1"/>
  <c r="BC43" i="55"/>
  <c r="BU43" i="55" s="1"/>
  <c r="BX56" i="53" s="1"/>
  <c r="AP43" i="55"/>
  <c r="BH43" i="55"/>
  <c r="AQ43" i="55"/>
  <c r="BI43" i="55"/>
  <c r="CA43" i="55" s="1"/>
  <c r="CD56" i="53" s="1"/>
  <c r="BZ57" i="53"/>
  <c r="AQ44" i="55"/>
  <c r="BI44" i="55" s="1"/>
  <c r="CH217" i="39"/>
  <c r="CG217" i="39"/>
  <c r="CF217" i="39"/>
  <c r="CE217" i="39"/>
  <c r="CD217" i="39"/>
  <c r="CC217" i="39"/>
  <c r="CB217" i="39"/>
  <c r="CA217" i="39"/>
  <c r="BZ217" i="39"/>
  <c r="BY217" i="39"/>
  <c r="CI177" i="39"/>
  <c r="CI140" i="39"/>
  <c r="CI139" i="39"/>
  <c r="CI138" i="39"/>
  <c r="CI137" i="39"/>
  <c r="CI136" i="39"/>
  <c r="CI135" i="39"/>
  <c r="CI134" i="39"/>
  <c r="CI75" i="39"/>
  <c r="CH101" i="39"/>
  <c r="CF85" i="39"/>
  <c r="CF101" i="39"/>
  <c r="CD101" i="39"/>
  <c r="CB85" i="39"/>
  <c r="CB101" i="39"/>
  <c r="BZ101" i="39"/>
  <c r="BX85" i="39"/>
  <c r="BX101" i="39"/>
  <c r="CF84" i="39"/>
  <c r="CB84" i="39"/>
  <c r="BX84" i="39"/>
  <c r="CH83" i="39"/>
  <c r="CD83" i="39"/>
  <c r="BZ83" i="39"/>
  <c r="CH82" i="39"/>
  <c r="CD82" i="39"/>
  <c r="BZ82" i="39"/>
  <c r="CH97" i="39"/>
  <c r="CF81" i="39"/>
  <c r="CF97" i="39"/>
  <c r="CE97" i="39"/>
  <c r="CD97" i="39"/>
  <c r="CB81" i="39"/>
  <c r="CB97" i="39"/>
  <c r="CA97" i="39"/>
  <c r="BX81" i="39"/>
  <c r="BX97" i="39"/>
  <c r="CF80" i="39"/>
  <c r="CB80" i="39"/>
  <c r="BX80" i="39"/>
  <c r="CH79" i="39"/>
  <c r="CH95" i="39"/>
  <c r="CG95" i="39"/>
  <c r="CF95" i="39"/>
  <c r="CD79" i="39"/>
  <c r="CD95" i="39"/>
  <c r="CC95" i="39"/>
  <c r="CB95" i="39"/>
  <c r="BZ79" i="39"/>
  <c r="BX95" i="39"/>
  <c r="CH78" i="39"/>
  <c r="CG94" i="39"/>
  <c r="CD78" i="39"/>
  <c r="CC94" i="39"/>
  <c r="BZ78" i="39"/>
  <c r="BY94" i="39"/>
  <c r="CF77" i="39"/>
  <c r="CB77" i="39"/>
  <c r="BX77" i="39"/>
  <c r="CF76" i="39"/>
  <c r="CD76" i="39"/>
  <c r="CB76" i="39"/>
  <c r="CB78" i="39"/>
  <c r="CB79" i="39"/>
  <c r="CB82" i="39"/>
  <c r="CB83" i="39"/>
  <c r="BZ76" i="39"/>
  <c r="BX76" i="39"/>
  <c r="CI38" i="39"/>
  <c r="CI37" i="39"/>
  <c r="CI36" i="39"/>
  <c r="CI35" i="39"/>
  <c r="CI34" i="39"/>
  <c r="CI33" i="39"/>
  <c r="CI32" i="39"/>
  <c r="CI31" i="39"/>
  <c r="CI30" i="39"/>
  <c r="CI29" i="39"/>
  <c r="BP217" i="39"/>
  <c r="BO217" i="39"/>
  <c r="BN217" i="39"/>
  <c r="BM217" i="39"/>
  <c r="BL217" i="39"/>
  <c r="BK217" i="39"/>
  <c r="BJ217" i="39"/>
  <c r="BI217" i="39"/>
  <c r="BH217" i="39"/>
  <c r="BG217" i="39"/>
  <c r="BQ177" i="39"/>
  <c r="BQ140" i="39"/>
  <c r="BQ139" i="39"/>
  <c r="BQ138" i="39"/>
  <c r="BQ137" i="39"/>
  <c r="BQ136" i="39"/>
  <c r="BQ135" i="39"/>
  <c r="BQ134" i="39"/>
  <c r="BQ131" i="39"/>
  <c r="BQ75" i="39"/>
  <c r="BM84" i="39"/>
  <c r="BI84" i="39"/>
  <c r="BE84" i="39"/>
  <c r="BP82" i="39"/>
  <c r="BO82" i="39"/>
  <c r="BK82" i="39"/>
  <c r="BG82" i="39"/>
  <c r="BM80" i="39"/>
  <c r="BI80" i="39"/>
  <c r="BE80" i="39"/>
  <c r="BP78" i="39"/>
  <c r="BO78" i="39"/>
  <c r="BK78" i="39"/>
  <c r="BG78" i="39"/>
  <c r="BE78" i="39"/>
  <c r="BL76" i="39"/>
  <c r="BJ76" i="39"/>
  <c r="BH76" i="39"/>
  <c r="BF76" i="39"/>
  <c r="BQ38" i="39"/>
  <c r="BQ37" i="39"/>
  <c r="BQ36" i="39"/>
  <c r="BQ35" i="39"/>
  <c r="BQ34" i="39"/>
  <c r="BQ33" i="39"/>
  <c r="BQ32" i="39"/>
  <c r="BQ31" i="39"/>
  <c r="BQ30" i="39"/>
  <c r="BQ29" i="39"/>
  <c r="AX217" i="39"/>
  <c r="AW217" i="39"/>
  <c r="AV217" i="39"/>
  <c r="AU217" i="39"/>
  <c r="AT217" i="39"/>
  <c r="AS217" i="39"/>
  <c r="AR217" i="39"/>
  <c r="AQ217" i="39"/>
  <c r="AP217" i="39"/>
  <c r="AO217" i="39"/>
  <c r="AY177" i="39"/>
  <c r="AY140" i="39"/>
  <c r="AY139" i="39"/>
  <c r="AY138" i="39"/>
  <c r="AY137" i="39"/>
  <c r="AY136" i="39"/>
  <c r="AY135" i="39"/>
  <c r="AY134" i="39"/>
  <c r="AY75" i="39"/>
  <c r="AU85" i="39"/>
  <c r="AT85" i="39"/>
  <c r="AQ85" i="39"/>
  <c r="AP85" i="39"/>
  <c r="AM85" i="39"/>
  <c r="AV84" i="39"/>
  <c r="AU84" i="39"/>
  <c r="AT84" i="39"/>
  <c r="AR84" i="39"/>
  <c r="AP84" i="39"/>
  <c r="AM84" i="39"/>
  <c r="AM76" i="39"/>
  <c r="AM77" i="39"/>
  <c r="AM78" i="39"/>
  <c r="AM79" i="39"/>
  <c r="AM80" i="39"/>
  <c r="AM81" i="39"/>
  <c r="AM82" i="39"/>
  <c r="AM83" i="39"/>
  <c r="AX83" i="39"/>
  <c r="AV83" i="39"/>
  <c r="AU83" i="39"/>
  <c r="AR83" i="39"/>
  <c r="AQ83" i="39"/>
  <c r="AN83" i="39"/>
  <c r="AX82" i="39"/>
  <c r="AV82" i="39"/>
  <c r="AT82" i="39"/>
  <c r="AS82" i="39"/>
  <c r="AR82" i="39"/>
  <c r="AP82" i="39"/>
  <c r="AN82" i="39"/>
  <c r="AV81" i="39"/>
  <c r="AU81" i="39"/>
  <c r="AT81" i="39"/>
  <c r="AR81" i="39"/>
  <c r="AQ81" i="39"/>
  <c r="AP81" i="39"/>
  <c r="AN81" i="39"/>
  <c r="AV80" i="39"/>
  <c r="AU80" i="39"/>
  <c r="AT80" i="39"/>
  <c r="AR80" i="39"/>
  <c r="AQ80" i="39"/>
  <c r="AP80" i="39"/>
  <c r="AN80" i="39"/>
  <c r="AW79" i="39"/>
  <c r="AV79" i="39"/>
  <c r="AU79" i="39"/>
  <c r="AS79" i="39"/>
  <c r="AR79" i="39"/>
  <c r="AQ79" i="39"/>
  <c r="AN79" i="39"/>
  <c r="AV78" i="39"/>
  <c r="AU78" i="39"/>
  <c r="AT78" i="39"/>
  <c r="AS78" i="39"/>
  <c r="AR78" i="39"/>
  <c r="AQ78" i="39"/>
  <c r="AN78" i="39"/>
  <c r="AT77" i="39"/>
  <c r="AQ77" i="39"/>
  <c r="AP77" i="39"/>
  <c r="AP76" i="39"/>
  <c r="AP78" i="39"/>
  <c r="AP79" i="39"/>
  <c r="AP83" i="39"/>
  <c r="AP86" i="39"/>
  <c r="AQ19" i="53" s="1"/>
  <c r="AN77" i="39"/>
  <c r="AX76" i="39"/>
  <c r="AV76" i="39"/>
  <c r="AU76" i="39"/>
  <c r="AT76" i="39"/>
  <c r="AR76" i="39"/>
  <c r="AQ76" i="39"/>
  <c r="AQ82" i="39"/>
  <c r="AQ84" i="39"/>
  <c r="AN76" i="39"/>
  <c r="AY38" i="39"/>
  <c r="AY37" i="39"/>
  <c r="AY36" i="39"/>
  <c r="AY35" i="39"/>
  <c r="AY34" i="39"/>
  <c r="AY33" i="39"/>
  <c r="AY32" i="39"/>
  <c r="AY31" i="39"/>
  <c r="AY30" i="39"/>
  <c r="AY29" i="39"/>
  <c r="T30" i="39"/>
  <c r="T46" i="39" s="1"/>
  <c r="T61" i="39" s="1"/>
  <c r="T77" i="39" s="1"/>
  <c r="T93" i="39" s="1"/>
  <c r="T106" i="39" s="1"/>
  <c r="T132" i="39" s="1"/>
  <c r="T148" i="39" s="1"/>
  <c r="T163" i="39" s="1"/>
  <c r="T179" i="39" s="1"/>
  <c r="T195" i="39" s="1"/>
  <c r="T208" i="39" s="1"/>
  <c r="T233" i="39"/>
  <c r="T31" i="39"/>
  <c r="T47" i="39"/>
  <c r="T62" i="39" s="1"/>
  <c r="T78" i="39" s="1"/>
  <c r="T94" i="39" s="1"/>
  <c r="T107" i="39"/>
  <c r="T133" i="39" s="1"/>
  <c r="T149" i="39"/>
  <c r="T164" i="39" s="1"/>
  <c r="T180" i="39" s="1"/>
  <c r="T196" i="39" s="1"/>
  <c r="T209" i="39" s="1"/>
  <c r="T234" i="39" s="1"/>
  <c r="T32" i="39"/>
  <c r="T48" i="39" s="1"/>
  <c r="T63" i="39" s="1"/>
  <c r="T79" i="39" s="1"/>
  <c r="T95" i="39" s="1"/>
  <c r="T108" i="39" s="1"/>
  <c r="T134" i="39" s="1"/>
  <c r="T150" i="39" s="1"/>
  <c r="T165" i="39" s="1"/>
  <c r="T181" i="39" s="1"/>
  <c r="T197" i="39" s="1"/>
  <c r="T210" i="39" s="1"/>
  <c r="T235" i="39" s="1"/>
  <c r="T33" i="39"/>
  <c r="T49" i="39"/>
  <c r="T64" i="39" s="1"/>
  <c r="T80" i="39"/>
  <c r="T96" i="39" s="1"/>
  <c r="T109" i="39" s="1"/>
  <c r="T135" i="39" s="1"/>
  <c r="T151" i="39" s="1"/>
  <c r="T166" i="39" s="1"/>
  <c r="T182" i="39" s="1"/>
  <c r="T198" i="39" s="1"/>
  <c r="T211" i="39" s="1"/>
  <c r="T236" i="39" s="1"/>
  <c r="T34" i="39"/>
  <c r="T50" i="39" s="1"/>
  <c r="T65" i="39" s="1"/>
  <c r="T81" i="39" s="1"/>
  <c r="T97" i="39"/>
  <c r="T110" i="39" s="1"/>
  <c r="T136" i="39" s="1"/>
  <c r="T152" i="39" s="1"/>
  <c r="T167" i="39" s="1"/>
  <c r="T183" i="39" s="1"/>
  <c r="T199" i="39" s="1"/>
  <c r="T212" i="39" s="1"/>
  <c r="T237" i="39"/>
  <c r="T35" i="39"/>
  <c r="T51" i="39"/>
  <c r="T66" i="39" s="1"/>
  <c r="T82" i="39" s="1"/>
  <c r="T98" i="39" s="1"/>
  <c r="T111" i="39" s="1"/>
  <c r="T137" i="39" s="1"/>
  <c r="T153" i="39"/>
  <c r="T168" i="39" s="1"/>
  <c r="T184" i="39" s="1"/>
  <c r="T200" i="39" s="1"/>
  <c r="T213" i="39" s="1"/>
  <c r="T238" i="39" s="1"/>
  <c r="T36" i="39"/>
  <c r="T52" i="39" s="1"/>
  <c r="T67" i="39"/>
  <c r="T83" i="39" s="1"/>
  <c r="T99" i="39" s="1"/>
  <c r="T112" i="39" s="1"/>
  <c r="T138" i="39" s="1"/>
  <c r="T154" i="39" s="1"/>
  <c r="T169" i="39" s="1"/>
  <c r="T185" i="39" s="1"/>
  <c r="T201" i="39"/>
  <c r="T214" i="39" s="1"/>
  <c r="T239" i="39" s="1"/>
  <c r="T37" i="39"/>
  <c r="T53" i="39"/>
  <c r="T68" i="39" s="1"/>
  <c r="T84" i="39" s="1"/>
  <c r="T100" i="39" s="1"/>
  <c r="T113" i="39" s="1"/>
  <c r="T139" i="39" s="1"/>
  <c r="T155" i="39" s="1"/>
  <c r="T170" i="39" s="1"/>
  <c r="T186" i="39" s="1"/>
  <c r="T202" i="39" s="1"/>
  <c r="T215" i="39" s="1"/>
  <c r="T240" i="39" s="1"/>
  <c r="T38" i="39"/>
  <c r="T54" i="39" s="1"/>
  <c r="T69" i="39" s="1"/>
  <c r="T85" i="39" s="1"/>
  <c r="T101" i="39"/>
  <c r="T114" i="39" s="1"/>
  <c r="T140" i="39" s="1"/>
  <c r="T156" i="39" s="1"/>
  <c r="T171" i="39" s="1"/>
  <c r="T187" i="39" s="1"/>
  <c r="T203" i="39" s="1"/>
  <c r="T216" i="39" s="1"/>
  <c r="T241" i="39" s="1"/>
  <c r="T29" i="39"/>
  <c r="T45" i="39"/>
  <c r="T60" i="39" s="1"/>
  <c r="T76" i="39" s="1"/>
  <c r="T92" i="39" s="1"/>
  <c r="T105" i="39"/>
  <c r="T131" i="39" s="1"/>
  <c r="T147" i="39" s="1"/>
  <c r="T162" i="39" s="1"/>
  <c r="T178" i="39" s="1"/>
  <c r="T194" i="39" s="1"/>
  <c r="T207" i="39" s="1"/>
  <c r="T232" i="39" s="1"/>
  <c r="AF217" i="39"/>
  <c r="AE217" i="39"/>
  <c r="AD217" i="39"/>
  <c r="AC217" i="39"/>
  <c r="AB217" i="39"/>
  <c r="AA217" i="39"/>
  <c r="Z217" i="39"/>
  <c r="Y217" i="39"/>
  <c r="X217" i="39"/>
  <c r="W217" i="39"/>
  <c r="AG177" i="39"/>
  <c r="AG140" i="39"/>
  <c r="AG139" i="39"/>
  <c r="AG138" i="39"/>
  <c r="AG137" i="39"/>
  <c r="AG136" i="39"/>
  <c r="AG135" i="39"/>
  <c r="AG134" i="39"/>
  <c r="AG75" i="39"/>
  <c r="AF85" i="39"/>
  <c r="AE85" i="39"/>
  <c r="AA85" i="39"/>
  <c r="Z85" i="39"/>
  <c r="X85" i="39"/>
  <c r="W85" i="39"/>
  <c r="W101" i="39"/>
  <c r="AB84" i="39"/>
  <c r="AA84" i="39"/>
  <c r="Z84" i="39"/>
  <c r="Y84" i="39"/>
  <c r="X84" i="39"/>
  <c r="W84" i="39"/>
  <c r="V84" i="39"/>
  <c r="U84" i="39"/>
  <c r="AF83" i="39"/>
  <c r="AD83" i="39"/>
  <c r="AC83" i="39"/>
  <c r="AB83" i="39"/>
  <c r="Z83" i="39"/>
  <c r="Y83" i="39"/>
  <c r="X83" i="39"/>
  <c r="V83" i="39"/>
  <c r="U83" i="39"/>
  <c r="AE82" i="39"/>
  <c r="AD82" i="39"/>
  <c r="AC82" i="39"/>
  <c r="AA82" i="39"/>
  <c r="Z82" i="39"/>
  <c r="Y82" i="39"/>
  <c r="W82" i="39"/>
  <c r="V82" i="39"/>
  <c r="U82" i="39"/>
  <c r="AE81" i="39"/>
  <c r="AD81" i="39"/>
  <c r="AB81" i="39"/>
  <c r="AA81" i="39"/>
  <c r="Z81" i="39"/>
  <c r="X81" i="39"/>
  <c r="W81" i="39"/>
  <c r="V81" i="39"/>
  <c r="AF80" i="39"/>
  <c r="AE80" i="39"/>
  <c r="AE86" i="39" s="1"/>
  <c r="AF19" i="53" s="1"/>
  <c r="AD80" i="39"/>
  <c r="AC80" i="39"/>
  <c r="AB80" i="39"/>
  <c r="AA80" i="39"/>
  <c r="Z80" i="39"/>
  <c r="Y80" i="39"/>
  <c r="X80" i="39"/>
  <c r="W80" i="39"/>
  <c r="U80" i="39"/>
  <c r="AF79" i="39"/>
  <c r="AD79" i="39"/>
  <c r="AC79" i="39"/>
  <c r="AB79" i="39"/>
  <c r="Z79" i="39"/>
  <c r="X79" i="39"/>
  <c r="V79" i="39"/>
  <c r="U79" i="39"/>
  <c r="AE78" i="39"/>
  <c r="AD78" i="39"/>
  <c r="AC78" i="39"/>
  <c r="AA78" i="39"/>
  <c r="Z78" i="39"/>
  <c r="Y78" i="39"/>
  <c r="X78" i="39"/>
  <c r="W78" i="39"/>
  <c r="V78" i="39"/>
  <c r="U78" i="39"/>
  <c r="AF77" i="39"/>
  <c r="AE77" i="39"/>
  <c r="AD77" i="39"/>
  <c r="AB77" i="39"/>
  <c r="AA77" i="39"/>
  <c r="Z77" i="39"/>
  <c r="X77" i="39"/>
  <c r="W77" i="39"/>
  <c r="V77" i="39"/>
  <c r="AE76" i="39"/>
  <c r="AC76" i="39"/>
  <c r="AB76" i="39"/>
  <c r="AA76" i="39"/>
  <c r="X76" i="39"/>
  <c r="W76" i="39"/>
  <c r="U76" i="39"/>
  <c r="AG38" i="39"/>
  <c r="AG37" i="39"/>
  <c r="AG36" i="39"/>
  <c r="AG35" i="39"/>
  <c r="AG34" i="39"/>
  <c r="AG33" i="39"/>
  <c r="AG32" i="39"/>
  <c r="AG31" i="39"/>
  <c r="AG30" i="39"/>
  <c r="AG29" i="39"/>
  <c r="AN217" i="39"/>
  <c r="BX217" i="39"/>
  <c r="BM70" i="39"/>
  <c r="O134" i="39"/>
  <c r="O135" i="39"/>
  <c r="O136" i="39"/>
  <c r="O137" i="39"/>
  <c r="O138" i="39"/>
  <c r="O139" i="39"/>
  <c r="O140" i="39"/>
  <c r="B137" i="39"/>
  <c r="B153" i="39" s="1"/>
  <c r="B168" i="39" s="1"/>
  <c r="B184" i="39" s="1"/>
  <c r="B200" i="39" s="1"/>
  <c r="B213" i="39" s="1"/>
  <c r="B238" i="39" s="1"/>
  <c r="B138" i="39"/>
  <c r="B154" i="39" s="1"/>
  <c r="B169" i="39" s="1"/>
  <c r="B185" i="39" s="1"/>
  <c r="B201" i="39"/>
  <c r="B214" i="39" s="1"/>
  <c r="B239" i="39" s="1"/>
  <c r="B139" i="39"/>
  <c r="B155" i="39"/>
  <c r="B170" i="39" s="1"/>
  <c r="B186" i="39" s="1"/>
  <c r="B202" i="39" s="1"/>
  <c r="B215" i="39" s="1"/>
  <c r="B240" i="39"/>
  <c r="B134" i="39"/>
  <c r="B150" i="39" s="1"/>
  <c r="B165" i="39" s="1"/>
  <c r="B181" i="39" s="1"/>
  <c r="B197" i="39" s="1"/>
  <c r="B210" i="39" s="1"/>
  <c r="B235" i="39" s="1"/>
  <c r="B135" i="39"/>
  <c r="B151" i="39" s="1"/>
  <c r="B166" i="39" s="1"/>
  <c r="B182" i="39"/>
  <c r="B198" i="39" s="1"/>
  <c r="B211" i="39" s="1"/>
  <c r="B236" i="39" s="1"/>
  <c r="B136" i="39"/>
  <c r="B152" i="39" s="1"/>
  <c r="B167" i="39" s="1"/>
  <c r="B183" i="39" s="1"/>
  <c r="B199" i="39" s="1"/>
  <c r="B212" i="39" s="1"/>
  <c r="B237" i="39" s="1"/>
  <c r="P94" i="39"/>
  <c r="P107" i="39"/>
  <c r="P95" i="39"/>
  <c r="P96" i="39"/>
  <c r="N96" i="39"/>
  <c r="P97" i="39"/>
  <c r="P98" i="39"/>
  <c r="P99" i="39"/>
  <c r="P100" i="39"/>
  <c r="P101" i="39"/>
  <c r="B11" i="50"/>
  <c r="B71" i="50" s="1"/>
  <c r="B12" i="51"/>
  <c r="R31" i="55"/>
  <c r="R32" i="55"/>
  <c r="AJ32" i="55" s="1"/>
  <c r="BB32" i="55" s="1"/>
  <c r="BE45" i="53" s="1"/>
  <c r="R33" i="55"/>
  <c r="R34" i="55"/>
  <c r="AJ34" i="55" s="1"/>
  <c r="R35" i="55"/>
  <c r="U48" i="53" s="1"/>
  <c r="AJ35" i="55"/>
  <c r="R36" i="55"/>
  <c r="AJ36" i="55" s="1"/>
  <c r="AM49" i="53" s="1"/>
  <c r="R37" i="55"/>
  <c r="AJ37" i="55" s="1"/>
  <c r="AM50" i="53" s="1"/>
  <c r="R38" i="55"/>
  <c r="AJ38" i="55" s="1"/>
  <c r="AM51" i="53" s="1"/>
  <c r="R39" i="55"/>
  <c r="R40" i="55"/>
  <c r="AJ40" i="55" s="1"/>
  <c r="BB40" i="55"/>
  <c r="BT40" i="55" s="1"/>
  <c r="BW53" i="53" s="1"/>
  <c r="BE53" i="53"/>
  <c r="R41" i="55"/>
  <c r="AJ41" i="55" s="1"/>
  <c r="AM54" i="53" s="1"/>
  <c r="R42" i="55"/>
  <c r="AJ42" i="55" s="1"/>
  <c r="AM55" i="53" s="1"/>
  <c r="R43" i="55"/>
  <c r="U56" i="53" s="1"/>
  <c r="AJ43" i="55"/>
  <c r="R44" i="55"/>
  <c r="AJ44" i="55" s="1"/>
  <c r="R30" i="55"/>
  <c r="AJ30" i="55"/>
  <c r="BB30" i="55" s="1"/>
  <c r="BT30" i="55" s="1"/>
  <c r="B5" i="44"/>
  <c r="B5" i="45"/>
  <c r="B35" i="63"/>
  <c r="D43" i="63" s="1"/>
  <c r="K85" i="39"/>
  <c r="O30" i="39"/>
  <c r="O31" i="39"/>
  <c r="O32" i="39"/>
  <c r="O33" i="39"/>
  <c r="O34" i="39"/>
  <c r="O35" i="39"/>
  <c r="O36" i="39"/>
  <c r="O37" i="39"/>
  <c r="O38" i="39"/>
  <c r="B30" i="39"/>
  <c r="B46" i="39"/>
  <c r="B61" i="39"/>
  <c r="B77" i="39" s="1"/>
  <c r="B93" i="39" s="1"/>
  <c r="B106" i="39"/>
  <c r="B31" i="39"/>
  <c r="B47" i="39" s="1"/>
  <c r="B62" i="39" s="1"/>
  <c r="B78" i="39"/>
  <c r="B94" i="39"/>
  <c r="B107" i="39" s="1"/>
  <c r="B32" i="39"/>
  <c r="B48" i="39"/>
  <c r="B63" i="39"/>
  <c r="B79" i="39" s="1"/>
  <c r="B95" i="39" s="1"/>
  <c r="B108" i="39"/>
  <c r="B33" i="39"/>
  <c r="B49" i="39" s="1"/>
  <c r="B64" i="39" s="1"/>
  <c r="B80" i="39" s="1"/>
  <c r="B96" i="39" s="1"/>
  <c r="B109" i="39" s="1"/>
  <c r="B34" i="39"/>
  <c r="B50" i="39"/>
  <c r="B65" i="39" s="1"/>
  <c r="B81" i="39" s="1"/>
  <c r="B97" i="39" s="1"/>
  <c r="B110" i="39"/>
  <c r="B35" i="39"/>
  <c r="B51" i="39" s="1"/>
  <c r="B66" i="39" s="1"/>
  <c r="B82" i="39"/>
  <c r="B98" i="39" s="1"/>
  <c r="B111" i="39" s="1"/>
  <c r="B36" i="39"/>
  <c r="B52" i="39"/>
  <c r="B67" i="39" s="1"/>
  <c r="B83" i="39" s="1"/>
  <c r="B99" i="39" s="1"/>
  <c r="B112" i="39" s="1"/>
  <c r="B37" i="39"/>
  <c r="B53" i="39" s="1"/>
  <c r="B68" i="39" s="1"/>
  <c r="B84" i="39" s="1"/>
  <c r="B100" i="39" s="1"/>
  <c r="B113" i="39" s="1"/>
  <c r="B38" i="39"/>
  <c r="B54" i="39"/>
  <c r="B69" i="39"/>
  <c r="B85" i="39" s="1"/>
  <c r="B101" i="39" s="1"/>
  <c r="B114" i="39" s="1"/>
  <c r="I82" i="39"/>
  <c r="I84" i="39"/>
  <c r="E82" i="39"/>
  <c r="BF217" i="39"/>
  <c r="V217" i="39"/>
  <c r="M82" i="39"/>
  <c r="D81" i="39"/>
  <c r="C84" i="39"/>
  <c r="C80" i="39"/>
  <c r="G85" i="39"/>
  <c r="K81" i="39"/>
  <c r="G81" i="39"/>
  <c r="E80" i="39"/>
  <c r="B24" i="54"/>
  <c r="B14" i="48"/>
  <c r="B22" i="48" s="1"/>
  <c r="B31" i="50"/>
  <c r="B19" i="45"/>
  <c r="B37" i="63"/>
  <c r="AO60" i="53"/>
  <c r="AP60" i="53"/>
  <c r="AQ60" i="53"/>
  <c r="AR60" i="53"/>
  <c r="AS60" i="53"/>
  <c r="AT60" i="53"/>
  <c r="AU60" i="53"/>
  <c r="AV60" i="53"/>
  <c r="AW60" i="53"/>
  <c r="AX60" i="53"/>
  <c r="AY60" i="53"/>
  <c r="AN60" i="53"/>
  <c r="BG60" i="53"/>
  <c r="BH60" i="53"/>
  <c r="BI60" i="53"/>
  <c r="BJ60" i="53"/>
  <c r="BK60" i="53"/>
  <c r="BL60" i="53"/>
  <c r="BM60" i="53"/>
  <c r="BN60" i="53"/>
  <c r="BO60" i="53"/>
  <c r="BP60" i="53"/>
  <c r="BQ60" i="53"/>
  <c r="BF60" i="53"/>
  <c r="BY60" i="53"/>
  <c r="BZ60" i="53"/>
  <c r="CA60" i="53"/>
  <c r="CB60" i="53"/>
  <c r="CC60" i="53"/>
  <c r="CD60" i="53"/>
  <c r="CE60" i="53"/>
  <c r="CF60" i="53"/>
  <c r="CG60" i="53"/>
  <c r="CH60" i="53"/>
  <c r="CI60" i="53"/>
  <c r="BX60" i="53"/>
  <c r="BW59" i="53"/>
  <c r="BY30" i="53"/>
  <c r="BZ30" i="53"/>
  <c r="CA30" i="53"/>
  <c r="CB30" i="53"/>
  <c r="CC30" i="53"/>
  <c r="CD30" i="53"/>
  <c r="CE30" i="53"/>
  <c r="CF30" i="53"/>
  <c r="CG30" i="53"/>
  <c r="CH30" i="53"/>
  <c r="CI30" i="53"/>
  <c r="BY39" i="53"/>
  <c r="BZ39" i="53"/>
  <c r="CA39" i="53"/>
  <c r="CB39" i="53"/>
  <c r="CC39" i="53"/>
  <c r="CD39" i="53"/>
  <c r="CE39" i="53"/>
  <c r="CF39" i="53"/>
  <c r="CG39" i="53"/>
  <c r="CH39" i="53"/>
  <c r="CI39" i="53"/>
  <c r="BX39" i="53"/>
  <c r="BY22" i="53"/>
  <c r="BZ22" i="53"/>
  <c r="CA22" i="53"/>
  <c r="CB22" i="53"/>
  <c r="CC22" i="53"/>
  <c r="CD22" i="53"/>
  <c r="CE22" i="53"/>
  <c r="CF22" i="53"/>
  <c r="CG22" i="53"/>
  <c r="CH22" i="53"/>
  <c r="CI22" i="53"/>
  <c r="BY23" i="53"/>
  <c r="BZ23" i="53"/>
  <c r="CA23" i="53"/>
  <c r="CB23" i="53"/>
  <c r="CC23" i="53"/>
  <c r="CD23" i="53"/>
  <c r="CE23" i="53"/>
  <c r="CF23" i="53"/>
  <c r="CG23" i="53"/>
  <c r="CH23" i="53"/>
  <c r="CI23" i="53"/>
  <c r="BY24" i="53"/>
  <c r="BZ24" i="53"/>
  <c r="CA24" i="53"/>
  <c r="CB24" i="53"/>
  <c r="CC24" i="53"/>
  <c r="CD24" i="53"/>
  <c r="CE24" i="53"/>
  <c r="CF24" i="53"/>
  <c r="CG24" i="53"/>
  <c r="CH24" i="53"/>
  <c r="CI24" i="53"/>
  <c r="BX22" i="53"/>
  <c r="CJ32" i="53"/>
  <c r="BX30" i="53"/>
  <c r="BX24" i="53"/>
  <c r="BX23" i="53"/>
  <c r="BE59" i="53"/>
  <c r="AM59" i="53"/>
  <c r="BO49" i="53"/>
  <c r="BH52" i="53"/>
  <c r="BH55" i="53"/>
  <c r="BI55" i="53"/>
  <c r="BM55" i="53"/>
  <c r="BP55" i="53"/>
  <c r="BQ55" i="53"/>
  <c r="BJ56" i="53"/>
  <c r="BL56" i="53"/>
  <c r="BF49" i="53"/>
  <c r="BF56" i="53"/>
  <c r="BG30" i="53"/>
  <c r="BH30" i="53"/>
  <c r="BI30" i="53"/>
  <c r="BJ30" i="53"/>
  <c r="BK30" i="53"/>
  <c r="BL30" i="53"/>
  <c r="BM30" i="53"/>
  <c r="BN30" i="53"/>
  <c r="BO30" i="53"/>
  <c r="BP30" i="53"/>
  <c r="BQ30" i="53"/>
  <c r="BG22" i="53"/>
  <c r="BH22" i="53"/>
  <c r="BI22" i="53"/>
  <c r="BJ22" i="53"/>
  <c r="BK22" i="53"/>
  <c r="BL22" i="53"/>
  <c r="BM22" i="53"/>
  <c r="BN22" i="53"/>
  <c r="BO22" i="53"/>
  <c r="BP22" i="53"/>
  <c r="BQ22" i="53"/>
  <c r="BG23" i="53"/>
  <c r="BH23" i="53"/>
  <c r="BI23" i="53"/>
  <c r="BJ23" i="53"/>
  <c r="BK23" i="53"/>
  <c r="BL23" i="53"/>
  <c r="BM23" i="53"/>
  <c r="BN23" i="53"/>
  <c r="BO23" i="53"/>
  <c r="BP23" i="53"/>
  <c r="BQ23" i="53"/>
  <c r="BG24" i="53"/>
  <c r="BH24" i="53"/>
  <c r="BI24" i="53"/>
  <c r="BJ24" i="53"/>
  <c r="BK24" i="53"/>
  <c r="BL24" i="53"/>
  <c r="BM24" i="53"/>
  <c r="BN24" i="53"/>
  <c r="BO24" i="53"/>
  <c r="BP24" i="53"/>
  <c r="BQ24" i="53"/>
  <c r="BF22" i="53"/>
  <c r="BR32" i="53"/>
  <c r="BF30" i="53"/>
  <c r="BF24" i="53"/>
  <c r="BF23" i="53"/>
  <c r="AO30" i="53"/>
  <c r="AP30" i="53"/>
  <c r="AQ30" i="53"/>
  <c r="AR30" i="53"/>
  <c r="AS30" i="53"/>
  <c r="AT30" i="53"/>
  <c r="AU30" i="53"/>
  <c r="AV30" i="53"/>
  <c r="AW30" i="53"/>
  <c r="AX30" i="53"/>
  <c r="AY30" i="53"/>
  <c r="AN30" i="53"/>
  <c r="AU49" i="53"/>
  <c r="AW49" i="53"/>
  <c r="AP52" i="53"/>
  <c r="AR52" i="53"/>
  <c r="AV52" i="53"/>
  <c r="AP55" i="53"/>
  <c r="AQ55" i="53"/>
  <c r="AR55" i="53"/>
  <c r="AS55" i="53"/>
  <c r="AU55" i="53"/>
  <c r="AX55" i="53"/>
  <c r="AY55" i="53"/>
  <c r="AR56" i="53"/>
  <c r="AS56" i="53"/>
  <c r="AT56" i="53"/>
  <c r="AP57" i="53"/>
  <c r="AT57" i="53"/>
  <c r="AN49" i="53"/>
  <c r="AN55" i="53"/>
  <c r="AN56" i="53"/>
  <c r="AO24" i="53"/>
  <c r="AP24" i="53"/>
  <c r="AQ24" i="53"/>
  <c r="AR24" i="53"/>
  <c r="AS24" i="53"/>
  <c r="AT24" i="53"/>
  <c r="AU24" i="53"/>
  <c r="AV24" i="53"/>
  <c r="AW24" i="53"/>
  <c r="AX24" i="53"/>
  <c r="AY24" i="53"/>
  <c r="AN24" i="53"/>
  <c r="AO23" i="53"/>
  <c r="AP23" i="53"/>
  <c r="AQ23" i="53"/>
  <c r="AR23" i="53"/>
  <c r="AS23" i="53"/>
  <c r="AT23" i="53"/>
  <c r="AU23" i="53"/>
  <c r="AV23" i="53"/>
  <c r="AW23" i="53"/>
  <c r="AX23" i="53"/>
  <c r="AY23" i="53"/>
  <c r="AN23" i="53"/>
  <c r="AO22" i="53"/>
  <c r="AP22" i="53"/>
  <c r="AQ22" i="53"/>
  <c r="AR22" i="53"/>
  <c r="AS22" i="53"/>
  <c r="AT22" i="53"/>
  <c r="AU22" i="53"/>
  <c r="AV22" i="53"/>
  <c r="AW22" i="53"/>
  <c r="AX22" i="53"/>
  <c r="AY22" i="53"/>
  <c r="AN22" i="53"/>
  <c r="B36" i="45"/>
  <c r="AZ32" i="53"/>
  <c r="W39" i="53"/>
  <c r="X39" i="53"/>
  <c r="Y39" i="53"/>
  <c r="Z39" i="53"/>
  <c r="AA39" i="53"/>
  <c r="AB39" i="53"/>
  <c r="AC39" i="53"/>
  <c r="AD39" i="53"/>
  <c r="AE39" i="53"/>
  <c r="AF39" i="53"/>
  <c r="AG39" i="53"/>
  <c r="V39" i="53"/>
  <c r="W24" i="53"/>
  <c r="X24" i="53"/>
  <c r="Y24" i="53"/>
  <c r="Z24" i="53"/>
  <c r="AA24" i="53"/>
  <c r="AB24" i="53"/>
  <c r="AC24" i="53"/>
  <c r="AD24" i="53"/>
  <c r="AE24" i="53"/>
  <c r="AF24" i="53"/>
  <c r="AG24" i="53"/>
  <c r="W23" i="53"/>
  <c r="X23" i="53"/>
  <c r="Y23" i="53"/>
  <c r="Z23" i="53"/>
  <c r="AA23" i="53"/>
  <c r="AB23" i="53"/>
  <c r="AC23" i="53"/>
  <c r="AD23" i="53"/>
  <c r="AE23" i="53"/>
  <c r="AF23" i="53"/>
  <c r="AG23" i="53"/>
  <c r="V23" i="53"/>
  <c r="W22" i="53"/>
  <c r="X22" i="53"/>
  <c r="Y22" i="53"/>
  <c r="Z22" i="53"/>
  <c r="AA22" i="53"/>
  <c r="AB22" i="53"/>
  <c r="AC22" i="53"/>
  <c r="AD22" i="53"/>
  <c r="AE22" i="53"/>
  <c r="AF22" i="53"/>
  <c r="AG22" i="53"/>
  <c r="V22" i="53"/>
  <c r="U59" i="53"/>
  <c r="U45" i="53"/>
  <c r="U47" i="53"/>
  <c r="U49" i="53"/>
  <c r="U50" i="53"/>
  <c r="U51" i="53"/>
  <c r="U53" i="53"/>
  <c r="U54" i="53"/>
  <c r="U55" i="53"/>
  <c r="U57" i="53"/>
  <c r="U43" i="53"/>
  <c r="BP52" i="53"/>
  <c r="AX52" i="53"/>
  <c r="BH50" i="53"/>
  <c r="AP50" i="53"/>
  <c r="AW53" i="53"/>
  <c r="AY53" i="53"/>
  <c r="AX53" i="53"/>
  <c r="BJ50" i="53"/>
  <c r="AR53" i="53"/>
  <c r="AS53" i="53"/>
  <c r="AX54" i="53"/>
  <c r="O247" i="39"/>
  <c r="BP53" i="53"/>
  <c r="BJ53" i="53"/>
  <c r="AR50" i="53"/>
  <c r="B132" i="39"/>
  <c r="B148" i="39" s="1"/>
  <c r="B163" i="39" s="1"/>
  <c r="B179" i="39" s="1"/>
  <c r="B195" i="39"/>
  <c r="B208" i="39" s="1"/>
  <c r="B233" i="39" s="1"/>
  <c r="B133" i="39"/>
  <c r="B149" i="39"/>
  <c r="B164" i="39" s="1"/>
  <c r="B180" i="39" s="1"/>
  <c r="B196" i="39" s="1"/>
  <c r="B209" i="39" s="1"/>
  <c r="B234" i="39"/>
  <c r="B140" i="39"/>
  <c r="B156" i="39" s="1"/>
  <c r="B171" i="39" s="1"/>
  <c r="B187" i="39" s="1"/>
  <c r="B203" i="39" s="1"/>
  <c r="B216" i="39" s="1"/>
  <c r="B241" i="39" s="1"/>
  <c r="B131" i="39"/>
  <c r="B147" i="39" s="1"/>
  <c r="B162" i="39" s="1"/>
  <c r="B178" i="39"/>
  <c r="B194" i="39" s="1"/>
  <c r="B207" i="39" s="1"/>
  <c r="B232" i="39" s="1"/>
  <c r="N217" i="39"/>
  <c r="M217" i="39"/>
  <c r="L217" i="39"/>
  <c r="K217" i="39"/>
  <c r="J217" i="39"/>
  <c r="I217" i="39"/>
  <c r="H217" i="39"/>
  <c r="G217" i="39"/>
  <c r="F217" i="39"/>
  <c r="E217" i="39"/>
  <c r="O177" i="39"/>
  <c r="BL50" i="53"/>
  <c r="G141" i="39"/>
  <c r="C141" i="39"/>
  <c r="H141" i="39"/>
  <c r="D217" i="39"/>
  <c r="N115" i="39"/>
  <c r="M115" i="39"/>
  <c r="L115" i="39"/>
  <c r="K115" i="39"/>
  <c r="J115" i="39"/>
  <c r="I115" i="39"/>
  <c r="H115" i="39"/>
  <c r="G115" i="39"/>
  <c r="F115" i="39"/>
  <c r="C102" i="39"/>
  <c r="D20" i="53"/>
  <c r="O75" i="39"/>
  <c r="AT50" i="53"/>
  <c r="C45" i="53"/>
  <c r="B21" i="45" s="1"/>
  <c r="C46" i="53"/>
  <c r="B22" i="45" s="1"/>
  <c r="C47" i="53"/>
  <c r="B23" i="45" s="1"/>
  <c r="C48" i="53"/>
  <c r="B24" i="45" s="1"/>
  <c r="C49" i="53"/>
  <c r="B25" i="45" s="1"/>
  <c r="C50" i="53"/>
  <c r="B26" i="45" s="1"/>
  <c r="C51" i="53"/>
  <c r="B27" i="45" s="1"/>
  <c r="C52" i="53"/>
  <c r="B28" i="45" s="1"/>
  <c r="C53" i="53"/>
  <c r="B29" i="45" s="1"/>
  <c r="C54" i="53"/>
  <c r="B30" i="45" s="1"/>
  <c r="C55" i="53"/>
  <c r="B31" i="45" s="1"/>
  <c r="C56" i="53"/>
  <c r="B32" i="45" s="1"/>
  <c r="C57" i="53"/>
  <c r="B33" i="45" s="1"/>
  <c r="C58" i="53"/>
  <c r="B34" i="45" s="1"/>
  <c r="C44" i="53"/>
  <c r="B20" i="45" s="1"/>
  <c r="E24" i="53"/>
  <c r="F24" i="53"/>
  <c r="G24" i="53"/>
  <c r="H24" i="53"/>
  <c r="I24" i="53"/>
  <c r="J24" i="53"/>
  <c r="K24" i="53"/>
  <c r="L24" i="53"/>
  <c r="M24" i="53"/>
  <c r="N24" i="53"/>
  <c r="O24" i="53"/>
  <c r="E23" i="53"/>
  <c r="F23" i="53"/>
  <c r="G23" i="53"/>
  <c r="H23" i="53"/>
  <c r="I23" i="53"/>
  <c r="J23" i="53"/>
  <c r="K23" i="53"/>
  <c r="L23" i="53"/>
  <c r="M23" i="53"/>
  <c r="N23" i="53"/>
  <c r="O23" i="53"/>
  <c r="D23" i="53"/>
  <c r="C69" i="64"/>
  <c r="D68" i="64"/>
  <c r="C30" i="64"/>
  <c r="D29" i="64"/>
  <c r="E29" i="64" s="1"/>
  <c r="D30" i="64"/>
  <c r="B23" i="64"/>
  <c r="B36" i="64"/>
  <c r="B49" i="64"/>
  <c r="B62" i="64"/>
  <c r="B11" i="64"/>
  <c r="B24" i="64"/>
  <c r="B37" i="64"/>
  <c r="B50" i="64"/>
  <c r="B63" i="64" s="1"/>
  <c r="C12" i="64"/>
  <c r="D12" i="64"/>
  <c r="E12" i="64"/>
  <c r="F12" i="64" s="1"/>
  <c r="G12" i="64" s="1"/>
  <c r="H12" i="64"/>
  <c r="I12" i="64" s="1"/>
  <c r="J12" i="64" s="1"/>
  <c r="K12" i="64" s="1"/>
  <c r="L12" i="64" s="1"/>
  <c r="M12" i="64" s="1"/>
  <c r="N12" i="64" s="1"/>
  <c r="C25" i="64" s="1"/>
  <c r="D25" i="64" s="1"/>
  <c r="E25" i="64" s="1"/>
  <c r="F25" i="64" s="1"/>
  <c r="G25" i="64" s="1"/>
  <c r="H25" i="64" s="1"/>
  <c r="I25" i="64" s="1"/>
  <c r="J25" i="64" s="1"/>
  <c r="K25" i="64" s="1"/>
  <c r="L25" i="64" s="1"/>
  <c r="M25" i="64"/>
  <c r="N25" i="64" s="1"/>
  <c r="C38" i="64" s="1"/>
  <c r="D38" i="64" s="1"/>
  <c r="E38" i="64" s="1"/>
  <c r="F38" i="64" s="1"/>
  <c r="G38" i="64" s="1"/>
  <c r="H38" i="64" s="1"/>
  <c r="I38" i="64" s="1"/>
  <c r="J38" i="64" s="1"/>
  <c r="K38" i="64" s="1"/>
  <c r="L38" i="64" s="1"/>
  <c r="M38" i="64"/>
  <c r="N38" i="64" s="1"/>
  <c r="C51" i="64" s="1"/>
  <c r="D51" i="64" s="1"/>
  <c r="E51" i="64" s="1"/>
  <c r="F51" i="64" s="1"/>
  <c r="G51" i="64" s="1"/>
  <c r="H51" i="64" s="1"/>
  <c r="I51" i="64" s="1"/>
  <c r="J51" i="64" s="1"/>
  <c r="K51" i="64" s="1"/>
  <c r="L51" i="64" s="1"/>
  <c r="M51" i="64" s="1"/>
  <c r="N51" i="64" s="1"/>
  <c r="C64" i="64" s="1"/>
  <c r="D64" i="64" s="1"/>
  <c r="E64" i="64" s="1"/>
  <c r="F64" i="64" s="1"/>
  <c r="G64" i="64" s="1"/>
  <c r="H64" i="64" s="1"/>
  <c r="I64" i="64" s="1"/>
  <c r="J64" i="64" s="1"/>
  <c r="K64" i="64" s="1"/>
  <c r="L64" i="64" s="1"/>
  <c r="M64" i="64" s="1"/>
  <c r="N64" i="64" s="1"/>
  <c r="D16" i="64"/>
  <c r="D17" i="64" s="1"/>
  <c r="E16" i="64"/>
  <c r="O66" i="64"/>
  <c r="O53" i="64"/>
  <c r="O40" i="64"/>
  <c r="O27" i="64"/>
  <c r="O18" i="64"/>
  <c r="C17" i="64"/>
  <c r="C20" i="64"/>
  <c r="C19" i="64" s="1"/>
  <c r="D38" i="53" s="1"/>
  <c r="O14" i="64"/>
  <c r="E30" i="64"/>
  <c r="O70" i="64"/>
  <c r="O44" i="64"/>
  <c r="F29" i="64"/>
  <c r="F30" i="64" s="1"/>
  <c r="G29" i="64"/>
  <c r="O57" i="64"/>
  <c r="O31" i="64"/>
  <c r="AR45" i="53"/>
  <c r="AW45" i="53"/>
  <c r="AY45" i="53"/>
  <c r="AU45" i="53"/>
  <c r="AX51" i="53"/>
  <c r="AT51" i="53"/>
  <c r="AU51" i="53"/>
  <c r="D265" i="64"/>
  <c r="O265" i="64"/>
  <c r="N263" i="64"/>
  <c r="N264" i="64"/>
  <c r="M263" i="64"/>
  <c r="M264" i="64"/>
  <c r="L263" i="64"/>
  <c r="L264" i="64"/>
  <c r="K263" i="64"/>
  <c r="K264" i="64"/>
  <c r="J263" i="64"/>
  <c r="J264" i="64"/>
  <c r="I263" i="64"/>
  <c r="I264" i="64"/>
  <c r="H263" i="64"/>
  <c r="H264" i="64"/>
  <c r="G263" i="64"/>
  <c r="G264" i="64"/>
  <c r="F263" i="64"/>
  <c r="F264" i="64"/>
  <c r="E263" i="64"/>
  <c r="E264" i="64"/>
  <c r="D263" i="64"/>
  <c r="D264" i="64"/>
  <c r="C263" i="64"/>
  <c r="C264" i="64"/>
  <c r="O261" i="64"/>
  <c r="B258" i="64"/>
  <c r="D252" i="64"/>
  <c r="O252" i="64"/>
  <c r="N250" i="64"/>
  <c r="N251" i="64"/>
  <c r="M250" i="64"/>
  <c r="M251" i="64"/>
  <c r="L250" i="64"/>
  <c r="L251" i="64"/>
  <c r="K250" i="64"/>
  <c r="K251" i="64"/>
  <c r="J250" i="64"/>
  <c r="J251" i="64"/>
  <c r="I250" i="64"/>
  <c r="I251" i="64"/>
  <c r="H250" i="64"/>
  <c r="H251" i="64"/>
  <c r="G250" i="64"/>
  <c r="G251" i="64"/>
  <c r="F250" i="64"/>
  <c r="F251" i="64"/>
  <c r="E250" i="64"/>
  <c r="E251" i="64"/>
  <c r="D250" i="64"/>
  <c r="D251" i="64"/>
  <c r="C250" i="64"/>
  <c r="C251" i="64"/>
  <c r="O248" i="64"/>
  <c r="B245" i="64"/>
  <c r="D239" i="64"/>
  <c r="O239" i="64"/>
  <c r="N237" i="64"/>
  <c r="N238" i="64"/>
  <c r="M237" i="64"/>
  <c r="M238" i="64"/>
  <c r="L237" i="64"/>
  <c r="L238" i="64"/>
  <c r="K237" i="64"/>
  <c r="K238" i="64"/>
  <c r="J237" i="64"/>
  <c r="J238" i="64"/>
  <c r="I237" i="64"/>
  <c r="I238" i="64"/>
  <c r="H237" i="64"/>
  <c r="H238" i="64"/>
  <c r="G237" i="64"/>
  <c r="G238" i="64"/>
  <c r="F237" i="64"/>
  <c r="F238" i="64"/>
  <c r="E237" i="64"/>
  <c r="E238" i="64"/>
  <c r="D237" i="64"/>
  <c r="D238" i="64"/>
  <c r="C237" i="64"/>
  <c r="C238" i="64"/>
  <c r="O235" i="64"/>
  <c r="B232" i="64"/>
  <c r="B229" i="64"/>
  <c r="B242" i="64"/>
  <c r="B255" i="64" s="1"/>
  <c r="B268" i="64" s="1"/>
  <c r="B228" i="64"/>
  <c r="B241" i="64"/>
  <c r="B254" i="64" s="1"/>
  <c r="B267" i="64" s="1"/>
  <c r="B227" i="64"/>
  <c r="B240" i="64"/>
  <c r="B253" i="64" s="1"/>
  <c r="B266" i="64"/>
  <c r="D226" i="64"/>
  <c r="B226" i="64"/>
  <c r="B239" i="64" s="1"/>
  <c r="B252" i="64" s="1"/>
  <c r="B265" i="64" s="1"/>
  <c r="B225" i="64"/>
  <c r="B238" i="64"/>
  <c r="B251" i="64" s="1"/>
  <c r="B264" i="64" s="1"/>
  <c r="N224" i="64"/>
  <c r="N225" i="64" s="1"/>
  <c r="M224" i="64"/>
  <c r="M225" i="64" s="1"/>
  <c r="L224" i="64"/>
  <c r="L225" i="64"/>
  <c r="K224" i="64"/>
  <c r="K225" i="64" s="1"/>
  <c r="J224" i="64"/>
  <c r="J225" i="64" s="1"/>
  <c r="I224" i="64"/>
  <c r="I225" i="64" s="1"/>
  <c r="H224" i="64"/>
  <c r="H225" i="64" s="1"/>
  <c r="G224" i="64"/>
  <c r="G225" i="64" s="1"/>
  <c r="F224" i="64"/>
  <c r="F225" i="64"/>
  <c r="E224" i="64"/>
  <c r="E225" i="64" s="1"/>
  <c r="D224" i="64"/>
  <c r="D225" i="64"/>
  <c r="C224" i="64"/>
  <c r="C225" i="64" s="1"/>
  <c r="B224" i="64"/>
  <c r="B237" i="64" s="1"/>
  <c r="B250" i="64"/>
  <c r="B263" i="64" s="1"/>
  <c r="B223" i="64"/>
  <c r="B236" i="64"/>
  <c r="B249" i="64" s="1"/>
  <c r="B262" i="64" s="1"/>
  <c r="O222" i="64"/>
  <c r="B222" i="64"/>
  <c r="B235" i="64" s="1"/>
  <c r="B248" i="64" s="1"/>
  <c r="B261" i="64" s="1"/>
  <c r="B221" i="64"/>
  <c r="B234" i="64" s="1"/>
  <c r="B247" i="64" s="1"/>
  <c r="B260" i="64"/>
  <c r="B219" i="64"/>
  <c r="D213" i="64"/>
  <c r="O213" i="64" s="1"/>
  <c r="N211" i="64"/>
  <c r="N212" i="64"/>
  <c r="M211" i="64"/>
  <c r="M212" i="64" s="1"/>
  <c r="L211" i="64"/>
  <c r="L212" i="64" s="1"/>
  <c r="K211" i="64"/>
  <c r="K212" i="64" s="1"/>
  <c r="J211" i="64"/>
  <c r="J212" i="64"/>
  <c r="I211" i="64"/>
  <c r="I212" i="64" s="1"/>
  <c r="H211" i="64"/>
  <c r="H212" i="64" s="1"/>
  <c r="G211" i="64"/>
  <c r="G212" i="64" s="1"/>
  <c r="F211" i="64"/>
  <c r="F212" i="64" s="1"/>
  <c r="E211" i="64"/>
  <c r="E212" i="64" s="1"/>
  <c r="D211" i="64"/>
  <c r="D212" i="64"/>
  <c r="C211" i="64"/>
  <c r="C212" i="64" s="1"/>
  <c r="C210" i="64"/>
  <c r="C214" i="64" s="1"/>
  <c r="C215" i="64" s="1"/>
  <c r="O209" i="64"/>
  <c r="C207" i="64"/>
  <c r="D207" i="64"/>
  <c r="E207" i="64"/>
  <c r="F207" i="64"/>
  <c r="G207" i="64" s="1"/>
  <c r="H207" i="64"/>
  <c r="I207" i="64" s="1"/>
  <c r="J207" i="64" s="1"/>
  <c r="K207" i="64" s="1"/>
  <c r="L207" i="64"/>
  <c r="M207" i="64" s="1"/>
  <c r="N207" i="64" s="1"/>
  <c r="C220" i="64" s="1"/>
  <c r="D220" i="64" s="1"/>
  <c r="E220" i="64" s="1"/>
  <c r="F220" i="64" s="1"/>
  <c r="G220" i="64" s="1"/>
  <c r="H220" i="64" s="1"/>
  <c r="I220" i="64" s="1"/>
  <c r="J220" i="64" s="1"/>
  <c r="K220" i="64" s="1"/>
  <c r="L220" i="64" s="1"/>
  <c r="M220" i="64" s="1"/>
  <c r="N220" i="64" s="1"/>
  <c r="C233" i="64" s="1"/>
  <c r="D233" i="64" s="1"/>
  <c r="E233" i="64" s="1"/>
  <c r="F233" i="64" s="1"/>
  <c r="G233" i="64" s="1"/>
  <c r="H233" i="64" s="1"/>
  <c r="I233" i="64" s="1"/>
  <c r="J233" i="64" s="1"/>
  <c r="K233" i="64" s="1"/>
  <c r="L233" i="64" s="1"/>
  <c r="M233" i="64" s="1"/>
  <c r="N233" i="64" s="1"/>
  <c r="C246" i="64" s="1"/>
  <c r="D246" i="64" s="1"/>
  <c r="E246" i="64" s="1"/>
  <c r="F246" i="64" s="1"/>
  <c r="G246" i="64" s="1"/>
  <c r="H246" i="64" s="1"/>
  <c r="I246" i="64" s="1"/>
  <c r="J246" i="64" s="1"/>
  <c r="K246" i="64" s="1"/>
  <c r="L246" i="64" s="1"/>
  <c r="M246" i="64" s="1"/>
  <c r="N246" i="64" s="1"/>
  <c r="C259" i="64" s="1"/>
  <c r="D259" i="64" s="1"/>
  <c r="E259" i="64" s="1"/>
  <c r="F259" i="64" s="1"/>
  <c r="G259" i="64" s="1"/>
  <c r="H259" i="64" s="1"/>
  <c r="I259" i="64" s="1"/>
  <c r="J259" i="64" s="1"/>
  <c r="K259" i="64" s="1"/>
  <c r="L259" i="64" s="1"/>
  <c r="M259" i="64" s="1"/>
  <c r="N259" i="64" s="1"/>
  <c r="B206" i="64"/>
  <c r="N183" i="64"/>
  <c r="M183" i="64"/>
  <c r="L183" i="64"/>
  <c r="K183" i="64"/>
  <c r="J183" i="64"/>
  <c r="I183" i="64"/>
  <c r="H183" i="64"/>
  <c r="G183" i="64"/>
  <c r="F183" i="64"/>
  <c r="E183" i="64"/>
  <c r="D183" i="64"/>
  <c r="B180" i="64"/>
  <c r="N165" i="64"/>
  <c r="M165" i="64"/>
  <c r="L165" i="64"/>
  <c r="K165" i="64"/>
  <c r="J165" i="64"/>
  <c r="I165" i="64"/>
  <c r="H165" i="64"/>
  <c r="G165" i="64"/>
  <c r="F165" i="64"/>
  <c r="O165" i="64" s="1"/>
  <c r="E165" i="64"/>
  <c r="D165" i="64"/>
  <c r="B162" i="64"/>
  <c r="N147" i="64"/>
  <c r="M147" i="64"/>
  <c r="L147" i="64"/>
  <c r="K147" i="64"/>
  <c r="J147" i="64"/>
  <c r="I147" i="64"/>
  <c r="H147" i="64"/>
  <c r="G147" i="64"/>
  <c r="F147" i="64"/>
  <c r="E147" i="64"/>
  <c r="D147" i="64"/>
  <c r="O147" i="64"/>
  <c r="B144" i="64"/>
  <c r="B138" i="64"/>
  <c r="B156" i="64"/>
  <c r="B174" i="64"/>
  <c r="B192" i="64" s="1"/>
  <c r="B136" i="64"/>
  <c r="B154" i="64"/>
  <c r="B172" i="64"/>
  <c r="B190" i="64" s="1"/>
  <c r="B135" i="64"/>
  <c r="B153" i="64"/>
  <c r="B171" i="64" s="1"/>
  <c r="B189" i="64" s="1"/>
  <c r="B134" i="64"/>
  <c r="B152" i="64"/>
  <c r="B170" i="64"/>
  <c r="B188" i="64" s="1"/>
  <c r="B133" i="64"/>
  <c r="B151" i="64"/>
  <c r="B169" i="64"/>
  <c r="B187" i="64" s="1"/>
  <c r="B132" i="64"/>
  <c r="B150" i="64"/>
  <c r="B168" i="64"/>
  <c r="B186" i="64" s="1"/>
  <c r="B131" i="64"/>
  <c r="B149" i="64"/>
  <c r="B167" i="64" s="1"/>
  <c r="B185" i="64" s="1"/>
  <c r="B130" i="64"/>
  <c r="B148" i="64"/>
  <c r="B166" i="64"/>
  <c r="B184" i="64" s="1"/>
  <c r="N129" i="64"/>
  <c r="M129" i="64"/>
  <c r="L129" i="64"/>
  <c r="K129" i="64"/>
  <c r="J129" i="64"/>
  <c r="I129" i="64"/>
  <c r="H129" i="64"/>
  <c r="G129" i="64"/>
  <c r="F129" i="64"/>
  <c r="E129" i="64"/>
  <c r="D129" i="64"/>
  <c r="O129" i="64" s="1"/>
  <c r="B129" i="64"/>
  <c r="B147" i="64"/>
  <c r="B165" i="64"/>
  <c r="B183" i="64" s="1"/>
  <c r="B128" i="64"/>
  <c r="B146" i="64"/>
  <c r="B164" i="64" s="1"/>
  <c r="B182" i="64" s="1"/>
  <c r="B126" i="64"/>
  <c r="B37" i="49"/>
  <c r="B29" i="39"/>
  <c r="B45" i="39" s="1"/>
  <c r="B60" i="39" s="1"/>
  <c r="B76" i="39" s="1"/>
  <c r="B92" i="39" s="1"/>
  <c r="B105" i="39" s="1"/>
  <c r="B129" i="39"/>
  <c r="AG60" i="53"/>
  <c r="AF60" i="53"/>
  <c r="AE60" i="53"/>
  <c r="AD60" i="53"/>
  <c r="AC60" i="53"/>
  <c r="AB60" i="53"/>
  <c r="AA60" i="53"/>
  <c r="Z60" i="53"/>
  <c r="Y60" i="53"/>
  <c r="X60" i="53"/>
  <c r="W60" i="53"/>
  <c r="V60" i="53"/>
  <c r="AG30" i="53"/>
  <c r="AF30" i="53"/>
  <c r="AE30" i="53"/>
  <c r="AD30" i="53"/>
  <c r="AC30" i="53"/>
  <c r="AB30" i="53"/>
  <c r="AA30" i="53"/>
  <c r="Z30" i="53"/>
  <c r="Y30" i="53"/>
  <c r="X30" i="53"/>
  <c r="W30" i="53"/>
  <c r="V30" i="53"/>
  <c r="V24" i="53"/>
  <c r="C127" i="64"/>
  <c r="D127" i="64"/>
  <c r="E127" i="64" s="1"/>
  <c r="F127" i="64"/>
  <c r="G127" i="64" s="1"/>
  <c r="H127" i="64" s="1"/>
  <c r="I127" i="64" s="1"/>
  <c r="J127" i="64"/>
  <c r="K127" i="64" s="1"/>
  <c r="L127" i="64" s="1"/>
  <c r="M127" i="64" s="1"/>
  <c r="N127" i="64" s="1"/>
  <c r="C145" i="64" s="1"/>
  <c r="D145" i="64" s="1"/>
  <c r="E145" i="64" s="1"/>
  <c r="F145" i="64" s="1"/>
  <c r="G145" i="64" s="1"/>
  <c r="H145" i="64" s="1"/>
  <c r="I145" i="64" s="1"/>
  <c r="J145" i="64" s="1"/>
  <c r="K145" i="64" s="1"/>
  <c r="L145" i="64" s="1"/>
  <c r="M145" i="64" s="1"/>
  <c r="N145" i="64" s="1"/>
  <c r="C163" i="64" s="1"/>
  <c r="D163" i="64" s="1"/>
  <c r="E163" i="64" s="1"/>
  <c r="F163" i="64" s="1"/>
  <c r="G163" i="64" s="1"/>
  <c r="H163" i="64" s="1"/>
  <c r="I163" i="64" s="1"/>
  <c r="J163" i="64" s="1"/>
  <c r="K163" i="64" s="1"/>
  <c r="L163" i="64" s="1"/>
  <c r="M163" i="64" s="1"/>
  <c r="N163" i="64" s="1"/>
  <c r="C181" i="64" s="1"/>
  <c r="D181" i="64" s="1"/>
  <c r="E181" i="64" s="1"/>
  <c r="F181" i="64" s="1"/>
  <c r="G181" i="64" s="1"/>
  <c r="H181" i="64" s="1"/>
  <c r="I181" i="64" s="1"/>
  <c r="J181" i="64" s="1"/>
  <c r="K181" i="64" s="1"/>
  <c r="L181" i="64" s="1"/>
  <c r="M181" i="64" s="1"/>
  <c r="N181" i="64" s="1"/>
  <c r="L193" i="64"/>
  <c r="H193" i="64"/>
  <c r="H196" i="64" s="1"/>
  <c r="K193" i="64"/>
  <c r="G193" i="64"/>
  <c r="J193" i="64"/>
  <c r="D193" i="64"/>
  <c r="K175" i="64"/>
  <c r="G175" i="64"/>
  <c r="N193" i="64"/>
  <c r="F193" i="64"/>
  <c r="M175" i="64"/>
  <c r="I175" i="64"/>
  <c r="E175" i="64"/>
  <c r="M193" i="64"/>
  <c r="E193" i="64"/>
  <c r="L175" i="64"/>
  <c r="H175" i="64"/>
  <c r="D175" i="64"/>
  <c r="N157" i="64"/>
  <c r="J157" i="64"/>
  <c r="F157" i="64"/>
  <c r="M157" i="64"/>
  <c r="H157" i="64"/>
  <c r="L139" i="64"/>
  <c r="H139" i="64"/>
  <c r="D139" i="64"/>
  <c r="J175" i="64"/>
  <c r="K157" i="64"/>
  <c r="E157" i="64"/>
  <c r="N139" i="64"/>
  <c r="J139" i="64"/>
  <c r="F139" i="64"/>
  <c r="I193" i="64"/>
  <c r="F175" i="64"/>
  <c r="I157" i="64"/>
  <c r="D157" i="64"/>
  <c r="M139" i="64"/>
  <c r="I139" i="64"/>
  <c r="E139" i="64"/>
  <c r="E142" i="64" s="1"/>
  <c r="C139" i="64"/>
  <c r="C157" i="64"/>
  <c r="C175" i="64" s="1"/>
  <c r="C193" i="64"/>
  <c r="L157" i="64"/>
  <c r="N175" i="64"/>
  <c r="G157" i="64"/>
  <c r="K139" i="64"/>
  <c r="G139" i="64"/>
  <c r="L194" i="64"/>
  <c r="L195" i="64"/>
  <c r="L196" i="64"/>
  <c r="H194" i="64"/>
  <c r="H195" i="64" s="1"/>
  <c r="D194" i="64"/>
  <c r="D195" i="64"/>
  <c r="D196" i="64" s="1"/>
  <c r="K194" i="64"/>
  <c r="K195" i="64" s="1"/>
  <c r="K196" i="64" s="1"/>
  <c r="G194" i="64"/>
  <c r="G195" i="64" s="1"/>
  <c r="G196" i="64" s="1"/>
  <c r="L185" i="64"/>
  <c r="H185" i="64"/>
  <c r="D185" i="64"/>
  <c r="N194" i="64"/>
  <c r="N195" i="64"/>
  <c r="N196" i="64" s="1"/>
  <c r="J194" i="64"/>
  <c r="J195" i="64" s="1"/>
  <c r="J196" i="64" s="1"/>
  <c r="F194" i="64"/>
  <c r="F195" i="64" s="1"/>
  <c r="F196" i="64" s="1"/>
  <c r="J185" i="64"/>
  <c r="E185" i="64"/>
  <c r="K176" i="64"/>
  <c r="K177" i="64" s="1"/>
  <c r="K178" i="64" s="1"/>
  <c r="G176" i="64"/>
  <c r="G177" i="64"/>
  <c r="G178" i="64"/>
  <c r="L167" i="64"/>
  <c r="H167" i="64"/>
  <c r="D167" i="64"/>
  <c r="M158" i="64"/>
  <c r="M159" i="64" s="1"/>
  <c r="M160" i="64" s="1"/>
  <c r="I158" i="64"/>
  <c r="I159" i="64" s="1"/>
  <c r="M194" i="64"/>
  <c r="M195" i="64" s="1"/>
  <c r="M196" i="64" s="1"/>
  <c r="M185" i="64"/>
  <c r="G185" i="64"/>
  <c r="M176" i="64"/>
  <c r="M177" i="64" s="1"/>
  <c r="I176" i="64"/>
  <c r="I177" i="64" s="1"/>
  <c r="I178" i="64" s="1"/>
  <c r="E176" i="64"/>
  <c r="E177" i="64" s="1"/>
  <c r="E178" i="64" s="1"/>
  <c r="N167" i="64"/>
  <c r="J167" i="64"/>
  <c r="F167" i="64"/>
  <c r="I194" i="64"/>
  <c r="I195" i="64" s="1"/>
  <c r="I196" i="64"/>
  <c r="K185" i="64"/>
  <c r="F185" i="64"/>
  <c r="L176" i="64"/>
  <c r="L177" i="64"/>
  <c r="H176" i="64"/>
  <c r="H177" i="64" s="1"/>
  <c r="H178" i="64" s="1"/>
  <c r="D176" i="64"/>
  <c r="D177" i="64"/>
  <c r="M167" i="64"/>
  <c r="I167" i="64"/>
  <c r="E167" i="64"/>
  <c r="N158" i="64"/>
  <c r="N159" i="64"/>
  <c r="N160" i="64" s="1"/>
  <c r="J158" i="64"/>
  <c r="J159" i="64" s="1"/>
  <c r="J160" i="64"/>
  <c r="F158" i="64"/>
  <c r="F159" i="64"/>
  <c r="F160" i="64" s="1"/>
  <c r="F176" i="64"/>
  <c r="F177" i="64"/>
  <c r="F178" i="64" s="1"/>
  <c r="G158" i="64"/>
  <c r="G159" i="64"/>
  <c r="G160" i="64" s="1"/>
  <c r="K149" i="64"/>
  <c r="G149" i="64"/>
  <c r="L140" i="64"/>
  <c r="L141" i="64"/>
  <c r="L142" i="64" s="1"/>
  <c r="H140" i="64"/>
  <c r="H141" i="64" s="1"/>
  <c r="H142" i="64"/>
  <c r="D140" i="64"/>
  <c r="D141" i="64"/>
  <c r="D142" i="64" s="1"/>
  <c r="M131" i="64"/>
  <c r="I131" i="64"/>
  <c r="E131" i="64"/>
  <c r="E194" i="64"/>
  <c r="E195" i="64" s="1"/>
  <c r="E196" i="64" s="1"/>
  <c r="I185" i="64"/>
  <c r="N176" i="64"/>
  <c r="N177" i="64" s="1"/>
  <c r="K167" i="64"/>
  <c r="K158" i="64"/>
  <c r="K159" i="64" s="1"/>
  <c r="K160" i="64" s="1"/>
  <c r="D158" i="64"/>
  <c r="D159" i="64"/>
  <c r="D160" i="64"/>
  <c r="M149" i="64"/>
  <c r="I149" i="64"/>
  <c r="E149" i="64"/>
  <c r="N140" i="64"/>
  <c r="N141" i="64" s="1"/>
  <c r="N142" i="64" s="1"/>
  <c r="J140" i="64"/>
  <c r="J141" i="64"/>
  <c r="F140" i="64"/>
  <c r="F141" i="64" s="1"/>
  <c r="F142" i="64" s="1"/>
  <c r="K131" i="64"/>
  <c r="J176" i="64"/>
  <c r="J177" i="64"/>
  <c r="G167" i="64"/>
  <c r="H158" i="64"/>
  <c r="H159" i="64" s="1"/>
  <c r="H160" i="64" s="1"/>
  <c r="L149" i="64"/>
  <c r="H149" i="64"/>
  <c r="D149" i="64"/>
  <c r="M140" i="64"/>
  <c r="M141" i="64" s="1"/>
  <c r="M142" i="64" s="1"/>
  <c r="I140" i="64"/>
  <c r="I141" i="64" s="1"/>
  <c r="I142" i="64" s="1"/>
  <c r="E140" i="64"/>
  <c r="E141" i="64"/>
  <c r="N131" i="64"/>
  <c r="J131" i="64"/>
  <c r="F131" i="64"/>
  <c r="N185" i="64"/>
  <c r="E158" i="64"/>
  <c r="E159" i="64" s="1"/>
  <c r="E160" i="64" s="1"/>
  <c r="N149" i="64"/>
  <c r="G140" i="64"/>
  <c r="G141" i="64"/>
  <c r="G142" i="64" s="1"/>
  <c r="G131" i="64"/>
  <c r="F149" i="64"/>
  <c r="L131" i="64"/>
  <c r="L158" i="64"/>
  <c r="L159" i="64" s="1"/>
  <c r="K140" i="64"/>
  <c r="K141" i="64"/>
  <c r="K142" i="64" s="1"/>
  <c r="H131" i="64"/>
  <c r="J149" i="64"/>
  <c r="C140" i="64"/>
  <c r="C158" i="64" s="1"/>
  <c r="C149" i="64" s="1"/>
  <c r="D131" i="64"/>
  <c r="O226" i="64"/>
  <c r="AH32" i="53"/>
  <c r="E61" i="53"/>
  <c r="F61" i="53"/>
  <c r="G61" i="53"/>
  <c r="H61" i="53"/>
  <c r="I61" i="53"/>
  <c r="J61" i="53"/>
  <c r="K61" i="53"/>
  <c r="L61" i="53"/>
  <c r="M61" i="53"/>
  <c r="N61" i="53"/>
  <c r="O61" i="53"/>
  <c r="D61" i="53"/>
  <c r="D178" i="64"/>
  <c r="E115" i="39"/>
  <c r="D115" i="39"/>
  <c r="N178" i="64"/>
  <c r="C159" i="64"/>
  <c r="C160" i="64" s="1"/>
  <c r="C150" i="64"/>
  <c r="C141" i="64"/>
  <c r="C132" i="64" s="1"/>
  <c r="C131" i="64"/>
  <c r="M178" i="64"/>
  <c r="K186" i="64"/>
  <c r="G186" i="64"/>
  <c r="M186" i="64"/>
  <c r="H186" i="64"/>
  <c r="K168" i="64"/>
  <c r="G168" i="64"/>
  <c r="J186" i="64"/>
  <c r="E186" i="64"/>
  <c r="M168" i="64"/>
  <c r="I168" i="64"/>
  <c r="E168" i="64"/>
  <c r="N186" i="64"/>
  <c r="I186" i="64"/>
  <c r="D186" i="64"/>
  <c r="L168" i="64"/>
  <c r="H168" i="64"/>
  <c r="D168" i="64"/>
  <c r="F186" i="64"/>
  <c r="F168" i="64"/>
  <c r="N150" i="64"/>
  <c r="J150" i="64"/>
  <c r="F150" i="64"/>
  <c r="L132" i="64"/>
  <c r="H132" i="64"/>
  <c r="D132" i="64"/>
  <c r="N168" i="64"/>
  <c r="L150" i="64"/>
  <c r="H150" i="64"/>
  <c r="D150" i="64"/>
  <c r="N132" i="64"/>
  <c r="J132" i="64"/>
  <c r="F132" i="64"/>
  <c r="L186" i="64"/>
  <c r="J168" i="64"/>
  <c r="K150" i="64"/>
  <c r="G150" i="64"/>
  <c r="M132" i="64"/>
  <c r="I132" i="64"/>
  <c r="E132" i="64"/>
  <c r="I150" i="64"/>
  <c r="K132" i="64"/>
  <c r="E150" i="64"/>
  <c r="G132" i="64"/>
  <c r="M150" i="64"/>
  <c r="J142" i="64"/>
  <c r="L178" i="64"/>
  <c r="B14" i="51"/>
  <c r="O38" i="55"/>
  <c r="O40" i="55"/>
  <c r="O41" i="55"/>
  <c r="O42" i="55"/>
  <c r="O43" i="55"/>
  <c r="O44" i="55"/>
  <c r="R26" i="55"/>
  <c r="AJ26" i="55" s="1"/>
  <c r="BB26" i="55" s="1"/>
  <c r="BT26" i="55" s="1"/>
  <c r="B27" i="55"/>
  <c r="R27" i="55"/>
  <c r="AJ27" i="55" s="1"/>
  <c r="BB27" i="55" s="1"/>
  <c r="BT27" i="55" s="1"/>
  <c r="C46" i="55"/>
  <c r="D101" i="53"/>
  <c r="E98" i="53" s="1"/>
  <c r="E101" i="53" s="1"/>
  <c r="F98" i="53" s="1"/>
  <c r="F101" i="53" s="1"/>
  <c r="G98" i="53" s="1"/>
  <c r="G101" i="53" s="1"/>
  <c r="H98" i="53" s="1"/>
  <c r="H101" i="53" s="1"/>
  <c r="I98" i="53" s="1"/>
  <c r="I101" i="53" s="1"/>
  <c r="J98" i="53" s="1"/>
  <c r="J101" i="53" s="1"/>
  <c r="K98" i="53" s="1"/>
  <c r="K101" i="53" s="1"/>
  <c r="L98" i="53" s="1"/>
  <c r="L101" i="53" s="1"/>
  <c r="M98" i="53" s="1"/>
  <c r="M101" i="53" s="1"/>
  <c r="N98" i="53" s="1"/>
  <c r="N101" i="53" s="1"/>
  <c r="O98" i="53" s="1"/>
  <c r="O101" i="53" s="1"/>
  <c r="D24" i="53"/>
  <c r="E30" i="53"/>
  <c r="F30" i="53"/>
  <c r="G30" i="53"/>
  <c r="H30" i="53"/>
  <c r="I30" i="53"/>
  <c r="J30" i="53"/>
  <c r="K30" i="53"/>
  <c r="L30" i="53"/>
  <c r="M30" i="53"/>
  <c r="N30" i="53"/>
  <c r="O30" i="53"/>
  <c r="D30" i="53"/>
  <c r="C12" i="50"/>
  <c r="D12" i="50" s="1"/>
  <c r="E12" i="50" s="1"/>
  <c r="F12" i="50" s="1"/>
  <c r="G12" i="50" s="1"/>
  <c r="H12" i="50" s="1"/>
  <c r="I12" i="50" s="1"/>
  <c r="J12" i="50" s="1"/>
  <c r="K12" i="50" s="1"/>
  <c r="L12" i="50" s="1"/>
  <c r="M12" i="50" s="1"/>
  <c r="N12" i="50" s="1"/>
  <c r="C32" i="50" s="1"/>
  <c r="D32" i="50" s="1"/>
  <c r="E32" i="50" s="1"/>
  <c r="F32" i="50" s="1"/>
  <c r="G32" i="50" s="1"/>
  <c r="H32" i="50" s="1"/>
  <c r="I32" i="50" s="1"/>
  <c r="J32" i="50" s="1"/>
  <c r="K32" i="50" s="1"/>
  <c r="L32" i="50" s="1"/>
  <c r="M32" i="50" s="1"/>
  <c r="N32" i="50" s="1"/>
  <c r="C52" i="50" s="1"/>
  <c r="D52" i="50" s="1"/>
  <c r="E52" i="50" s="1"/>
  <c r="F52" i="50" s="1"/>
  <c r="G52" i="50" s="1"/>
  <c r="H52" i="50" s="1"/>
  <c r="I52" i="50" s="1"/>
  <c r="J52" i="50" s="1"/>
  <c r="K52" i="50" s="1"/>
  <c r="L52" i="50" s="1"/>
  <c r="M52" i="50" s="1"/>
  <c r="N52" i="50" s="1"/>
  <c r="C72" i="50" s="1"/>
  <c r="D72" i="50" s="1"/>
  <c r="E72" i="50" s="1"/>
  <c r="F72" i="50" s="1"/>
  <c r="G72" i="50" s="1"/>
  <c r="H72" i="50" s="1"/>
  <c r="I72" i="50" s="1"/>
  <c r="J72" i="50" s="1"/>
  <c r="K72" i="50" s="1"/>
  <c r="L72" i="50" s="1"/>
  <c r="M72" i="50" s="1"/>
  <c r="N72" i="50" s="1"/>
  <c r="C92" i="50" s="1"/>
  <c r="D92" i="50" s="1"/>
  <c r="E92" i="50" s="1"/>
  <c r="F92" i="50" s="1"/>
  <c r="G92" i="50" s="1"/>
  <c r="H92" i="50" s="1"/>
  <c r="I92" i="50" s="1"/>
  <c r="J92" i="50" s="1"/>
  <c r="K92" i="50" s="1"/>
  <c r="L92" i="50" s="1"/>
  <c r="M92" i="50" s="1"/>
  <c r="N92" i="50" s="1"/>
  <c r="C31" i="48"/>
  <c r="C28" i="55"/>
  <c r="D28" i="55" s="1"/>
  <c r="E28" i="55" s="1"/>
  <c r="F28" i="55"/>
  <c r="G28" i="55"/>
  <c r="H28" i="55" s="1"/>
  <c r="I28" i="55" s="1"/>
  <c r="J28" i="55" s="1"/>
  <c r="K28" i="55" s="1"/>
  <c r="L28" i="55" s="1"/>
  <c r="M28" i="55" s="1"/>
  <c r="N28" i="55"/>
  <c r="S28" i="55" s="1"/>
  <c r="T28" i="55" s="1"/>
  <c r="U28" i="55" s="1"/>
  <c r="V28" i="55" s="1"/>
  <c r="W28" i="55" s="1"/>
  <c r="X28" i="55" s="1"/>
  <c r="Y28" i="55" s="1"/>
  <c r="Z28" i="55" s="1"/>
  <c r="AA28" i="55" s="1"/>
  <c r="AB28" i="55" s="1"/>
  <c r="AC28" i="55" s="1"/>
  <c r="AD28" i="55" s="1"/>
  <c r="AK28" i="55" s="1"/>
  <c r="AL28" i="55" s="1"/>
  <c r="AM28" i="55" s="1"/>
  <c r="AN28" i="55" s="1"/>
  <c r="AO28" i="55" s="1"/>
  <c r="AP28" i="55" s="1"/>
  <c r="AQ28" i="55" s="1"/>
  <c r="AR28" i="55" s="1"/>
  <c r="AS28" i="55" s="1"/>
  <c r="AT28" i="55" s="1"/>
  <c r="AU28" i="55" s="1"/>
  <c r="AV28" i="55" s="1"/>
  <c r="BC28" i="55" s="1"/>
  <c r="BD28" i="55" s="1"/>
  <c r="BE28" i="55" s="1"/>
  <c r="BF28" i="55" s="1"/>
  <c r="BG28" i="55" s="1"/>
  <c r="BH28" i="55" s="1"/>
  <c r="BI28" i="55" s="1"/>
  <c r="BJ28" i="55" s="1"/>
  <c r="BK28" i="55" s="1"/>
  <c r="BL28" i="55" s="1"/>
  <c r="BM28" i="55" s="1"/>
  <c r="BN28" i="55" s="1"/>
  <c r="BU28" i="55" s="1"/>
  <c r="BV28" i="55" s="1"/>
  <c r="BW28" i="55" s="1"/>
  <c r="BX28" i="55" s="1"/>
  <c r="BY28" i="55" s="1"/>
  <c r="BZ28" i="55" s="1"/>
  <c r="CA28" i="55" s="1"/>
  <c r="CB28" i="55" s="1"/>
  <c r="CC28" i="55" s="1"/>
  <c r="CD28" i="55" s="1"/>
  <c r="CE28" i="55" s="1"/>
  <c r="CF28" i="55" s="1"/>
  <c r="B14" i="53"/>
  <c r="D15" i="53"/>
  <c r="D88" i="53" s="1"/>
  <c r="E88" i="53" s="1"/>
  <c r="F88" i="53" s="1"/>
  <c r="G88" i="53" s="1"/>
  <c r="H88" i="53" s="1"/>
  <c r="I88" i="53" s="1"/>
  <c r="J88" i="53" s="1"/>
  <c r="K88" i="53" s="1"/>
  <c r="L88" i="53" s="1"/>
  <c r="M88" i="53" s="1"/>
  <c r="N88" i="53" s="1"/>
  <c r="O88" i="53" s="1"/>
  <c r="O39" i="55"/>
  <c r="D46" i="55"/>
  <c r="O29" i="39"/>
  <c r="B48" i="50"/>
  <c r="B68" i="50" s="1"/>
  <c r="B88" i="50" s="1"/>
  <c r="B108" i="50" s="1"/>
  <c r="O107" i="50"/>
  <c r="O106" i="50"/>
  <c r="O105" i="50"/>
  <c r="O104" i="50"/>
  <c r="O103" i="50"/>
  <c r="O102" i="50"/>
  <c r="O101" i="50"/>
  <c r="O100" i="50"/>
  <c r="O99" i="50"/>
  <c r="O98" i="50"/>
  <c r="O97" i="50"/>
  <c r="O96" i="50"/>
  <c r="O95" i="50"/>
  <c r="O94" i="50"/>
  <c r="O93" i="50"/>
  <c r="O87" i="50"/>
  <c r="O86" i="50"/>
  <c r="O85" i="50"/>
  <c r="O84" i="50"/>
  <c r="O83" i="50"/>
  <c r="O82" i="50"/>
  <c r="O81" i="50"/>
  <c r="O80" i="50"/>
  <c r="O79" i="50"/>
  <c r="O78" i="50"/>
  <c r="O77" i="50"/>
  <c r="O76" i="50"/>
  <c r="O75" i="50"/>
  <c r="O74" i="50"/>
  <c r="O73" i="50"/>
  <c r="O88" i="50" s="1"/>
  <c r="O67" i="50"/>
  <c r="O66" i="50"/>
  <c r="O65" i="50"/>
  <c r="O64" i="50"/>
  <c r="O63" i="50"/>
  <c r="O62" i="50"/>
  <c r="O60" i="50"/>
  <c r="O59" i="50"/>
  <c r="O58" i="50"/>
  <c r="O57" i="50"/>
  <c r="O56" i="50"/>
  <c r="O55" i="50"/>
  <c r="O54" i="50"/>
  <c r="O53" i="50"/>
  <c r="O47" i="50"/>
  <c r="O46" i="50"/>
  <c r="O45" i="50"/>
  <c r="O44" i="50"/>
  <c r="O43" i="50"/>
  <c r="O42" i="50"/>
  <c r="O41" i="50"/>
  <c r="O40" i="50"/>
  <c r="O39" i="50"/>
  <c r="O38" i="50"/>
  <c r="O37" i="50"/>
  <c r="O36" i="50"/>
  <c r="O35" i="50"/>
  <c r="O48" i="50" s="1"/>
  <c r="O34" i="50"/>
  <c r="O33" i="50"/>
  <c r="O16" i="50"/>
  <c r="O17" i="50"/>
  <c r="O18" i="50"/>
  <c r="O19" i="50"/>
  <c r="O20" i="50"/>
  <c r="O22" i="50"/>
  <c r="O23" i="50"/>
  <c r="O24" i="50"/>
  <c r="O25" i="50"/>
  <c r="O26" i="50"/>
  <c r="O27" i="50"/>
  <c r="B47" i="50"/>
  <c r="B67" i="50"/>
  <c r="B87" i="50" s="1"/>
  <c r="B107" i="50" s="1"/>
  <c r="B46" i="50"/>
  <c r="B66" i="50"/>
  <c r="B86" i="50" s="1"/>
  <c r="B106" i="50"/>
  <c r="B45" i="50"/>
  <c r="B65" i="50"/>
  <c r="B85" i="50" s="1"/>
  <c r="B105" i="50"/>
  <c r="B44" i="50"/>
  <c r="B64" i="50" s="1"/>
  <c r="B84" i="50" s="1"/>
  <c r="B104" i="50"/>
  <c r="B43" i="50"/>
  <c r="B63" i="50"/>
  <c r="B83" i="50" s="1"/>
  <c r="B103" i="50" s="1"/>
  <c r="B42" i="50"/>
  <c r="B62" i="50"/>
  <c r="B82" i="50" s="1"/>
  <c r="B102" i="50" s="1"/>
  <c r="B41" i="50"/>
  <c r="B61" i="50"/>
  <c r="B81" i="50" s="1"/>
  <c r="B101" i="50"/>
  <c r="B40" i="50"/>
  <c r="B60" i="50" s="1"/>
  <c r="B80" i="50" s="1"/>
  <c r="B100" i="50"/>
  <c r="B39" i="50"/>
  <c r="B59" i="50"/>
  <c r="B79" i="50" s="1"/>
  <c r="B99" i="50" s="1"/>
  <c r="B38" i="50"/>
  <c r="B58" i="50"/>
  <c r="B78" i="50" s="1"/>
  <c r="B98" i="50"/>
  <c r="B37" i="50"/>
  <c r="B57" i="50"/>
  <c r="B77" i="50" s="1"/>
  <c r="B97" i="50"/>
  <c r="B36" i="50"/>
  <c r="B56" i="50" s="1"/>
  <c r="B76" i="50" s="1"/>
  <c r="B96" i="50"/>
  <c r="B35" i="50"/>
  <c r="B55" i="50"/>
  <c r="B75" i="50" s="1"/>
  <c r="B95" i="50" s="1"/>
  <c r="B34" i="50"/>
  <c r="B54" i="50"/>
  <c r="B74" i="50" s="1"/>
  <c r="B94" i="50" s="1"/>
  <c r="B33" i="50"/>
  <c r="B53" i="50"/>
  <c r="B73" i="50" s="1"/>
  <c r="B93" i="50" s="1"/>
  <c r="B90" i="50"/>
  <c r="B70" i="50"/>
  <c r="B16" i="45"/>
  <c r="B17" i="45"/>
  <c r="B113" i="48"/>
  <c r="B92" i="48"/>
  <c r="B71" i="48"/>
  <c r="B50" i="48"/>
  <c r="C60" i="53"/>
  <c r="C5" i="54"/>
  <c r="C26" i="54"/>
  <c r="B50" i="50"/>
  <c r="O14" i="50"/>
  <c r="O15" i="50"/>
  <c r="O13" i="50"/>
  <c r="B30" i="50"/>
  <c r="B29" i="48"/>
  <c r="C39" i="39"/>
  <c r="D39" i="39"/>
  <c r="E39" i="39"/>
  <c r="F39" i="39"/>
  <c r="G39" i="39"/>
  <c r="H39" i="39"/>
  <c r="I39" i="39"/>
  <c r="J39" i="39"/>
  <c r="K39" i="39"/>
  <c r="L39" i="39"/>
  <c r="M39" i="39"/>
  <c r="N39" i="39"/>
  <c r="O61" i="50"/>
  <c r="O21" i="50"/>
  <c r="E46" i="55"/>
  <c r="C76" i="48"/>
  <c r="C97" i="48"/>
  <c r="BF33" i="53" s="1"/>
  <c r="C85" i="48"/>
  <c r="C88" i="48" s="1"/>
  <c r="C87" i="48"/>
  <c r="F46" i="55"/>
  <c r="AQ47" i="53"/>
  <c r="D76" i="48"/>
  <c r="D79" i="48" s="1"/>
  <c r="G46" i="55"/>
  <c r="D97" i="48"/>
  <c r="D99" i="48"/>
  <c r="AP44" i="53"/>
  <c r="C106" i="48"/>
  <c r="C86" i="48"/>
  <c r="C90" i="48" s="1"/>
  <c r="C89" i="48"/>
  <c r="D85" i="48"/>
  <c r="H46" i="55"/>
  <c r="P32" i="53"/>
  <c r="E97" i="48"/>
  <c r="E76" i="48"/>
  <c r="AP33" i="53" s="1"/>
  <c r="E78" i="48"/>
  <c r="BH44" i="53"/>
  <c r="BI47" i="53"/>
  <c r="AR44" i="53"/>
  <c r="AR43" i="53"/>
  <c r="W46" i="55"/>
  <c r="D106" i="48"/>
  <c r="D107" i="48" s="1"/>
  <c r="BG33" i="53"/>
  <c r="E85" i="48"/>
  <c r="E86" i="48"/>
  <c r="C108" i="48"/>
  <c r="C109" i="48"/>
  <c r="D100" i="48"/>
  <c r="D98" i="48"/>
  <c r="D101" i="48"/>
  <c r="I46" i="55"/>
  <c r="F97" i="48"/>
  <c r="F76" i="48"/>
  <c r="F77" i="48" s="1"/>
  <c r="F78" i="48"/>
  <c r="BJ44" i="53"/>
  <c r="BJ43" i="53"/>
  <c r="AS43" i="53"/>
  <c r="AR48" i="53"/>
  <c r="BJ48" i="53"/>
  <c r="D110" i="48"/>
  <c r="D109" i="48"/>
  <c r="E87" i="48"/>
  <c r="E88" i="48"/>
  <c r="F85" i="48"/>
  <c r="E100" i="48"/>
  <c r="E99" i="48"/>
  <c r="E98" i="48"/>
  <c r="E101" i="48" s="1"/>
  <c r="E106" i="48"/>
  <c r="J46" i="55"/>
  <c r="G97" i="48"/>
  <c r="G98" i="48" s="1"/>
  <c r="AQ33" i="53"/>
  <c r="G76" i="48"/>
  <c r="G77" i="48" s="1"/>
  <c r="AT46" i="53"/>
  <c r="AT43" i="53"/>
  <c r="F86" i="48"/>
  <c r="F89" i="48"/>
  <c r="Z46" i="55"/>
  <c r="G85" i="48"/>
  <c r="E110" i="48"/>
  <c r="E108" i="48"/>
  <c r="F106" i="48"/>
  <c r="K46" i="55"/>
  <c r="H97" i="48"/>
  <c r="AR33" i="53"/>
  <c r="BL43" i="53"/>
  <c r="H76" i="48"/>
  <c r="H79" i="48" s="1"/>
  <c r="AU47" i="53"/>
  <c r="AU43" i="53"/>
  <c r="G106" i="48"/>
  <c r="G109" i="48"/>
  <c r="BJ33" i="53"/>
  <c r="G100" i="48"/>
  <c r="G101" i="48" s="1"/>
  <c r="BJ34" i="53" s="1"/>
  <c r="G99" i="48"/>
  <c r="F107" i="48"/>
  <c r="F110" i="48"/>
  <c r="H85" i="48"/>
  <c r="L46" i="55"/>
  <c r="I97" i="48"/>
  <c r="I98" i="48" s="1"/>
  <c r="BM43" i="53"/>
  <c r="I76" i="48"/>
  <c r="I78" i="48"/>
  <c r="BM47" i="53"/>
  <c r="AS33" i="53"/>
  <c r="AV47" i="53"/>
  <c r="AV46" i="53"/>
  <c r="AV44" i="53"/>
  <c r="I85" i="48"/>
  <c r="J97" i="48"/>
  <c r="J98" i="48" s="1"/>
  <c r="G110" i="48"/>
  <c r="G108" i="48"/>
  <c r="H87" i="48"/>
  <c r="H88" i="48"/>
  <c r="H86" i="48"/>
  <c r="H90" i="48" s="1"/>
  <c r="H89" i="48"/>
  <c r="H106" i="48"/>
  <c r="M46" i="55"/>
  <c r="J76" i="48"/>
  <c r="AW47" i="53"/>
  <c r="I100" i="48"/>
  <c r="I99" i="48"/>
  <c r="I101" i="48" s="1"/>
  <c r="K97" i="48"/>
  <c r="J85" i="48"/>
  <c r="I106" i="48"/>
  <c r="BL33" i="53"/>
  <c r="O36" i="55"/>
  <c r="O33" i="55"/>
  <c r="O32" i="55"/>
  <c r="O37" i="55"/>
  <c r="O31" i="55"/>
  <c r="O35" i="55"/>
  <c r="O34" i="55"/>
  <c r="N46" i="55"/>
  <c r="O30" i="55"/>
  <c r="K76" i="48"/>
  <c r="AX46" i="53"/>
  <c r="AX44" i="53"/>
  <c r="AX43" i="53"/>
  <c r="I108" i="48"/>
  <c r="J99" i="48"/>
  <c r="J100" i="48"/>
  <c r="AE30" i="55"/>
  <c r="J106" i="48"/>
  <c r="J109" i="48" s="1"/>
  <c r="J89" i="48"/>
  <c r="J86" i="48"/>
  <c r="L97" i="48"/>
  <c r="L100" i="48"/>
  <c r="K85" i="48"/>
  <c r="BP44" i="53"/>
  <c r="L76" i="48"/>
  <c r="BP46" i="53"/>
  <c r="K106" i="48"/>
  <c r="O106" i="48" s="1"/>
  <c r="F26" i="48" s="1"/>
  <c r="L85" i="48"/>
  <c r="L86" i="48" s="1"/>
  <c r="M97" i="48"/>
  <c r="M100" i="48" s="1"/>
  <c r="K100" i="48"/>
  <c r="K89" i="48"/>
  <c r="L79" i="48"/>
  <c r="M76" i="48"/>
  <c r="N76" i="48"/>
  <c r="N85" i="48"/>
  <c r="N88" i="48"/>
  <c r="M85" i="48"/>
  <c r="N97" i="48"/>
  <c r="N100" i="48" s="1"/>
  <c r="L88" i="48"/>
  <c r="L89" i="48"/>
  <c r="L99" i="48"/>
  <c r="L101" i="48" s="1"/>
  <c r="L98" i="48"/>
  <c r="L106" i="48"/>
  <c r="N77" i="48"/>
  <c r="N78" i="48"/>
  <c r="M98" i="48"/>
  <c r="M101" i="48" s="1"/>
  <c r="M99" i="48"/>
  <c r="N99" i="48"/>
  <c r="N98" i="48"/>
  <c r="N106" i="48"/>
  <c r="M106" i="48"/>
  <c r="N87" i="48"/>
  <c r="BQ33" i="53"/>
  <c r="N109" i="48"/>
  <c r="N107" i="48"/>
  <c r="M108" i="48"/>
  <c r="C78" i="48"/>
  <c r="D77" i="48"/>
  <c r="D78" i="48"/>
  <c r="D80" i="48"/>
  <c r="E77" i="48"/>
  <c r="F79" i="48"/>
  <c r="F80" i="48"/>
  <c r="G78" i="48"/>
  <c r="G79" i="48"/>
  <c r="H77" i="48"/>
  <c r="H80" i="48" s="1"/>
  <c r="AS34" i="53" s="1"/>
  <c r="H78" i="48"/>
  <c r="C128" i="64"/>
  <c r="C130" i="64" s="1"/>
  <c r="C134" i="64"/>
  <c r="O134" i="64" s="1"/>
  <c r="I79" i="48"/>
  <c r="O118" i="48"/>
  <c r="G25" i="48" s="1"/>
  <c r="BP51" i="53"/>
  <c r="BL51" i="53"/>
  <c r="BO45" i="53"/>
  <c r="BM45" i="53"/>
  <c r="BQ45" i="53"/>
  <c r="BJ45" i="53"/>
  <c r="C26" i="49"/>
  <c r="D36" i="53" s="1"/>
  <c r="D135" i="49"/>
  <c r="O123" i="49"/>
  <c r="AB21" i="49"/>
  <c r="AB23" i="49" s="1"/>
  <c r="D12" i="49" s="1"/>
  <c r="AS84" i="39"/>
  <c r="Z100" i="39"/>
  <c r="K76" i="39"/>
  <c r="M78" i="39"/>
  <c r="I78" i="39"/>
  <c r="AO76" i="39"/>
  <c r="AT83" i="39"/>
  <c r="AX79" i="39"/>
  <c r="AU82" i="39"/>
  <c r="AT92" i="39"/>
  <c r="AT102" i="39" s="1"/>
  <c r="AU20" i="53" s="1"/>
  <c r="AO77" i="39"/>
  <c r="AO78" i="39"/>
  <c r="AW78" i="39"/>
  <c r="AO79" i="39"/>
  <c r="AV85" i="39"/>
  <c r="AW80" i="39"/>
  <c r="AS100" i="39"/>
  <c r="AW76" i="39"/>
  <c r="AW86" i="39" s="1"/>
  <c r="AX19" i="53" s="1"/>
  <c r="AS76" i="39"/>
  <c r="AX78" i="39"/>
  <c r="AV100" i="39"/>
  <c r="AV96" i="39"/>
  <c r="AX77" i="39"/>
  <c r="AX84" i="39"/>
  <c r="AX80" i="39"/>
  <c r="Y101" i="39"/>
  <c r="U106" i="39"/>
  <c r="AM93" i="39" s="1"/>
  <c r="Y77" i="39"/>
  <c r="Y97" i="39"/>
  <c r="AC97" i="39"/>
  <c r="AE79" i="39"/>
  <c r="AD85" i="39"/>
  <c r="X101" i="39"/>
  <c r="AB101" i="39"/>
  <c r="AC96" i="39"/>
  <c r="AF101" i="39"/>
  <c r="AF84" i="39"/>
  <c r="X96" i="39"/>
  <c r="N80" i="39"/>
  <c r="N93" i="39"/>
  <c r="N85" i="39"/>
  <c r="N81" i="39"/>
  <c r="J85" i="39"/>
  <c r="F85" i="39"/>
  <c r="L84" i="39"/>
  <c r="H84" i="39"/>
  <c r="D84" i="39"/>
  <c r="L82" i="39"/>
  <c r="J81" i="39"/>
  <c r="L80" i="39"/>
  <c r="M92" i="39"/>
  <c r="I92" i="39"/>
  <c r="H76" i="39"/>
  <c r="E92" i="39"/>
  <c r="K78" i="39"/>
  <c r="C83" i="39"/>
  <c r="C79" i="39"/>
  <c r="O21" i="49"/>
  <c r="O23" i="49"/>
  <c r="D11" i="49"/>
  <c r="AR100" i="39"/>
  <c r="AN100" i="39"/>
  <c r="AE84" i="39"/>
  <c r="AF100" i="39"/>
  <c r="AP98" i="39"/>
  <c r="Y79" i="39"/>
  <c r="AB85" i="39"/>
  <c r="AC101" i="39"/>
  <c r="AF81" i="39"/>
  <c r="U110" i="39"/>
  <c r="M96" i="39"/>
  <c r="V85" i="39"/>
  <c r="AS96" i="39"/>
  <c r="W96" i="39"/>
  <c r="AQ92" i="39"/>
  <c r="AP96" i="39"/>
  <c r="AO80" i="39"/>
  <c r="BX99" i="39"/>
  <c r="CB99" i="39"/>
  <c r="CF99" i="39"/>
  <c r="AH105" i="39"/>
  <c r="U105" i="39" s="1"/>
  <c r="AD92" i="39"/>
  <c r="AH109" i="39"/>
  <c r="U109" i="39"/>
  <c r="Y96" i="39"/>
  <c r="AH113" i="39"/>
  <c r="V100" i="39"/>
  <c r="AW95" i="39"/>
  <c r="AW99" i="39"/>
  <c r="AN99" i="39"/>
  <c r="AO100" i="39"/>
  <c r="AN84" i="39"/>
  <c r="W97" i="39"/>
  <c r="BN76" i="39"/>
  <c r="BK101" i="39"/>
  <c r="BY98" i="39"/>
  <c r="CC98" i="39"/>
  <c r="CG98" i="39"/>
  <c r="CC99" i="39"/>
  <c r="CD96" i="39"/>
  <c r="CH96" i="39"/>
  <c r="CD99" i="39"/>
  <c r="CH99" i="39"/>
  <c r="AC100" i="39"/>
  <c r="Y100" i="39"/>
  <c r="V92" i="39"/>
  <c r="AD96" i="39"/>
  <c r="BX70" i="39"/>
  <c r="AB92" i="39"/>
  <c r="AB100" i="39"/>
  <c r="W93" i="39"/>
  <c r="AA93" i="39"/>
  <c r="Z92" i="39"/>
  <c r="AV99" i="39"/>
  <c r="AO95" i="39"/>
  <c r="AX95" i="39"/>
  <c r="AX99" i="39"/>
  <c r="AT99" i="39"/>
  <c r="CF70" i="39"/>
  <c r="AM92" i="39"/>
  <c r="AS99" i="39"/>
  <c r="CA96" i="39"/>
  <c r="CE96" i="39"/>
  <c r="V96" i="39"/>
  <c r="Z96" i="39"/>
  <c r="AS95" i="39"/>
  <c r="AW100" i="39"/>
  <c r="AP95" i="39"/>
  <c r="AT95" i="39"/>
  <c r="CB70" i="39"/>
  <c r="AQ95" i="39"/>
  <c r="AU95" i="39"/>
  <c r="BX94" i="39"/>
  <c r="CB94" i="39"/>
  <c r="CF94" i="39"/>
  <c r="BX96" i="39"/>
  <c r="CF96" i="39"/>
  <c r="BX98" i="39"/>
  <c r="CB98" i="39"/>
  <c r="CF98" i="39"/>
  <c r="AB94" i="39"/>
  <c r="AF92" i="39"/>
  <c r="AB96" i="39"/>
  <c r="X92" i="39"/>
  <c r="AB93" i="39"/>
  <c r="AD84" i="39"/>
  <c r="AU100" i="39"/>
  <c r="AQ100" i="39"/>
  <c r="AU97" i="39"/>
  <c r="AW98" i="39"/>
  <c r="AW96" i="39"/>
  <c r="AF94" i="39"/>
  <c r="U112" i="39"/>
  <c r="AG112" i="39"/>
  <c r="AS94" i="39"/>
  <c r="AF96" i="39"/>
  <c r="X93" i="39"/>
  <c r="AA97" i="39"/>
  <c r="AR95" i="39"/>
  <c r="AN96" i="39"/>
  <c r="AO99" i="39"/>
  <c r="AW84" i="39"/>
  <c r="AS92" i="39"/>
  <c r="Z98" i="39"/>
  <c r="X100" i="39"/>
  <c r="X98" i="39"/>
  <c r="AV95" i="39"/>
  <c r="AR99" i="39"/>
  <c r="AO92" i="39"/>
  <c r="AO93" i="39"/>
  <c r="AO102" i="39" s="1"/>
  <c r="AP20" i="53" s="1"/>
  <c r="AS93" i="39"/>
  <c r="AW93" i="39"/>
  <c r="AO97" i="39"/>
  <c r="AO101" i="39"/>
  <c r="AS101" i="39"/>
  <c r="AE94" i="39"/>
  <c r="V94" i="39"/>
  <c r="W98" i="39"/>
  <c r="W94" i="39"/>
  <c r="AR97" i="39"/>
  <c r="X94" i="39"/>
  <c r="AD94" i="39"/>
  <c r="V98" i="39"/>
  <c r="AF98" i="39"/>
  <c r="AV93" i="39"/>
  <c r="Y94" i="39"/>
  <c r="AS97" i="39"/>
  <c r="AD98" i="39"/>
  <c r="Z94" i="39"/>
  <c r="AE98" i="39"/>
  <c r="AA98" i="39"/>
  <c r="AB98" i="39"/>
  <c r="AU93" i="39"/>
  <c r="AQ97" i="39"/>
  <c r="AX93" i="39"/>
  <c r="AV97" i="39"/>
  <c r="AW97" i="39"/>
  <c r="Y99" i="39"/>
  <c r="Z99" i="39"/>
  <c r="AA99" i="39"/>
  <c r="AU94" i="39"/>
  <c r="AN98" i="39"/>
  <c r="AW101" i="39"/>
  <c r="AC99" i="39"/>
  <c r="AU101" i="39"/>
  <c r="AP94" i="39"/>
  <c r="AN101" i="39"/>
  <c r="AF99" i="39"/>
  <c r="AN94" i="39"/>
  <c r="AD99" i="39"/>
  <c r="V99" i="39"/>
  <c r="AE99" i="39"/>
  <c r="W99" i="39"/>
  <c r="AW94" i="39"/>
  <c r="AT98" i="39"/>
  <c r="AQ101" i="39"/>
  <c r="AQ98" i="39"/>
  <c r="AR101" i="39"/>
  <c r="AR102" i="39" s="1"/>
  <c r="AS20" i="53" s="1"/>
  <c r="C130" i="39"/>
  <c r="AF93" i="39"/>
  <c r="AF97" i="39"/>
  <c r="AV98" i="39"/>
  <c r="E94" i="39"/>
  <c r="AG105" i="39"/>
  <c r="AR98" i="39"/>
  <c r="AH114" i="39"/>
  <c r="U114" i="39"/>
  <c r="AX92" i="39"/>
  <c r="J92" i="39"/>
  <c r="I76" i="39"/>
  <c r="AE101" i="39"/>
  <c r="AE97" i="39"/>
  <c r="AE93" i="39"/>
  <c r="U70" i="39"/>
  <c r="Y93" i="39"/>
  <c r="AQ96" i="39"/>
  <c r="AX98" i="39"/>
  <c r="AN92" i="39"/>
  <c r="AR85" i="39"/>
  <c r="AO98" i="39"/>
  <c r="AN97" i="39"/>
  <c r="AO96" i="39"/>
  <c r="C82" i="39"/>
  <c r="E76" i="39"/>
  <c r="AX96" i="39"/>
  <c r="AA94" i="39"/>
  <c r="AV70" i="39"/>
  <c r="AP99" i="39"/>
  <c r="AF76" i="39"/>
  <c r="AC92" i="39"/>
  <c r="AB97" i="39"/>
  <c r="Y92" i="39"/>
  <c r="X97" i="39"/>
  <c r="AC93" i="39"/>
  <c r="AU96" i="39"/>
  <c r="AV92" i="39"/>
  <c r="AR96" i="39"/>
  <c r="AN85" i="39"/>
  <c r="AN86" i="39" s="1"/>
  <c r="AO19" i="53" s="1"/>
  <c r="AV101" i="39"/>
  <c r="AU98" i="39"/>
  <c r="AU99" i="39"/>
  <c r="V93" i="39"/>
  <c r="AP92" i="39"/>
  <c r="AQ99" i="39"/>
  <c r="AT96" i="39"/>
  <c r="D28" i="39"/>
  <c r="E28" i="39" s="1"/>
  <c r="F28" i="39" s="1"/>
  <c r="G28" i="39" s="1"/>
  <c r="H28" i="39" s="1"/>
  <c r="I28" i="39"/>
  <c r="J28" i="39" s="1"/>
  <c r="K28" i="39" s="1"/>
  <c r="L28" i="39" s="1"/>
  <c r="M28" i="39" s="1"/>
  <c r="N28" i="39" s="1"/>
  <c r="V101" i="39"/>
  <c r="U113" i="39"/>
  <c r="AG113" i="39" s="1"/>
  <c r="U107" i="39"/>
  <c r="W70" i="39"/>
  <c r="AU77" i="39"/>
  <c r="AU70" i="39"/>
  <c r="AX70" i="39"/>
  <c r="AA101" i="39"/>
  <c r="AS98" i="39"/>
  <c r="AR93" i="39"/>
  <c r="AC84" i="39"/>
  <c r="AD100" i="39"/>
  <c r="BZ94" i="39"/>
  <c r="BZ95" i="39"/>
  <c r="BZ96" i="39"/>
  <c r="BZ97" i="39"/>
  <c r="BZ99" i="39"/>
  <c r="AR94" i="39"/>
  <c r="W79" i="39"/>
  <c r="AN95" i="39"/>
  <c r="X99" i="39"/>
  <c r="AP100" i="39"/>
  <c r="AO84" i="39"/>
  <c r="AT79" i="39"/>
  <c r="Y76" i="39"/>
  <c r="AQ94" i="39"/>
  <c r="AX94" i="39"/>
  <c r="BH98" i="39"/>
  <c r="L92" i="39"/>
  <c r="AV94" i="39"/>
  <c r="BP96" i="39"/>
  <c r="BW109" i="39"/>
  <c r="CI109" i="39" s="1"/>
  <c r="H92" i="39"/>
  <c r="BN94" i="39"/>
  <c r="BG84" i="39"/>
  <c r="BN96" i="39"/>
  <c r="E96" i="39"/>
  <c r="C44" i="39"/>
  <c r="C59" i="39"/>
  <c r="B58" i="39"/>
  <c r="B74" i="39" s="1"/>
  <c r="B90" i="39"/>
  <c r="D101" i="39"/>
  <c r="M101" i="39"/>
  <c r="L93" i="39"/>
  <c r="H93" i="39"/>
  <c r="D93" i="39"/>
  <c r="U44" i="39"/>
  <c r="U130" i="39"/>
  <c r="U146" i="39"/>
  <c r="U161" i="39"/>
  <c r="U177" i="39" s="1"/>
  <c r="U193" i="39" s="1"/>
  <c r="V28" i="39"/>
  <c r="W28" i="39" s="1"/>
  <c r="X28" i="39" s="1"/>
  <c r="Y28" i="39" s="1"/>
  <c r="Z28" i="39" s="1"/>
  <c r="AA28" i="39" s="1"/>
  <c r="AB28" i="39" s="1"/>
  <c r="AC28" i="39" s="1"/>
  <c r="AD28" i="39" s="1"/>
  <c r="AE28" i="39" s="1"/>
  <c r="AF28" i="39" s="1"/>
  <c r="B145" i="39"/>
  <c r="B160" i="39"/>
  <c r="B176" i="39" s="1"/>
  <c r="B192" i="39"/>
  <c r="B230" i="39"/>
  <c r="B246" i="39" s="1"/>
  <c r="B43" i="39"/>
  <c r="J98" i="39"/>
  <c r="L98" i="39"/>
  <c r="F98" i="39"/>
  <c r="P111" i="39"/>
  <c r="C111" i="39"/>
  <c r="N98" i="39"/>
  <c r="P114" i="39"/>
  <c r="C114" i="39"/>
  <c r="L97" i="39"/>
  <c r="D95" i="39"/>
  <c r="F99" i="39"/>
  <c r="L100" i="39"/>
  <c r="D100" i="39"/>
  <c r="H96" i="39"/>
  <c r="L96" i="39"/>
  <c r="D96" i="39"/>
  <c r="P109" i="39"/>
  <c r="C109" i="39" s="1"/>
  <c r="U96" i="39" s="1"/>
  <c r="M99" i="39"/>
  <c r="P112" i="39"/>
  <c r="E99" i="39"/>
  <c r="I99" i="39"/>
  <c r="L99" i="39"/>
  <c r="N99" i="39"/>
  <c r="J95" i="39"/>
  <c r="D99" i="39"/>
  <c r="J99" i="39"/>
  <c r="L94" i="39"/>
  <c r="H94" i="39"/>
  <c r="D94" i="39"/>
  <c r="M93" i="39"/>
  <c r="I93" i="39"/>
  <c r="E93" i="39"/>
  <c r="BZ93" i="39"/>
  <c r="CD93" i="39"/>
  <c r="CH93" i="39"/>
  <c r="CE93" i="39"/>
  <c r="BX93" i="39"/>
  <c r="CB93" i="39"/>
  <c r="CF93" i="39"/>
  <c r="BW80" i="39"/>
  <c r="BX83" i="39"/>
  <c r="BX79" i="39"/>
  <c r="BY78" i="39"/>
  <c r="BZ85" i="39"/>
  <c r="BZ81" i="39"/>
  <c r="CA84" i="39"/>
  <c r="CA80" i="39"/>
  <c r="CA76" i="39"/>
  <c r="CC78" i="39"/>
  <c r="CD85" i="39"/>
  <c r="CD81" i="39"/>
  <c r="CE84" i="39"/>
  <c r="CE80" i="39"/>
  <c r="CF83" i="39"/>
  <c r="CF79" i="39"/>
  <c r="CG78" i="39"/>
  <c r="CH85" i="39"/>
  <c r="CH81" i="39"/>
  <c r="CC93" i="39"/>
  <c r="CC96" i="39"/>
  <c r="CC97" i="39"/>
  <c r="CC101" i="39"/>
  <c r="BY93" i="39"/>
  <c r="CG93" i="39"/>
  <c r="CA95" i="39"/>
  <c r="CE95" i="39"/>
  <c r="BY97" i="39"/>
  <c r="CG97" i="39"/>
  <c r="CA99" i="39"/>
  <c r="CE99" i="39"/>
  <c r="BY101" i="39"/>
  <c r="CG101" i="39"/>
  <c r="BW107" i="39"/>
  <c r="CI107" i="39" s="1"/>
  <c r="BW111" i="39"/>
  <c r="CI111" i="39" s="1"/>
  <c r="CD70" i="39"/>
  <c r="BW83" i="39"/>
  <c r="BW79" i="39"/>
  <c r="BX82" i="39"/>
  <c r="BX78" i="39"/>
  <c r="BX86" i="39" s="1"/>
  <c r="BY85" i="39"/>
  <c r="BY81" i="39"/>
  <c r="BY77" i="39"/>
  <c r="BZ84" i="39"/>
  <c r="BZ80" i="39"/>
  <c r="CA83" i="39"/>
  <c r="CA79" i="39"/>
  <c r="CC85" i="39"/>
  <c r="CC81" i="39"/>
  <c r="CC77" i="39"/>
  <c r="CD84" i="39"/>
  <c r="CD80" i="39"/>
  <c r="CE83" i="39"/>
  <c r="CE79" i="39"/>
  <c r="CF82" i="39"/>
  <c r="CF78" i="39"/>
  <c r="CG85" i="39"/>
  <c r="CG81" i="39"/>
  <c r="CG77" i="39"/>
  <c r="CH84" i="39"/>
  <c r="CH80" i="39"/>
  <c r="CH76" i="39"/>
  <c r="CA94" i="39"/>
  <c r="CE94" i="39"/>
  <c r="BY96" i="39"/>
  <c r="CG96" i="39"/>
  <c r="CA98" i="39"/>
  <c r="CE98" i="39"/>
  <c r="CG100" i="39"/>
  <c r="BW108" i="39"/>
  <c r="CI108" i="39" s="1"/>
  <c r="BW112" i="39"/>
  <c r="CI112" i="39"/>
  <c r="BW82" i="39"/>
  <c r="BW78" i="39"/>
  <c r="BY84" i="39"/>
  <c r="BY80" i="39"/>
  <c r="BY76" i="39"/>
  <c r="BY86" i="39" s="1"/>
  <c r="BZ19" i="53" s="1"/>
  <c r="CA82" i="39"/>
  <c r="CA78" i="39"/>
  <c r="CC84" i="39"/>
  <c r="CC80" i="39"/>
  <c r="CC76" i="39"/>
  <c r="CE82" i="39"/>
  <c r="CE78" i="39"/>
  <c r="CG84" i="39"/>
  <c r="CG80" i="39"/>
  <c r="CG76" i="39"/>
  <c r="BW85" i="39"/>
  <c r="BW81" i="39"/>
  <c r="BW77" i="39"/>
  <c r="BY83" i="39"/>
  <c r="BY79" i="39"/>
  <c r="CA85" i="39"/>
  <c r="CA81" i="39"/>
  <c r="CA77" i="39"/>
  <c r="CC83" i="39"/>
  <c r="CC79" i="39"/>
  <c r="CC86" i="39" s="1"/>
  <c r="CD19" i="53" s="1"/>
  <c r="CE85" i="39"/>
  <c r="CE81" i="39"/>
  <c r="CE77" i="39"/>
  <c r="CG83" i="39"/>
  <c r="CG86" i="39" s="1"/>
  <c r="CH19" i="53" s="1"/>
  <c r="CG79" i="39"/>
  <c r="BF92" i="39"/>
  <c r="BE76" i="39"/>
  <c r="BE86" i="39" s="1"/>
  <c r="BJ92" i="39"/>
  <c r="BQ92" i="39" s="1"/>
  <c r="BI76" i="39"/>
  <c r="BP76" i="39"/>
  <c r="BE105" i="39"/>
  <c r="BW92" i="39" s="1"/>
  <c r="BQ105" i="39"/>
  <c r="BI93" i="39"/>
  <c r="BH77" i="39"/>
  <c r="BM93" i="39"/>
  <c r="BM102" i="39" s="1"/>
  <c r="BL77" i="39"/>
  <c r="BL86" i="39" s="1"/>
  <c r="BM19" i="53" s="1"/>
  <c r="BP77" i="39"/>
  <c r="BI94" i="39"/>
  <c r="BH78" i="39"/>
  <c r="BM94" i="39"/>
  <c r="BL78" i="39"/>
  <c r="BI96" i="39"/>
  <c r="BH80" i="39"/>
  <c r="BM96" i="39"/>
  <c r="BL80" i="39"/>
  <c r="BP80" i="39"/>
  <c r="BI97" i="39"/>
  <c r="BH81" i="39"/>
  <c r="BM97" i="39"/>
  <c r="BL81" i="39"/>
  <c r="BE110" i="39"/>
  <c r="BQ110" i="39"/>
  <c r="BP81" i="39"/>
  <c r="BI98" i="39"/>
  <c r="BH82" i="39"/>
  <c r="BM98" i="39"/>
  <c r="BL82" i="39"/>
  <c r="BI100" i="39"/>
  <c r="BH84" i="39"/>
  <c r="BM100" i="39"/>
  <c r="BL84" i="39"/>
  <c r="BP84" i="39"/>
  <c r="BE113" i="39"/>
  <c r="BW100" i="39"/>
  <c r="BI101" i="39"/>
  <c r="BH85" i="39"/>
  <c r="BM101" i="39"/>
  <c r="BL85" i="39"/>
  <c r="BP85" i="39"/>
  <c r="BM92" i="39"/>
  <c r="BM99" i="39"/>
  <c r="BN92" i="39"/>
  <c r="BM76" i="39"/>
  <c r="BF93" i="39"/>
  <c r="BE77" i="39"/>
  <c r="BJ93" i="39"/>
  <c r="BI77" i="39"/>
  <c r="BN93" i="39"/>
  <c r="BM77" i="39"/>
  <c r="BE79" i="39"/>
  <c r="BF95" i="39"/>
  <c r="BI79" i="39"/>
  <c r="BJ95" i="39"/>
  <c r="BM79" i="39"/>
  <c r="BN95" i="39"/>
  <c r="BF97" i="39"/>
  <c r="BE81" i="39"/>
  <c r="BJ97" i="39"/>
  <c r="BI81" i="39"/>
  <c r="BN97" i="39"/>
  <c r="BM81" i="39"/>
  <c r="BE83" i="39"/>
  <c r="BF99" i="39"/>
  <c r="BI83" i="39"/>
  <c r="BJ99" i="39"/>
  <c r="BM83" i="39"/>
  <c r="BN99" i="39"/>
  <c r="BF101" i="39"/>
  <c r="BE85" i="39"/>
  <c r="BJ101" i="39"/>
  <c r="BI85" i="39"/>
  <c r="BN101" i="39"/>
  <c r="BM85" i="39"/>
  <c r="BG80" i="39"/>
  <c r="BP83" i="39"/>
  <c r="BG92" i="39"/>
  <c r="BO92" i="39"/>
  <c r="BH94" i="39"/>
  <c r="BM95" i="39"/>
  <c r="BN20" i="53"/>
  <c r="BL98" i="39"/>
  <c r="BF100" i="39"/>
  <c r="BI70" i="39"/>
  <c r="BG94" i="39"/>
  <c r="BF78" i="39"/>
  <c r="BK94" i="39"/>
  <c r="BJ78" i="39"/>
  <c r="BO94" i="39"/>
  <c r="BN78" i="39"/>
  <c r="BG95" i="39"/>
  <c r="BF79" i="39"/>
  <c r="BK95" i="39"/>
  <c r="BJ79" i="39"/>
  <c r="BO95" i="39"/>
  <c r="BN79" i="39"/>
  <c r="BG96" i="39"/>
  <c r="BF80" i="39"/>
  <c r="BK96" i="39"/>
  <c r="BJ80" i="39"/>
  <c r="BO96" i="39"/>
  <c r="BN80" i="39"/>
  <c r="BG98" i="39"/>
  <c r="BF82" i="39"/>
  <c r="BK98" i="39"/>
  <c r="BJ82" i="39"/>
  <c r="BO98" i="39"/>
  <c r="BN82" i="39"/>
  <c r="BG99" i="39"/>
  <c r="BF83" i="39"/>
  <c r="BK99" i="39"/>
  <c r="BJ83" i="39"/>
  <c r="BO99" i="39"/>
  <c r="BN83" i="39"/>
  <c r="BG100" i="39"/>
  <c r="BF84" i="39"/>
  <c r="BK100" i="39"/>
  <c r="BJ84" i="39"/>
  <c r="BO100" i="39"/>
  <c r="BN84" i="39"/>
  <c r="BI82" i="39"/>
  <c r="BJ77" i="39"/>
  <c r="BM78" i="39"/>
  <c r="BO84" i="39"/>
  <c r="BP79" i="39"/>
  <c r="BI92" i="39"/>
  <c r="BG93" i="39"/>
  <c r="BQ93" i="39" s="1"/>
  <c r="BL94" i="39"/>
  <c r="BF96" i="39"/>
  <c r="BP98" i="39"/>
  <c r="BJ100" i="39"/>
  <c r="BO101" i="39"/>
  <c r="BE107" i="39"/>
  <c r="BE70" i="39"/>
  <c r="BP70" i="39"/>
  <c r="BH70" i="39"/>
  <c r="BL70" i="39"/>
  <c r="BG77" i="39"/>
  <c r="BH93" i="39"/>
  <c r="BK77" i="39"/>
  <c r="BL93" i="39"/>
  <c r="BO77" i="39"/>
  <c r="BP93" i="39"/>
  <c r="BH95" i="39"/>
  <c r="BG79" i="39"/>
  <c r="BL95" i="39"/>
  <c r="BK79" i="39"/>
  <c r="BP95" i="39"/>
  <c r="BO79" i="39"/>
  <c r="BG81" i="39"/>
  <c r="BH97" i="39"/>
  <c r="BK81" i="39"/>
  <c r="BL97" i="39"/>
  <c r="BO81" i="39"/>
  <c r="BP97" i="39"/>
  <c r="BH99" i="39"/>
  <c r="BG83" i="39"/>
  <c r="BL99" i="39"/>
  <c r="BK83" i="39"/>
  <c r="BP99" i="39"/>
  <c r="BO83" i="39"/>
  <c r="BG85" i="39"/>
  <c r="BH101" i="39"/>
  <c r="BK85" i="39"/>
  <c r="BL101" i="39"/>
  <c r="BO85" i="39"/>
  <c r="BP101" i="39"/>
  <c r="BE82" i="39"/>
  <c r="BH83" i="39"/>
  <c r="BI78" i="39"/>
  <c r="BK84" i="39"/>
  <c r="BO80" i="39"/>
  <c r="BK92" i="39"/>
  <c r="BP94" i="39"/>
  <c r="BJ96" i="39"/>
  <c r="BN100" i="39"/>
  <c r="BE111" i="39"/>
  <c r="BQ111" i="39" s="1"/>
  <c r="AO94" i="39"/>
  <c r="AQ93" i="39"/>
  <c r="AT94" i="39"/>
  <c r="AR70" i="39"/>
  <c r="AW92" i="39"/>
  <c r="AP70" i="39"/>
  <c r="AT70" i="39"/>
  <c r="AU92" i="39"/>
  <c r="AR92" i="39"/>
  <c r="AN70" i="39"/>
  <c r="AR77" i="39"/>
  <c r="AR86" i="39" s="1"/>
  <c r="AS19" i="53" s="1"/>
  <c r="AV77" i="39"/>
  <c r="AV86" i="39" s="1"/>
  <c r="AW70" i="39"/>
  <c r="AQ70" i="39"/>
  <c r="AN93" i="39"/>
  <c r="AM70" i="39"/>
  <c r="AG106" i="39"/>
  <c r="AA70" i="39"/>
  <c r="AE70" i="39"/>
  <c r="G76" i="39"/>
  <c r="G77" i="39"/>
  <c r="K77" i="39"/>
  <c r="C70" i="39"/>
  <c r="L77" i="39"/>
  <c r="G78" i="39"/>
  <c r="H77" i="39"/>
  <c r="H86" i="39" s="1"/>
  <c r="I19" i="53" s="1"/>
  <c r="E78" i="39"/>
  <c r="H70" i="39"/>
  <c r="C77" i="39"/>
  <c r="C86" i="39" s="1"/>
  <c r="D19" i="53" s="1"/>
  <c r="D92" i="39"/>
  <c r="AM99" i="39"/>
  <c r="AY99" i="39" s="1"/>
  <c r="BE95" i="39"/>
  <c r="BE99" i="39"/>
  <c r="BE94" i="39"/>
  <c r="T58" i="39"/>
  <c r="T74" i="39" s="1"/>
  <c r="T90" i="39" s="1"/>
  <c r="T129" i="39"/>
  <c r="T145" i="39" s="1"/>
  <c r="T43" i="39"/>
  <c r="AM44" i="39"/>
  <c r="AM59" i="39"/>
  <c r="AN28" i="39"/>
  <c r="AO28" i="39"/>
  <c r="AP28" i="39" s="1"/>
  <c r="AQ28" i="39"/>
  <c r="AR28" i="39" s="1"/>
  <c r="AS28" i="39" s="1"/>
  <c r="AT28" i="39" s="1"/>
  <c r="AU28" i="39" s="1"/>
  <c r="AV28" i="39" s="1"/>
  <c r="AW28" i="39" s="1"/>
  <c r="AX28" i="39" s="1"/>
  <c r="BW97" i="39"/>
  <c r="BW98" i="39"/>
  <c r="BQ113" i="39"/>
  <c r="AL58" i="39"/>
  <c r="AL74" i="39"/>
  <c r="AL90" i="39" s="1"/>
  <c r="AL43" i="39"/>
  <c r="I88" i="48"/>
  <c r="AT33" i="53"/>
  <c r="AG52" i="53"/>
  <c r="AV39" i="55"/>
  <c r="BN39" i="55" s="1"/>
  <c r="CF39" i="55" s="1"/>
  <c r="AA52" i="53"/>
  <c r="AP39" i="55"/>
  <c r="AE39" i="55"/>
  <c r="CE101" i="39"/>
  <c r="J108" i="48"/>
  <c r="BM33" i="53"/>
  <c r="J107" i="48"/>
  <c r="D88" i="48"/>
  <c r="O85" i="48"/>
  <c r="E26" i="48" s="1"/>
  <c r="BO33" i="53"/>
  <c r="J110" i="48"/>
  <c r="AW33" i="53"/>
  <c r="L78" i="48"/>
  <c r="L77" i="48"/>
  <c r="L80" i="48"/>
  <c r="I89" i="48"/>
  <c r="BH38" i="55"/>
  <c r="N128" i="48"/>
  <c r="N129" i="48"/>
  <c r="N130" i="48"/>
  <c r="CI33" i="53"/>
  <c r="N131" i="48"/>
  <c r="AM43" i="55"/>
  <c r="X56" i="53"/>
  <c r="AE43" i="55"/>
  <c r="AQ42" i="55"/>
  <c r="AN40" i="55"/>
  <c r="Y53" i="53"/>
  <c r="BS23" i="49"/>
  <c r="CB21" i="49"/>
  <c r="CB23" i="49" s="1"/>
  <c r="D16" i="49" s="1"/>
  <c r="AM100" i="39"/>
  <c r="BU34" i="55"/>
  <c r="BI86" i="39"/>
  <c r="BJ19" i="53" s="1"/>
  <c r="E135" i="49"/>
  <c r="F135" i="49"/>
  <c r="G135" i="49"/>
  <c r="H135" i="49" s="1"/>
  <c r="I135" i="49" s="1"/>
  <c r="J135" i="49" s="1"/>
  <c r="K135" i="49" s="1"/>
  <c r="L135" i="49" s="1"/>
  <c r="M135" i="49" s="1"/>
  <c r="N135" i="49" s="1"/>
  <c r="C147" i="49" s="1"/>
  <c r="N89" i="48"/>
  <c r="N86" i="48"/>
  <c r="J88" i="48"/>
  <c r="J87" i="48"/>
  <c r="H108" i="48"/>
  <c r="H110" i="48"/>
  <c r="G89" i="48"/>
  <c r="AL34" i="55"/>
  <c r="W47" i="53"/>
  <c r="AE34" i="55"/>
  <c r="AE42" i="55"/>
  <c r="AE44" i="55"/>
  <c r="AK31" i="55"/>
  <c r="V44" i="53"/>
  <c r="Y43" i="53"/>
  <c r="AN30" i="55"/>
  <c r="I57" i="48"/>
  <c r="AB33" i="53"/>
  <c r="I56" i="48"/>
  <c r="I59" i="48" s="1"/>
  <c r="I58" i="48"/>
  <c r="Y33" i="53"/>
  <c r="F58" i="48"/>
  <c r="F56" i="48"/>
  <c r="F59" i="48" s="1"/>
  <c r="Y34" i="53" s="1"/>
  <c r="F57" i="48"/>
  <c r="V33" i="53"/>
  <c r="C57" i="48"/>
  <c r="C58" i="48"/>
  <c r="C59" i="48" s="1"/>
  <c r="C56" i="48"/>
  <c r="O55" i="48"/>
  <c r="BB44" i="55"/>
  <c r="AM57" i="53"/>
  <c r="BB42" i="55"/>
  <c r="BK42" i="55"/>
  <c r="AV55" i="53"/>
  <c r="BZ40" i="55"/>
  <c r="CC53" i="53" s="1"/>
  <c r="BK53" i="53"/>
  <c r="AU37" i="55"/>
  <c r="AX50" i="53" s="1"/>
  <c r="AF50" i="53"/>
  <c r="AM35" i="55"/>
  <c r="AP48" i="53" s="1"/>
  <c r="X48" i="53"/>
  <c r="AN32" i="55"/>
  <c r="BF32" i="55" s="1"/>
  <c r="BI45" i="53" s="1"/>
  <c r="AQ32" i="55"/>
  <c r="AS32" i="55"/>
  <c r="Y45" i="53"/>
  <c r="AA44" i="53"/>
  <c r="AP31" i="55"/>
  <c r="H37" i="48"/>
  <c r="I33" i="53"/>
  <c r="H35" i="48"/>
  <c r="H38" i="48" s="1"/>
  <c r="H36" i="48"/>
  <c r="F33" i="53"/>
  <c r="E35" i="48"/>
  <c r="E36" i="48"/>
  <c r="E38" i="48" s="1"/>
  <c r="F34" i="53" s="1"/>
  <c r="E37" i="48"/>
  <c r="O34" i="48"/>
  <c r="C25" i="48"/>
  <c r="E88" i="63"/>
  <c r="G196" i="63"/>
  <c r="BM51" i="53"/>
  <c r="BP33" i="53"/>
  <c r="X46" i="55"/>
  <c r="C107" i="48"/>
  <c r="C52" i="48"/>
  <c r="C73" i="48" s="1"/>
  <c r="D31" i="48"/>
  <c r="E31" i="48" s="1"/>
  <c r="F31" i="48" s="1"/>
  <c r="G31" i="48" s="1"/>
  <c r="H31" i="48" s="1"/>
  <c r="I31" i="48" s="1"/>
  <c r="J31" i="48" s="1"/>
  <c r="K31" i="48" s="1"/>
  <c r="L31" i="48" s="1"/>
  <c r="M31" i="48" s="1"/>
  <c r="N31" i="48" s="1"/>
  <c r="C176" i="64"/>
  <c r="C177" i="64" s="1"/>
  <c r="C168" i="64" s="1"/>
  <c r="AM53" i="53"/>
  <c r="I98" i="39"/>
  <c r="E98" i="39"/>
  <c r="D98" i="39"/>
  <c r="BY39" i="55"/>
  <c r="CB52" i="53"/>
  <c r="BJ52" i="53"/>
  <c r="CB36" i="55"/>
  <c r="CE49" i="53"/>
  <c r="BM49" i="53"/>
  <c r="AD45" i="53"/>
  <c r="BB36" i="55"/>
  <c r="BB34" i="55"/>
  <c r="AM47" i="53"/>
  <c r="H95" i="39"/>
  <c r="BY42" i="55"/>
  <c r="CB55" i="53"/>
  <c r="BJ55" i="53"/>
  <c r="CE30" i="55"/>
  <c r="CH43" i="53" s="1"/>
  <c r="BP43" i="53"/>
  <c r="CD42" i="55"/>
  <c r="CG55" i="53" s="1"/>
  <c r="BO55" i="53"/>
  <c r="AS40" i="55"/>
  <c r="AB47" i="53"/>
  <c r="AQ34" i="55"/>
  <c r="AG44" i="53"/>
  <c r="AV31" i="55"/>
  <c r="F90" i="63"/>
  <c r="D196" i="63"/>
  <c r="P108" i="39"/>
  <c r="C108" i="39" s="1"/>
  <c r="I77" i="48"/>
  <c r="M110" i="48"/>
  <c r="O97" i="48"/>
  <c r="F25" i="48" s="1"/>
  <c r="L87" i="48"/>
  <c r="G107" i="48"/>
  <c r="E89" i="48"/>
  <c r="C110" i="48"/>
  <c r="C111" i="48"/>
  <c r="BB41" i="55"/>
  <c r="BB37" i="55"/>
  <c r="AP44" i="55"/>
  <c r="BU42" i="55"/>
  <c r="BF55" i="53"/>
  <c r="BN36" i="55"/>
  <c r="CF36" i="55" s="1"/>
  <c r="CI49" i="53" s="1"/>
  <c r="AY49" i="53"/>
  <c r="BE36" i="55"/>
  <c r="BC32" i="55"/>
  <c r="AN45" i="53"/>
  <c r="AQ45" i="53"/>
  <c r="K131" i="48"/>
  <c r="K128" i="48"/>
  <c r="K132" i="48" s="1"/>
  <c r="CF34" i="53" s="1"/>
  <c r="CF33" i="53"/>
  <c r="K129" i="48"/>
  <c r="F121" i="48"/>
  <c r="CA33" i="53"/>
  <c r="F119" i="48"/>
  <c r="F120" i="48"/>
  <c r="F122" i="48" s="1"/>
  <c r="D120" i="48"/>
  <c r="BY33" i="53"/>
  <c r="D121" i="48"/>
  <c r="AL42" i="55"/>
  <c r="AK39" i="55"/>
  <c r="V52" i="53"/>
  <c r="Y51" i="53"/>
  <c r="AN38" i="55"/>
  <c r="AQ51" i="53" s="1"/>
  <c r="V51" i="53"/>
  <c r="AK38" i="55"/>
  <c r="BC38" i="55" s="1"/>
  <c r="AU36" i="55"/>
  <c r="Z49" i="53"/>
  <c r="AO36" i="55"/>
  <c r="BF35" i="53"/>
  <c r="B30" i="48"/>
  <c r="AG39" i="39"/>
  <c r="G128" i="48"/>
  <c r="CB33" i="53"/>
  <c r="G131" i="48"/>
  <c r="E130" i="48"/>
  <c r="E129" i="48"/>
  <c r="E131" i="48"/>
  <c r="AC56" i="53"/>
  <c r="AR43" i="55"/>
  <c r="BJ43" i="55" s="1"/>
  <c r="CB43" i="55" s="1"/>
  <c r="W56" i="53"/>
  <c r="AL43" i="55"/>
  <c r="BD43" i="55" s="1"/>
  <c r="AO41" i="55"/>
  <c r="Z54" i="53"/>
  <c r="W54" i="53"/>
  <c r="AL41" i="55"/>
  <c r="BD41" i="55" s="1"/>
  <c r="AG51" i="53"/>
  <c r="AV38" i="55"/>
  <c r="AY51" i="53" s="1"/>
  <c r="AD51" i="53"/>
  <c r="AS38" i="55"/>
  <c r="AK37" i="55"/>
  <c r="V50" i="53"/>
  <c r="AF48" i="53"/>
  <c r="AC48" i="53"/>
  <c r="AR35" i="55"/>
  <c r="BJ35" i="55" s="1"/>
  <c r="W48" i="53"/>
  <c r="AL35" i="55"/>
  <c r="AO33" i="55"/>
  <c r="Z46" i="53"/>
  <c r="W46" i="53"/>
  <c r="Y46" i="53"/>
  <c r="AA46" i="53"/>
  <c r="AB46" i="53"/>
  <c r="AC46" i="53"/>
  <c r="AG46" i="53"/>
  <c r="AL33" i="55"/>
  <c r="AO46" i="53" s="1"/>
  <c r="AG43" i="53"/>
  <c r="AV30" i="55"/>
  <c r="AD43" i="53"/>
  <c r="AS30" i="55"/>
  <c r="J68" i="48"/>
  <c r="J67" i="48"/>
  <c r="G65" i="48"/>
  <c r="G69" i="48"/>
  <c r="G66" i="48"/>
  <c r="D66" i="48"/>
  <c r="D65" i="48"/>
  <c r="D67" i="48"/>
  <c r="D69" i="48"/>
  <c r="W34" i="53" s="1"/>
  <c r="I47" i="48"/>
  <c r="I46" i="48"/>
  <c r="F45" i="48"/>
  <c r="F44" i="48"/>
  <c r="F46" i="48"/>
  <c r="C44" i="48"/>
  <c r="C47" i="48"/>
  <c r="F317" i="63"/>
  <c r="CB22" i="49"/>
  <c r="BR23" i="49"/>
  <c r="AW55" i="53"/>
  <c r="B91" i="50"/>
  <c r="AU44" i="55"/>
  <c r="AO44" i="55"/>
  <c r="AM30" i="55"/>
  <c r="G130" i="48"/>
  <c r="J131" i="48"/>
  <c r="J130" i="48"/>
  <c r="AF56" i="53"/>
  <c r="AU43" i="55"/>
  <c r="BM43" i="55" s="1"/>
  <c r="BP56" i="53" s="1"/>
  <c r="AE54" i="53"/>
  <c r="AT41" i="55"/>
  <c r="BL41" i="55" s="1"/>
  <c r="BO54" i="53" s="1"/>
  <c r="Y54" i="53"/>
  <c r="AN41" i="55"/>
  <c r="AS37" i="55"/>
  <c r="BK37" i="55" s="1"/>
  <c r="BN50" i="53" s="1"/>
  <c r="AD50" i="53"/>
  <c r="AA50" i="53"/>
  <c r="AP37" i="55"/>
  <c r="X50" i="53"/>
  <c r="AE48" i="53"/>
  <c r="AT35" i="55"/>
  <c r="AT31" i="55"/>
  <c r="BL31" i="55" s="1"/>
  <c r="AT33" i="55"/>
  <c r="BL33" i="55" s="1"/>
  <c r="BO46" i="53" s="1"/>
  <c r="AT37" i="55"/>
  <c r="AT39" i="55"/>
  <c r="AT43" i="55"/>
  <c r="AW56" i="53" s="1"/>
  <c r="AN33" i="55"/>
  <c r="G67" i="48"/>
  <c r="M58" i="48"/>
  <c r="M59" i="48" s="1"/>
  <c r="AF34" i="53" s="1"/>
  <c r="AF33" i="53"/>
  <c r="M57" i="48"/>
  <c r="AC33" i="53"/>
  <c r="J58" i="48"/>
  <c r="J56" i="48"/>
  <c r="J59" i="48"/>
  <c r="AC34" i="53"/>
  <c r="J57" i="48"/>
  <c r="F47" i="48"/>
  <c r="F48" i="48"/>
  <c r="N37" i="48"/>
  <c r="O33" i="53"/>
  <c r="N35" i="48"/>
  <c r="L35" i="48"/>
  <c r="M33" i="53"/>
  <c r="J33" i="53"/>
  <c r="I37" i="48"/>
  <c r="I35" i="48"/>
  <c r="I38" i="48" s="1"/>
  <c r="I36" i="48"/>
  <c r="P66" i="63"/>
  <c r="G69" i="63"/>
  <c r="H132" i="63"/>
  <c r="D134" i="63"/>
  <c r="F212" i="63"/>
  <c r="F256" i="63"/>
  <c r="E275" i="63"/>
  <c r="G389" i="63"/>
  <c r="BF19" i="53"/>
  <c r="BP86" i="39"/>
  <c r="BQ19" i="53" s="1"/>
  <c r="BY19" i="53"/>
  <c r="BN47" i="53"/>
  <c r="O64" i="48"/>
  <c r="D26" i="48" s="1"/>
  <c r="O43" i="48"/>
  <c r="C26" i="48"/>
  <c r="BQ53" i="53"/>
  <c r="BF53" i="53"/>
  <c r="AN53" i="53"/>
  <c r="BH57" i="53"/>
  <c r="AM38" i="55"/>
  <c r="G129" i="48"/>
  <c r="CH33" i="53"/>
  <c r="M121" i="48"/>
  <c r="M122" i="48"/>
  <c r="M119" i="48"/>
  <c r="M120" i="48"/>
  <c r="J121" i="48"/>
  <c r="CE33" i="53"/>
  <c r="J119" i="48"/>
  <c r="J120" i="48"/>
  <c r="AE56" i="53"/>
  <c r="AG54" i="53"/>
  <c r="AV41" i="55"/>
  <c r="AB53" i="53"/>
  <c r="AQ40" i="55"/>
  <c r="AT53" i="53" s="1"/>
  <c r="AQ39" i="55"/>
  <c r="AB52" i="53"/>
  <c r="Y52" i="53"/>
  <c r="AN39" i="55"/>
  <c r="AC50" i="53"/>
  <c r="AR37" i="55"/>
  <c r="AA49" i="53"/>
  <c r="AP36" i="55"/>
  <c r="BH36" i="55" s="1"/>
  <c r="AV33" i="55"/>
  <c r="AB45" i="53"/>
  <c r="AQ31" i="55"/>
  <c r="AT44" i="53" s="1"/>
  <c r="AB44" i="53"/>
  <c r="V43" i="53"/>
  <c r="AK30" i="55"/>
  <c r="J66" i="48"/>
  <c r="N68" i="48"/>
  <c r="N65" i="48"/>
  <c r="N66" i="48"/>
  <c r="C65" i="48"/>
  <c r="C69" i="48" s="1"/>
  <c r="C68" i="48"/>
  <c r="M46" i="48"/>
  <c r="M47" i="48"/>
  <c r="D151" i="63"/>
  <c r="G152" i="63"/>
  <c r="G153" i="63" s="1"/>
  <c r="G158" i="63" s="1"/>
  <c r="BC128" i="63"/>
  <c r="H211" i="63"/>
  <c r="H276" i="63"/>
  <c r="D442" i="63"/>
  <c r="BQ39" i="39"/>
  <c r="BZ33" i="53"/>
  <c r="E120" i="48"/>
  <c r="E122" i="48" s="1"/>
  <c r="BX33" i="53"/>
  <c r="Y56" i="53"/>
  <c r="AN43" i="55"/>
  <c r="AA54" i="53"/>
  <c r="AP41" i="55"/>
  <c r="AC52" i="53"/>
  <c r="AR39" i="55"/>
  <c r="AE50" i="53"/>
  <c r="W50" i="53"/>
  <c r="AG48" i="53"/>
  <c r="AV35" i="55"/>
  <c r="BN35" i="55" s="1"/>
  <c r="CF35" i="55" s="1"/>
  <c r="CI48" i="53" s="1"/>
  <c r="Y48" i="53"/>
  <c r="AN35" i="55"/>
  <c r="AP33" i="55"/>
  <c r="AC44" i="53"/>
  <c r="AR31" i="55"/>
  <c r="M69" i="48"/>
  <c r="AG33" i="53"/>
  <c r="N58" i="48"/>
  <c r="N59" i="48" s="1"/>
  <c r="E48" i="48"/>
  <c r="N33" i="53"/>
  <c r="M36" i="48"/>
  <c r="AF31" i="63"/>
  <c r="AP25" i="53" s="1"/>
  <c r="W31" i="63"/>
  <c r="AB25" i="53" s="1"/>
  <c r="N31" i="63"/>
  <c r="N25" i="53" s="1"/>
  <c r="D273" i="63"/>
  <c r="P252" i="63"/>
  <c r="F461" i="63"/>
  <c r="F463" i="63" s="1"/>
  <c r="F468" i="63" s="1"/>
  <c r="E120" i="49"/>
  <c r="D121" i="49"/>
  <c r="AV30" i="63"/>
  <c r="BK41" i="53" s="1"/>
  <c r="AY39" i="39"/>
  <c r="AT86" i="39"/>
  <c r="AU19" i="53" s="1"/>
  <c r="AW19" i="53"/>
  <c r="CI39" i="39"/>
  <c r="CD33" i="53"/>
  <c r="I120" i="48"/>
  <c r="AC54" i="53"/>
  <c r="AR41" i="55"/>
  <c r="AE52" i="53"/>
  <c r="W52" i="53"/>
  <c r="AL39" i="55"/>
  <c r="AO52" i="53" s="1"/>
  <c r="AG50" i="53"/>
  <c r="AV37" i="55"/>
  <c r="AA48" i="53"/>
  <c r="AP35" i="55"/>
  <c r="AS48" i="53" s="1"/>
  <c r="AR33" i="55"/>
  <c r="AE44" i="53"/>
  <c r="W44" i="53"/>
  <c r="AL31" i="55"/>
  <c r="E59" i="48"/>
  <c r="J48" i="48"/>
  <c r="G214" i="63"/>
  <c r="E335" i="63"/>
  <c r="D336" i="63"/>
  <c r="P314" i="63"/>
  <c r="G38" i="48"/>
  <c r="BX198" i="39"/>
  <c r="CJ211" i="39"/>
  <c r="CF198" i="39"/>
  <c r="CB195" i="39"/>
  <c r="CJ208" i="39"/>
  <c r="BW208" i="39"/>
  <c r="CI208" i="39" s="1"/>
  <c r="BY184" i="39"/>
  <c r="BX184" i="39"/>
  <c r="CB184" i="39"/>
  <c r="CI184" i="39" s="1"/>
  <c r="CF184" i="39"/>
  <c r="BZ200" i="39"/>
  <c r="CG183" i="39"/>
  <c r="CH198" i="39"/>
  <c r="CD198" i="39"/>
  <c r="CH197" i="39"/>
  <c r="CG181" i="39"/>
  <c r="BZ197" i="39"/>
  <c r="BY181" i="39"/>
  <c r="BZ179" i="39"/>
  <c r="CA195" i="39"/>
  <c r="U216" i="39"/>
  <c r="AF187" i="39"/>
  <c r="Y203" i="39"/>
  <c r="AF186" i="39"/>
  <c r="U215" i="39"/>
  <c r="AB186" i="39"/>
  <c r="AG186" i="39" s="1"/>
  <c r="AC202" i="39"/>
  <c r="AF185" i="39"/>
  <c r="U214" i="39"/>
  <c r="AC201" i="39"/>
  <c r="AB185" i="39"/>
  <c r="AC182" i="39"/>
  <c r="AD198" i="39"/>
  <c r="U182" i="39"/>
  <c r="V198" i="39"/>
  <c r="Z197" i="39"/>
  <c r="Y181" i="39"/>
  <c r="AA180" i="39"/>
  <c r="AB196" i="39"/>
  <c r="W180" i="39"/>
  <c r="X196" i="39"/>
  <c r="BN183" i="39"/>
  <c r="BO199" i="39"/>
  <c r="BQ167" i="39"/>
  <c r="BN180" i="39"/>
  <c r="BO196" i="39"/>
  <c r="CC181" i="39"/>
  <c r="CB198" i="39"/>
  <c r="BY183" i="39"/>
  <c r="CD201" i="39"/>
  <c r="CB201" i="39"/>
  <c r="CJ214" i="39"/>
  <c r="BW214" i="39" s="1"/>
  <c r="CI214" i="39"/>
  <c r="CE201" i="39"/>
  <c r="BX187" i="39"/>
  <c r="BY203" i="39"/>
  <c r="CB186" i="39"/>
  <c r="CC202" i="39"/>
  <c r="BY202" i="39"/>
  <c r="BX186" i="39"/>
  <c r="CB185" i="39"/>
  <c r="CC201" i="39"/>
  <c r="CG200" i="39"/>
  <c r="CI168" i="39"/>
  <c r="BY200" i="39"/>
  <c r="CI167" i="39"/>
  <c r="BX183" i="39"/>
  <c r="CG198" i="39"/>
  <c r="CF182" i="39"/>
  <c r="CB182" i="39"/>
  <c r="CC198" i="39"/>
  <c r="BY198" i="39"/>
  <c r="CB181" i="39"/>
  <c r="CC197" i="39"/>
  <c r="CH196" i="39"/>
  <c r="CG180" i="39"/>
  <c r="CD179" i="39"/>
  <c r="CE195" i="39"/>
  <c r="M202" i="39"/>
  <c r="L186" i="39"/>
  <c r="L182" i="39"/>
  <c r="M198" i="39"/>
  <c r="D181" i="39"/>
  <c r="E197" i="39"/>
  <c r="BY196" i="39"/>
  <c r="BZ203" i="39"/>
  <c r="CE203" i="39"/>
  <c r="CH203" i="39"/>
  <c r="CJ216" i="39"/>
  <c r="BW216" i="39"/>
  <c r="CI216" i="39"/>
  <c r="CF203" i="39"/>
  <c r="CA200" i="39"/>
  <c r="CF200" i="39"/>
  <c r="CB200" i="39"/>
  <c r="CE200" i="39"/>
  <c r="CJ213" i="39"/>
  <c r="BW213" i="39"/>
  <c r="CI213" i="39" s="1"/>
  <c r="Y202" i="39"/>
  <c r="AM187" i="39"/>
  <c r="AN203" i="39"/>
  <c r="AP186" i="39"/>
  <c r="AQ202" i="39"/>
  <c r="AT201" i="39"/>
  <c r="AT204" i="39" s="1"/>
  <c r="AS185" i="39"/>
  <c r="AO185" i="39"/>
  <c r="AP201" i="39"/>
  <c r="AV184" i="39"/>
  <c r="AW200" i="39"/>
  <c r="AN184" i="39"/>
  <c r="AU183" i="39"/>
  <c r="AV199" i="39"/>
  <c r="AM183" i="39"/>
  <c r="AN199" i="39"/>
  <c r="AU198" i="39"/>
  <c r="AT182" i="39"/>
  <c r="AP182" i="39"/>
  <c r="AQ198" i="39"/>
  <c r="AT197" i="39"/>
  <c r="AS181" i="39"/>
  <c r="N200" i="39"/>
  <c r="P213" i="39"/>
  <c r="C213" i="39" s="1"/>
  <c r="U200" i="39" s="1"/>
  <c r="J200" i="39"/>
  <c r="G197" i="39"/>
  <c r="I197" i="39"/>
  <c r="H197" i="39"/>
  <c r="D184" i="39"/>
  <c r="E200" i="39"/>
  <c r="BP184" i="39"/>
  <c r="BE213" i="39"/>
  <c r="BP242" i="39"/>
  <c r="BP249" i="39" s="1"/>
  <c r="BE28" i="39"/>
  <c r="BF28" i="39"/>
  <c r="BG28" i="39"/>
  <c r="BH28" i="39" s="1"/>
  <c r="BI28" i="39" s="1"/>
  <c r="BJ28" i="39" s="1"/>
  <c r="BK28" i="39" s="1"/>
  <c r="BL28" i="39" s="1"/>
  <c r="BM28" i="39" s="1"/>
  <c r="BN28" i="39" s="1"/>
  <c r="BO28" i="39" s="1"/>
  <c r="BP28" i="39" s="1"/>
  <c r="AM130" i="39"/>
  <c r="CH201" i="39"/>
  <c r="CG201" i="39"/>
  <c r="BZ201" i="39"/>
  <c r="BX181" i="39"/>
  <c r="AD197" i="39"/>
  <c r="X197" i="39"/>
  <c r="AF197" i="39"/>
  <c r="Y201" i="39"/>
  <c r="Y182" i="39"/>
  <c r="X198" i="39"/>
  <c r="Y198" i="39"/>
  <c r="AB198" i="39"/>
  <c r="AF198" i="39"/>
  <c r="AC198" i="39"/>
  <c r="AH211" i="39"/>
  <c r="U211" i="39"/>
  <c r="AG211" i="39"/>
  <c r="V195" i="39"/>
  <c r="Z195" i="39"/>
  <c r="N199" i="39"/>
  <c r="M183" i="39"/>
  <c r="K200" i="39"/>
  <c r="J184" i="39"/>
  <c r="I199" i="39"/>
  <c r="AX200" i="39"/>
  <c r="AW203" i="39"/>
  <c r="AC185" i="39"/>
  <c r="AA200" i="39"/>
  <c r="AE200" i="39"/>
  <c r="V181" i="39"/>
  <c r="CI240" i="39"/>
  <c r="CI236" i="39"/>
  <c r="CA187" i="39"/>
  <c r="CB203" i="39"/>
  <c r="BX203" i="39"/>
  <c r="BW187" i="39"/>
  <c r="CF201" i="39"/>
  <c r="BX201" i="39"/>
  <c r="M185" i="39"/>
  <c r="L201" i="39"/>
  <c r="L204" i="39" s="1"/>
  <c r="K183" i="39"/>
  <c r="L199" i="39"/>
  <c r="H200" i="39"/>
  <c r="H198" i="39"/>
  <c r="G182" i="39"/>
  <c r="E185" i="39"/>
  <c r="F201" i="39"/>
  <c r="J203" i="39"/>
  <c r="P216" i="39"/>
  <c r="C216" i="39"/>
  <c r="G203" i="39"/>
  <c r="BQ171" i="39"/>
  <c r="BP199" i="39"/>
  <c r="CF196" i="39"/>
  <c r="CJ209" i="39"/>
  <c r="BW209" i="39" s="1"/>
  <c r="CI209" i="39" s="1"/>
  <c r="AU197" i="39"/>
  <c r="AR187" i="39"/>
  <c r="AQ186" i="39"/>
  <c r="AQ182" i="39"/>
  <c r="AN198" i="39"/>
  <c r="Z194" i="39"/>
  <c r="U178" i="39"/>
  <c r="I183" i="39"/>
  <c r="E202" i="39"/>
  <c r="H202" i="39"/>
  <c r="C184" i="39"/>
  <c r="D200" i="39"/>
  <c r="O200" i="39" s="1"/>
  <c r="BQ236" i="39"/>
  <c r="BN242" i="39"/>
  <c r="BN249" i="39" s="1"/>
  <c r="BO200" i="39"/>
  <c r="AY171" i="39"/>
  <c r="AP185" i="39"/>
  <c r="AQ201" i="39"/>
  <c r="AV183" i="39"/>
  <c r="AW199" i="39"/>
  <c r="AS199" i="39"/>
  <c r="AR183" i="39"/>
  <c r="AO199" i="39"/>
  <c r="AP181" i="39"/>
  <c r="AQ197" i="39"/>
  <c r="AX196" i="39"/>
  <c r="AW180" i="39"/>
  <c r="AP196" i="39"/>
  <c r="AO180" i="39"/>
  <c r="AG233" i="39"/>
  <c r="AD200" i="39"/>
  <c r="AC184" i="39"/>
  <c r="AD183" i="39"/>
  <c r="AE199" i="39"/>
  <c r="V183" i="39"/>
  <c r="W199" i="39"/>
  <c r="AA198" i="39"/>
  <c r="AD195" i="39"/>
  <c r="F200" i="39"/>
  <c r="E201" i="39"/>
  <c r="D185" i="39"/>
  <c r="BQ240" i="39"/>
  <c r="BP185" i="39"/>
  <c r="BE214" i="39"/>
  <c r="BP197" i="39"/>
  <c r="BK186" i="39"/>
  <c r="BJ183" i="39"/>
  <c r="BK199" i="39"/>
  <c r="BI181" i="39"/>
  <c r="BJ197" i="39"/>
  <c r="BK203" i="39"/>
  <c r="BP203" i="39"/>
  <c r="BR216" i="39"/>
  <c r="BE216" i="39"/>
  <c r="BO203" i="39"/>
  <c r="BF199" i="39"/>
  <c r="BI199" i="39"/>
  <c r="BL199" i="39"/>
  <c r="BJ199" i="39"/>
  <c r="BR212" i="39"/>
  <c r="BE212" i="39"/>
  <c r="BQ212" i="39" s="1"/>
  <c r="BF182" i="39"/>
  <c r="BG198" i="39"/>
  <c r="AZ213" i="39"/>
  <c r="AN200" i="39"/>
  <c r="AV200" i="39"/>
  <c r="BE182" i="39"/>
  <c r="BQ182" i="39" s="1"/>
  <c r="BF198" i="39"/>
  <c r="BQ166" i="39"/>
  <c r="E101" i="39"/>
  <c r="M98" i="39"/>
  <c r="CI69" i="39"/>
  <c r="CI85" i="39" s="1"/>
  <c r="BQ62" i="39"/>
  <c r="BK70" i="39"/>
  <c r="D9" i="44"/>
  <c r="D5" i="54" s="1"/>
  <c r="D26" i="54" s="1"/>
  <c r="J5" i="44"/>
  <c r="J31" i="44"/>
  <c r="J42" i="44"/>
  <c r="J50" i="44" s="1"/>
  <c r="BG182" i="39"/>
  <c r="BH198" i="39"/>
  <c r="BQ66" i="39"/>
  <c r="BQ82" i="39" s="1"/>
  <c r="BO97" i="39"/>
  <c r="BK97" i="39"/>
  <c r="BQ63" i="39"/>
  <c r="BQ79" i="39" s="1"/>
  <c r="AG61" i="39"/>
  <c r="AG77" i="39"/>
  <c r="BZ242" i="39"/>
  <c r="BZ249" i="39"/>
  <c r="CI169" i="39"/>
  <c r="CD196" i="39"/>
  <c r="AY169" i="39"/>
  <c r="AG169" i="39"/>
  <c r="AF195" i="39"/>
  <c r="AB195" i="39"/>
  <c r="BK184" i="39"/>
  <c r="BL200" i="39"/>
  <c r="BI186" i="39"/>
  <c r="BJ202" i="39"/>
  <c r="BH187" i="39"/>
  <c r="BI203" i="39"/>
  <c r="BF201" i="39"/>
  <c r="BG201" i="39"/>
  <c r="BH201" i="39"/>
  <c r="BJ201" i="39"/>
  <c r="BF197" i="39"/>
  <c r="BG197" i="39"/>
  <c r="BH197" i="39"/>
  <c r="BI197" i="39"/>
  <c r="BF187" i="39"/>
  <c r="BG203" i="39"/>
  <c r="AM216" i="39"/>
  <c r="BE187" i="39"/>
  <c r="BF203" i="39"/>
  <c r="CI64" i="39"/>
  <c r="CI80" i="39" s="1"/>
  <c r="BW106" i="39"/>
  <c r="CI106" i="39" s="1"/>
  <c r="AG65" i="39"/>
  <c r="AG81" i="39" s="1"/>
  <c r="AG62" i="39"/>
  <c r="AG78" i="39"/>
  <c r="CH202" i="39"/>
  <c r="CD202" i="39"/>
  <c r="AY166" i="39"/>
  <c r="AA202" i="39"/>
  <c r="AG165" i="39"/>
  <c r="AE195" i="39"/>
  <c r="O239" i="39"/>
  <c r="L197" i="39"/>
  <c r="BJ180" i="39"/>
  <c r="BK196" i="39"/>
  <c r="BG187" i="39"/>
  <c r="BH203" i="39"/>
  <c r="AM208" i="39"/>
  <c r="AY208" i="39" s="1"/>
  <c r="CI68" i="39"/>
  <c r="CI84" i="39" s="1"/>
  <c r="CH98" i="39"/>
  <c r="CI98" i="39" s="1"/>
  <c r="CD98" i="39"/>
  <c r="CI66" i="39"/>
  <c r="CI82" i="39" s="1"/>
  <c r="AG69" i="39"/>
  <c r="AG85" i="39"/>
  <c r="AE100" i="39"/>
  <c r="AA100" i="39"/>
  <c r="BK200" i="39"/>
  <c r="BJ203" i="39"/>
  <c r="BI201" i="39"/>
  <c r="BH199" i="39"/>
  <c r="BG199" i="39"/>
  <c r="AM213" i="39"/>
  <c r="AY213" i="39"/>
  <c r="H99" i="39"/>
  <c r="H98" i="39"/>
  <c r="CG99" i="39"/>
  <c r="BE112" i="39"/>
  <c r="BQ112" i="39" s="1"/>
  <c r="BI99" i="39"/>
  <c r="BJ98" i="39"/>
  <c r="BJ102" i="39" s="1"/>
  <c r="BK20" i="53" s="1"/>
  <c r="BF98" i="39"/>
  <c r="BF102" i="39" s="1"/>
  <c r="AE96" i="39"/>
  <c r="AA96" i="39"/>
  <c r="AM113" i="39"/>
  <c r="AM105" i="39"/>
  <c r="BJ172" i="39"/>
  <c r="BJ248" i="39"/>
  <c r="BJ242" i="39"/>
  <c r="BJ249" i="39" s="1"/>
  <c r="AM214" i="39"/>
  <c r="BE201" i="39" s="1"/>
  <c r="K99" i="39"/>
  <c r="O99" i="39" s="1"/>
  <c r="G99" i="39"/>
  <c r="K97" i="39"/>
  <c r="G94" i="39"/>
  <c r="K93" i="39"/>
  <c r="G93" i="39"/>
  <c r="BW114" i="39"/>
  <c r="CI114" i="39" s="1"/>
  <c r="CA101" i="39"/>
  <c r="BP100" i="39"/>
  <c r="BL100" i="39"/>
  <c r="BE108" i="39"/>
  <c r="BQ108" i="39" s="1"/>
  <c r="BJ94" i="39"/>
  <c r="BQ94" i="39" s="1"/>
  <c r="BF94" i="39"/>
  <c r="BG20" i="53"/>
  <c r="AX100" i="39"/>
  <c r="AT100" i="39"/>
  <c r="Z97" i="39"/>
  <c r="AM106" i="39"/>
  <c r="AM210" i="39"/>
  <c r="N101" i="39"/>
  <c r="F101" i="39"/>
  <c r="O67" i="39"/>
  <c r="O83" i="39" s="1"/>
  <c r="J97" i="39"/>
  <c r="J96" i="39"/>
  <c r="F96" i="39"/>
  <c r="O96" i="39" s="1"/>
  <c r="N94" i="39"/>
  <c r="J94" i="39"/>
  <c r="F94" i="39"/>
  <c r="F93" i="39"/>
  <c r="N92" i="39"/>
  <c r="BW110" i="39"/>
  <c r="CI110" i="39"/>
  <c r="CB96" i="39"/>
  <c r="BQ67" i="39"/>
  <c r="BQ83" i="39"/>
  <c r="Z93" i="39"/>
  <c r="AG93" i="39" s="1"/>
  <c r="Z101" i="39"/>
  <c r="AM109" i="39"/>
  <c r="BE96" i="39" s="1"/>
  <c r="C126" i="49"/>
  <c r="C49" i="49"/>
  <c r="D21" i="64"/>
  <c r="E13" i="64"/>
  <c r="E15" i="64" s="1"/>
  <c r="D20" i="64"/>
  <c r="CG203" i="39"/>
  <c r="CC203" i="39"/>
  <c r="BY186" i="39"/>
  <c r="BY182" i="39"/>
  <c r="BX200" i="39"/>
  <c r="CA242" i="39"/>
  <c r="CA249" i="39"/>
  <c r="CG186" i="39"/>
  <c r="CG182" i="39"/>
  <c r="CC186" i="39"/>
  <c r="CC182" i="39"/>
  <c r="BZ202" i="39"/>
  <c r="BZ198" i="39"/>
  <c r="CD242" i="39"/>
  <c r="CD249" i="39"/>
  <c r="CA201" i="39"/>
  <c r="CA197" i="39"/>
  <c r="BZ185" i="39"/>
  <c r="CI185" i="39" s="1"/>
  <c r="BZ181" i="39"/>
  <c r="CG242" i="39"/>
  <c r="CG249" i="39"/>
  <c r="CF162" i="39"/>
  <c r="CF178" i="39" s="1"/>
  <c r="CF232" i="39"/>
  <c r="CF242" i="39" s="1"/>
  <c r="CF249" i="39"/>
  <c r="BW76" i="39"/>
  <c r="BW86" i="39" s="1"/>
  <c r="BX19" i="53" s="1"/>
  <c r="BW70" i="39"/>
  <c r="CC82" i="39"/>
  <c r="BZ98" i="39"/>
  <c r="BZ77" i="39"/>
  <c r="BZ86" i="39"/>
  <c r="CA19" i="53" s="1"/>
  <c r="CG141" i="39"/>
  <c r="CB196" i="39"/>
  <c r="CI239" i="39"/>
  <c r="CE242" i="39"/>
  <c r="CE249" i="39"/>
  <c r="CG163" i="39"/>
  <c r="CB141" i="39"/>
  <c r="CB163" i="39"/>
  <c r="BY163" i="39"/>
  <c r="CD178" i="39"/>
  <c r="CE194" i="39"/>
  <c r="CB162" i="39"/>
  <c r="CB232" i="39"/>
  <c r="CB242" i="39" s="1"/>
  <c r="CB249" i="39" s="1"/>
  <c r="BW162" i="39"/>
  <c r="BW141" i="39"/>
  <c r="BY99" i="39"/>
  <c r="CI67" i="39"/>
  <c r="CI83" i="39"/>
  <c r="CG70" i="39"/>
  <c r="CH94" i="39"/>
  <c r="CD94" i="39"/>
  <c r="CC70" i="39"/>
  <c r="CI62" i="39"/>
  <c r="CI78" i="39"/>
  <c r="BY70" i="39"/>
  <c r="CH180" i="39"/>
  <c r="CA196" i="39"/>
  <c r="BZ180" i="39"/>
  <c r="CI233" i="39"/>
  <c r="BY242" i="39"/>
  <c r="BY249" i="39" s="1"/>
  <c r="CA162" i="39"/>
  <c r="CB194" i="39" s="1"/>
  <c r="CA141" i="39"/>
  <c r="CE76" i="39"/>
  <c r="CE86" i="39" s="1"/>
  <c r="CF19" i="53" s="1"/>
  <c r="CH70" i="39"/>
  <c r="CI241" i="39"/>
  <c r="CI235" i="39"/>
  <c r="CI234" i="39"/>
  <c r="CE196" i="39"/>
  <c r="CD180" i="39"/>
  <c r="BY164" i="39"/>
  <c r="CI133" i="39"/>
  <c r="BW180" i="39"/>
  <c r="BX196" i="39"/>
  <c r="CI164" i="39"/>
  <c r="CC242" i="39"/>
  <c r="CC249" i="39"/>
  <c r="CC178" i="39"/>
  <c r="BX162" i="39"/>
  <c r="BX232" i="39"/>
  <c r="CI63" i="39"/>
  <c r="CI79" i="39" s="1"/>
  <c r="BY95" i="39"/>
  <c r="CI95" i="39" s="1"/>
  <c r="CI238" i="39"/>
  <c r="BX195" i="39"/>
  <c r="CI61" i="39"/>
  <c r="CI77" i="39"/>
  <c r="CA93" i="39"/>
  <c r="CH77" i="39"/>
  <c r="CH86" i="39" s="1"/>
  <c r="CI19" i="53"/>
  <c r="CG82" i="39"/>
  <c r="BY82" i="39"/>
  <c r="CI76" i="39"/>
  <c r="BZ70" i="39"/>
  <c r="CC141" i="39"/>
  <c r="CI237" i="39"/>
  <c r="BW242" i="39"/>
  <c r="BW249" i="39" s="1"/>
  <c r="CF141" i="39"/>
  <c r="CF163" i="39"/>
  <c r="CC163" i="39"/>
  <c r="BX141" i="39"/>
  <c r="BX163" i="39"/>
  <c r="CI132" i="39"/>
  <c r="CI141" i="39" s="1"/>
  <c r="CH178" i="39"/>
  <c r="BW207" i="39"/>
  <c r="CE162" i="39"/>
  <c r="CE141" i="39"/>
  <c r="BY178" i="39"/>
  <c r="CI65" i="39"/>
  <c r="CI81" i="39" s="1"/>
  <c r="BQ168" i="39"/>
  <c r="BE242" i="39"/>
  <c r="BE249" i="39"/>
  <c r="BI242" i="39"/>
  <c r="BI249" i="39"/>
  <c r="BP202" i="39"/>
  <c r="BP198" i="39"/>
  <c r="BL202" i="39"/>
  <c r="BL198" i="39"/>
  <c r="BI180" i="39"/>
  <c r="BQ237" i="39"/>
  <c r="BL242" i="39"/>
  <c r="BL249" i="39"/>
  <c r="BO242" i="39"/>
  <c r="BO249" i="39"/>
  <c r="BL180" i="39"/>
  <c r="BM196" i="39"/>
  <c r="BK180" i="39"/>
  <c r="BL196" i="39"/>
  <c r="BK162" i="39"/>
  <c r="BK232" i="39"/>
  <c r="BI172" i="39"/>
  <c r="BI248" i="39"/>
  <c r="BJ194" i="39"/>
  <c r="BH180" i="39"/>
  <c r="BI196" i="39"/>
  <c r="BG180" i="39"/>
  <c r="BH196" i="39"/>
  <c r="BE163" i="39"/>
  <c r="BQ132" i="39"/>
  <c r="BQ141" i="39" s="1"/>
  <c r="BQ65" i="39"/>
  <c r="BQ81" i="39"/>
  <c r="BF81" i="39"/>
  <c r="BP92" i="39"/>
  <c r="BO76" i="39"/>
  <c r="BO86" i="39"/>
  <c r="BP19" i="53" s="1"/>
  <c r="BO70" i="39"/>
  <c r="BQ60" i="39"/>
  <c r="BH92" i="39"/>
  <c r="BG76" i="39"/>
  <c r="BG86" i="39"/>
  <c r="BH19" i="53" s="1"/>
  <c r="BG97" i="39"/>
  <c r="BG101" i="39"/>
  <c r="BG102" i="39"/>
  <c r="BH20" i="53" s="1"/>
  <c r="BK76" i="39"/>
  <c r="BQ238" i="39"/>
  <c r="BM242" i="39"/>
  <c r="BM249" i="39" s="1"/>
  <c r="BM250" i="39" s="1"/>
  <c r="BE209" i="39"/>
  <c r="BO164" i="39"/>
  <c r="BO180" i="39" s="1"/>
  <c r="BO162" i="39"/>
  <c r="BO194" i="39"/>
  <c r="BN172" i="39"/>
  <c r="BN248" i="39"/>
  <c r="BN178" i="39"/>
  <c r="BN188" i="39" s="1"/>
  <c r="BK194" i="39"/>
  <c r="BJ178" i="39"/>
  <c r="BG196" i="39"/>
  <c r="BF178" i="39"/>
  <c r="BG194" i="39"/>
  <c r="BF172" i="39"/>
  <c r="BF248" i="39"/>
  <c r="BM82" i="39"/>
  <c r="BM86" i="39" s="1"/>
  <c r="BN19" i="53" s="1"/>
  <c r="BN98" i="39"/>
  <c r="BN102" i="39"/>
  <c r="BO20" i="53"/>
  <c r="BN77" i="39"/>
  <c r="BN70" i="39"/>
  <c r="BO93" i="39"/>
  <c r="BO102" i="39"/>
  <c r="BP20" i="53" s="1"/>
  <c r="BK93" i="39"/>
  <c r="BJ70" i="39"/>
  <c r="BF70" i="39"/>
  <c r="BF77" i="39"/>
  <c r="BQ61" i="39"/>
  <c r="BQ77" i="39" s="1"/>
  <c r="BJ81" i="39"/>
  <c r="BG70" i="39"/>
  <c r="BM172" i="39"/>
  <c r="BM248" i="39" s="1"/>
  <c r="BQ239" i="39"/>
  <c r="BK234" i="39"/>
  <c r="BG234" i="39"/>
  <c r="BQ234" i="39" s="1"/>
  <c r="BP178" i="39"/>
  <c r="BE207" i="39"/>
  <c r="BW194" i="39" s="1"/>
  <c r="BM178" i="39"/>
  <c r="BM188" i="39"/>
  <c r="BL178" i="39"/>
  <c r="BL172" i="39"/>
  <c r="BL248" i="39" s="1"/>
  <c r="BK163" i="39"/>
  <c r="BK233" i="39"/>
  <c r="BI178" i="39"/>
  <c r="BH178" i="39"/>
  <c r="BH172" i="39"/>
  <c r="BH248" i="39" s="1"/>
  <c r="BH250" i="39" s="1"/>
  <c r="BG163" i="39"/>
  <c r="BH195" i="39" s="1"/>
  <c r="BG233" i="39"/>
  <c r="BF179" i="39"/>
  <c r="BG195" i="39"/>
  <c r="BE164" i="39"/>
  <c r="BF196" i="39" s="1"/>
  <c r="BQ133" i="39"/>
  <c r="BE141" i="39"/>
  <c r="BE162" i="39"/>
  <c r="BH100" i="39"/>
  <c r="BQ68" i="39"/>
  <c r="BQ84" i="39" s="1"/>
  <c r="BH79" i="39"/>
  <c r="BI95" i="39"/>
  <c r="BG162" i="39"/>
  <c r="BG172" i="39" s="1"/>
  <c r="BG232" i="39"/>
  <c r="BL92" i="39"/>
  <c r="BN81" i="39"/>
  <c r="BQ241" i="39"/>
  <c r="BF242" i="39"/>
  <c r="BF249" i="39"/>
  <c r="BQ235" i="39"/>
  <c r="BH242" i="39"/>
  <c r="BH249" i="39" s="1"/>
  <c r="BP179" i="39"/>
  <c r="BO163" i="39"/>
  <c r="BP195" i="39" s="1"/>
  <c r="BN179" i="39"/>
  <c r="BO195" i="39"/>
  <c r="BL179" i="39"/>
  <c r="BM195" i="39"/>
  <c r="BJ179" i="39"/>
  <c r="BK195" i="39"/>
  <c r="BH179" i="39"/>
  <c r="BI195" i="39"/>
  <c r="BF85" i="39"/>
  <c r="BQ69" i="39"/>
  <c r="BQ85" i="39" s="1"/>
  <c r="BK80" i="39"/>
  <c r="BL96" i="39"/>
  <c r="BQ64" i="39"/>
  <c r="BQ80" i="39" s="1"/>
  <c r="BH96" i="39"/>
  <c r="AY210" i="39"/>
  <c r="BE197" i="39"/>
  <c r="AY214" i="39"/>
  <c r="BE200" i="39"/>
  <c r="AW186" i="39"/>
  <c r="AW182" i="39"/>
  <c r="AY182" i="39" s="1"/>
  <c r="AT203" i="39"/>
  <c r="AT199" i="39"/>
  <c r="AP200" i="39"/>
  <c r="AM215" i="39"/>
  <c r="AW185" i="39"/>
  <c r="AV185" i="39"/>
  <c r="AY185" i="39" s="1"/>
  <c r="AT202" i="39"/>
  <c r="AT198" i="39"/>
  <c r="AP203" i="39"/>
  <c r="AP199" i="39"/>
  <c r="AO201" i="39"/>
  <c r="AO200" i="39"/>
  <c r="AN186" i="39"/>
  <c r="AN182" i="39"/>
  <c r="AR242" i="39"/>
  <c r="AR249" i="39" s="1"/>
  <c r="AX97" i="39"/>
  <c r="AX102" i="39" s="1"/>
  <c r="AY20" i="53" s="1"/>
  <c r="AX101" i="39"/>
  <c r="AV179" i="39"/>
  <c r="AV164" i="39"/>
  <c r="AY133" i="39"/>
  <c r="AM164" i="39"/>
  <c r="AO163" i="39"/>
  <c r="AY132" i="39"/>
  <c r="AU141" i="39"/>
  <c r="AU162" i="39"/>
  <c r="AO172" i="39"/>
  <c r="AO248" i="39" s="1"/>
  <c r="AO178" i="39"/>
  <c r="AN162" i="39"/>
  <c r="AY66" i="39"/>
  <c r="AY82" i="39" s="1"/>
  <c r="AO82" i="39"/>
  <c r="AY62" i="39"/>
  <c r="AY78" i="39"/>
  <c r="AU242" i="39"/>
  <c r="AU249" i="39" s="1"/>
  <c r="AM242" i="39"/>
  <c r="AM249" i="39" s="1"/>
  <c r="AT195" i="39"/>
  <c r="AS179" i="39"/>
  <c r="AS178" i="39"/>
  <c r="AS172" i="39"/>
  <c r="AS248" i="39"/>
  <c r="AS250" i="39" s="1"/>
  <c r="AN242" i="39"/>
  <c r="AN249" i="39" s="1"/>
  <c r="AY69" i="39"/>
  <c r="AY85" i="39" s="1"/>
  <c r="AY65" i="39"/>
  <c r="AY81" i="39"/>
  <c r="AO81" i="39"/>
  <c r="AY61" i="39"/>
  <c r="AY77" i="39"/>
  <c r="AX85" i="39"/>
  <c r="AM114" i="39"/>
  <c r="AO70" i="39"/>
  <c r="AT97" i="39"/>
  <c r="AY92" i="39"/>
  <c r="AT101" i="39"/>
  <c r="AT93" i="39"/>
  <c r="AR196" i="39"/>
  <c r="AR179" i="39"/>
  <c r="AP194" i="39"/>
  <c r="AR164" i="39"/>
  <c r="AY234" i="39"/>
  <c r="AU179" i="39"/>
  <c r="AV195" i="39"/>
  <c r="AT163" i="39"/>
  <c r="AV242" i="39"/>
  <c r="AV249" i="39" s="1"/>
  <c r="AT178" i="39"/>
  <c r="AS141" i="39"/>
  <c r="AQ141" i="39"/>
  <c r="AQ162" i="39"/>
  <c r="AX164" i="39"/>
  <c r="AX141" i="39"/>
  <c r="AY67" i="39"/>
  <c r="AY83" i="39" s="1"/>
  <c r="AO83" i="39"/>
  <c r="AY63" i="39"/>
  <c r="AY79" i="39"/>
  <c r="AS70" i="39"/>
  <c r="BE98" i="39"/>
  <c r="AP93" i="39"/>
  <c r="AP101" i="39"/>
  <c r="AP97" i="39"/>
  <c r="AN179" i="39"/>
  <c r="AY239" i="39"/>
  <c r="AN164" i="39"/>
  <c r="AX195" i="39"/>
  <c r="AW179" i="39"/>
  <c r="AQ179" i="39"/>
  <c r="AR195" i="39"/>
  <c r="AP163" i="39"/>
  <c r="AW178" i="39"/>
  <c r="AV162" i="39"/>
  <c r="AP178" i="39"/>
  <c r="AQ194" i="39"/>
  <c r="AO141" i="39"/>
  <c r="AM141" i="39"/>
  <c r="AM162" i="39"/>
  <c r="AY131" i="39"/>
  <c r="AY141" i="39" s="1"/>
  <c r="AX178" i="39"/>
  <c r="AM207" i="39"/>
  <c r="AY68" i="39"/>
  <c r="AY84" i="39"/>
  <c r="AY64" i="39"/>
  <c r="AY80" i="39"/>
  <c r="AY60" i="39"/>
  <c r="AX81" i="39"/>
  <c r="AM110" i="39"/>
  <c r="AT232" i="39"/>
  <c r="AP232" i="39"/>
  <c r="AT164" i="39"/>
  <c r="AP164" i="39"/>
  <c r="AD203" i="39"/>
  <c r="AD199" i="39"/>
  <c r="AD179" i="39"/>
  <c r="AC200" i="39"/>
  <c r="AA195" i="39"/>
  <c r="Z186" i="39"/>
  <c r="Z182" i="39"/>
  <c r="X201" i="39"/>
  <c r="W185" i="39"/>
  <c r="W181" i="39"/>
  <c r="AG181" i="39"/>
  <c r="U187" i="39"/>
  <c r="U183" i="39"/>
  <c r="AG170" i="39"/>
  <c r="AG166" i="39"/>
  <c r="U213" i="39"/>
  <c r="AF201" i="39"/>
  <c r="AE196" i="39"/>
  <c r="X184" i="39"/>
  <c r="W195" i="39"/>
  <c r="Z203" i="39"/>
  <c r="Z199" i="39"/>
  <c r="W202" i="39"/>
  <c r="W198" i="39"/>
  <c r="AG241" i="39"/>
  <c r="U242" i="39"/>
  <c r="U249" i="39"/>
  <c r="AF178" i="39"/>
  <c r="AF188" i="39" s="1"/>
  <c r="U207" i="39"/>
  <c r="AF164" i="39"/>
  <c r="AF172" i="39"/>
  <c r="AF248" i="39"/>
  <c r="AF194" i="39"/>
  <c r="AE178" i="39"/>
  <c r="Z141" i="39"/>
  <c r="Z162" i="39"/>
  <c r="X178" i="39"/>
  <c r="X194" i="39"/>
  <c r="W178" i="39"/>
  <c r="AF82" i="39"/>
  <c r="U111" i="39"/>
  <c r="AB82" i="39"/>
  <c r="AC98" i="39"/>
  <c r="AG66" i="39"/>
  <c r="AG82" i="39" s="1"/>
  <c r="X82" i="39"/>
  <c r="Y98" i="39"/>
  <c r="AC81" i="39"/>
  <c r="AD97" i="39"/>
  <c r="U81" i="39"/>
  <c r="U86" i="39" s="1"/>
  <c r="V19" i="53" s="1"/>
  <c r="V97" i="39"/>
  <c r="AD76" i="39"/>
  <c r="AD86" i="39"/>
  <c r="AE19" i="53" s="1"/>
  <c r="AD70" i="39"/>
  <c r="AA92" i="39"/>
  <c r="Z76" i="39"/>
  <c r="Z86" i="39"/>
  <c r="AA19" i="53" s="1"/>
  <c r="Z70" i="39"/>
  <c r="W92" i="39"/>
  <c r="V70" i="39"/>
  <c r="AG60" i="39"/>
  <c r="Y70" i="39"/>
  <c r="AC70" i="39"/>
  <c r="AE92" i="39"/>
  <c r="Y81" i="39"/>
  <c r="AA141" i="39"/>
  <c r="V242" i="39"/>
  <c r="V249" i="39"/>
  <c r="AF141" i="39"/>
  <c r="AC164" i="39"/>
  <c r="AC180" i="39" s="1"/>
  <c r="AG133" i="39"/>
  <c r="X164" i="39"/>
  <c r="X172" i="39"/>
  <c r="X248" i="39" s="1"/>
  <c r="X141" i="39"/>
  <c r="U164" i="39"/>
  <c r="U172" i="39"/>
  <c r="U248" i="39" s="1"/>
  <c r="U250" i="39" s="1"/>
  <c r="AC179" i="39"/>
  <c r="AB163" i="39"/>
  <c r="AB164" i="39"/>
  <c r="W163" i="39"/>
  <c r="AG132" i="39"/>
  <c r="U179" i="39"/>
  <c r="AA83" i="39"/>
  <c r="AB99" i="39"/>
  <c r="W83" i="39"/>
  <c r="AG67" i="39"/>
  <c r="AG83" i="39"/>
  <c r="AF78" i="39"/>
  <c r="AF70" i="39"/>
  <c r="AB78" i="39"/>
  <c r="AB86" i="39"/>
  <c r="AC19" i="53" s="1"/>
  <c r="AC94" i="39"/>
  <c r="AB70" i="39"/>
  <c r="AD93" i="39"/>
  <c r="AC77" i="39"/>
  <c r="X70" i="39"/>
  <c r="V76" i="39"/>
  <c r="Y194" i="39"/>
  <c r="Z242" i="39"/>
  <c r="Z249" i="39"/>
  <c r="Y242" i="39"/>
  <c r="Y249" i="39" s="1"/>
  <c r="AD141" i="39"/>
  <c r="AD162" i="39"/>
  <c r="AB178" i="39"/>
  <c r="V141" i="39"/>
  <c r="V162" i="39"/>
  <c r="AG131" i="39"/>
  <c r="W100" i="39"/>
  <c r="AG68" i="39"/>
  <c r="AG84" i="39"/>
  <c r="AA79" i="39"/>
  <c r="AD242" i="39"/>
  <c r="AD249" i="39" s="1"/>
  <c r="AD250" i="39" s="1"/>
  <c r="AB141" i="39"/>
  <c r="Z196" i="39"/>
  <c r="Y180" i="39"/>
  <c r="U208" i="39"/>
  <c r="AG208" i="39" s="1"/>
  <c r="AF179" i="39"/>
  <c r="Y179" i="39"/>
  <c r="Y188" i="39"/>
  <c r="Y172" i="39"/>
  <c r="Y248" i="39" s="1"/>
  <c r="Y195" i="39"/>
  <c r="X179" i="39"/>
  <c r="AE242" i="39"/>
  <c r="AE249" i="39" s="1"/>
  <c r="AD101" i="39"/>
  <c r="AC85" i="39"/>
  <c r="AC86" i="39" s="1"/>
  <c r="AD19" i="53" s="1"/>
  <c r="Y85" i="39"/>
  <c r="V80" i="39"/>
  <c r="AG64" i="39"/>
  <c r="AG80" i="39" s="1"/>
  <c r="AG63" i="39"/>
  <c r="AG79" i="39"/>
  <c r="O238" i="39"/>
  <c r="C211" i="39"/>
  <c r="M197" i="39"/>
  <c r="K198" i="39"/>
  <c r="E199" i="39"/>
  <c r="D202" i="39"/>
  <c r="O202" i="39" s="1"/>
  <c r="K197" i="39"/>
  <c r="J202" i="39"/>
  <c r="I201" i="39"/>
  <c r="F203" i="39"/>
  <c r="E198" i="39"/>
  <c r="O237" i="39"/>
  <c r="G242" i="39"/>
  <c r="G249" i="39" s="1"/>
  <c r="O166" i="39"/>
  <c r="O241" i="39"/>
  <c r="O240" i="39"/>
  <c r="M200" i="39"/>
  <c r="L203" i="39"/>
  <c r="J197" i="39"/>
  <c r="I200" i="39"/>
  <c r="G199" i="39"/>
  <c r="F198" i="39"/>
  <c r="O182" i="39"/>
  <c r="O169" i="39"/>
  <c r="L202" i="39"/>
  <c r="L198" i="39"/>
  <c r="G202" i="39"/>
  <c r="G198" i="39"/>
  <c r="O168" i="39"/>
  <c r="N202" i="39"/>
  <c r="N198" i="39"/>
  <c r="M199" i="39"/>
  <c r="K203" i="39"/>
  <c r="K199" i="39"/>
  <c r="I202" i="39"/>
  <c r="I198" i="39"/>
  <c r="H203" i="39"/>
  <c r="H199" i="39"/>
  <c r="O167" i="39"/>
  <c r="L200" i="39"/>
  <c r="L178" i="39"/>
  <c r="G200" i="39"/>
  <c r="D203" i="39"/>
  <c r="D201" i="39"/>
  <c r="D199" i="39"/>
  <c r="D197" i="39"/>
  <c r="J179" i="39"/>
  <c r="K195" i="39"/>
  <c r="O234" i="39"/>
  <c r="C112" i="39"/>
  <c r="O112" i="39" s="1"/>
  <c r="F78" i="39"/>
  <c r="J77" i="39"/>
  <c r="G97" i="39"/>
  <c r="L164" i="39"/>
  <c r="L180" i="39" s="1"/>
  <c r="K163" i="39"/>
  <c r="K172" i="39"/>
  <c r="K248" i="39" s="1"/>
  <c r="K250" i="39" s="1"/>
  <c r="I163" i="39"/>
  <c r="I179" i="39" s="1"/>
  <c r="H180" i="39"/>
  <c r="H163" i="39"/>
  <c r="G163" i="39"/>
  <c r="H195" i="39"/>
  <c r="E164" i="39"/>
  <c r="E162" i="39"/>
  <c r="F194" i="39"/>
  <c r="O63" i="39"/>
  <c r="O79" i="39" s="1"/>
  <c r="E70" i="39"/>
  <c r="O68" i="39"/>
  <c r="O84" i="39"/>
  <c r="G96" i="39"/>
  <c r="G98" i="39"/>
  <c r="K98" i="39"/>
  <c r="J83" i="39"/>
  <c r="N233" i="39"/>
  <c r="N242" i="39"/>
  <c r="N249" i="39" s="1"/>
  <c r="J233" i="39"/>
  <c r="J242" i="39" s="1"/>
  <c r="F164" i="39"/>
  <c r="G196" i="39"/>
  <c r="F162" i="39"/>
  <c r="D164" i="39"/>
  <c r="D180" i="39"/>
  <c r="C163" i="39"/>
  <c r="E85" i="39"/>
  <c r="F83" i="39"/>
  <c r="I242" i="39"/>
  <c r="I249" i="39" s="1"/>
  <c r="C209" i="39"/>
  <c r="N162" i="39"/>
  <c r="N178" i="39" s="1"/>
  <c r="L163" i="39"/>
  <c r="L179" i="39"/>
  <c r="E163" i="39"/>
  <c r="F179" i="39"/>
  <c r="G195" i="39"/>
  <c r="F180" i="39"/>
  <c r="C207" i="39"/>
  <c r="U194" i="39" s="1"/>
  <c r="O66" i="39"/>
  <c r="O82" i="39"/>
  <c r="I70" i="39"/>
  <c r="M242" i="39"/>
  <c r="M249" i="39"/>
  <c r="J86" i="39"/>
  <c r="K19" i="53" s="1"/>
  <c r="O60" i="39"/>
  <c r="O76" i="39"/>
  <c r="F77" i="39"/>
  <c r="K94" i="39"/>
  <c r="K141" i="39"/>
  <c r="M85" i="39"/>
  <c r="K194" i="39"/>
  <c r="M76" i="39"/>
  <c r="C107" i="39"/>
  <c r="N95" i="39"/>
  <c r="I96" i="39"/>
  <c r="K100" i="39"/>
  <c r="C106" i="39"/>
  <c r="O106" i="39" s="1"/>
  <c r="M70" i="39"/>
  <c r="G95" i="39"/>
  <c r="N84" i="39"/>
  <c r="F141" i="39"/>
  <c r="G83" i="39"/>
  <c r="E81" i="39"/>
  <c r="E79" i="39"/>
  <c r="L242" i="39"/>
  <c r="L249" i="39" s="1"/>
  <c r="H242" i="39"/>
  <c r="H249" i="39" s="1"/>
  <c r="J164" i="39"/>
  <c r="K196" i="39" s="1"/>
  <c r="J172" i="39"/>
  <c r="J248" i="39" s="1"/>
  <c r="J250" i="39" s="1"/>
  <c r="J249" i="39"/>
  <c r="O69" i="39"/>
  <c r="O85" i="39" s="1"/>
  <c r="O65" i="39"/>
  <c r="O81" i="39" s="1"/>
  <c r="L70" i="39"/>
  <c r="I80" i="39"/>
  <c r="F100" i="39"/>
  <c r="J101" i="39"/>
  <c r="K95" i="39"/>
  <c r="F95" i="39"/>
  <c r="N141" i="39"/>
  <c r="L141" i="39"/>
  <c r="E141" i="39"/>
  <c r="D86" i="39"/>
  <c r="E19" i="53" s="1"/>
  <c r="C208" i="39"/>
  <c r="O64" i="39"/>
  <c r="O80" i="39"/>
  <c r="K70" i="39"/>
  <c r="G70" i="39"/>
  <c r="C180" i="39"/>
  <c r="O61" i="39"/>
  <c r="O70" i="39" s="1"/>
  <c r="C118" i="39" s="1"/>
  <c r="C10" i="45" s="1"/>
  <c r="O232" i="39"/>
  <c r="D242" i="39"/>
  <c r="D249" i="39" s="1"/>
  <c r="M179" i="39"/>
  <c r="N195" i="39"/>
  <c r="K180" i="39"/>
  <c r="L196" i="39"/>
  <c r="I162" i="39"/>
  <c r="I141" i="39"/>
  <c r="O131" i="39"/>
  <c r="O235" i="39"/>
  <c r="F242" i="39"/>
  <c r="F249" i="39"/>
  <c r="K242" i="39"/>
  <c r="K249" i="39" s="1"/>
  <c r="J196" i="39"/>
  <c r="H178" i="39"/>
  <c r="O236" i="39"/>
  <c r="E242" i="39"/>
  <c r="E249" i="39"/>
  <c r="M162" i="39"/>
  <c r="M141" i="39"/>
  <c r="K178" i="39"/>
  <c r="J195" i="39"/>
  <c r="G180" i="39"/>
  <c r="H196" i="39"/>
  <c r="E195" i="39"/>
  <c r="D179" i="39"/>
  <c r="U93" i="39"/>
  <c r="N196" i="39"/>
  <c r="O109" i="39"/>
  <c r="F70" i="39"/>
  <c r="J93" i="39"/>
  <c r="K92" i="39"/>
  <c r="D70" i="39"/>
  <c r="M94" i="39"/>
  <c r="I94" i="39"/>
  <c r="J70" i="39"/>
  <c r="I77" i="39"/>
  <c r="D141" i="39"/>
  <c r="N76" i="39"/>
  <c r="O62" i="39"/>
  <c r="O78" i="39"/>
  <c r="N70" i="39"/>
  <c r="L95" i="39"/>
  <c r="K96" i="39"/>
  <c r="E77" i="39"/>
  <c r="O132" i="39"/>
  <c r="O133" i="39"/>
  <c r="G79" i="39"/>
  <c r="F76" i="39"/>
  <c r="K79" i="39"/>
  <c r="K86" i="39"/>
  <c r="L19" i="53" s="1"/>
  <c r="D162" i="39"/>
  <c r="G92" i="39"/>
  <c r="C242" i="39"/>
  <c r="C249" i="39"/>
  <c r="O249" i="39" s="1"/>
  <c r="D194" i="39"/>
  <c r="C178" i="39"/>
  <c r="I34" i="53"/>
  <c r="J69" i="48"/>
  <c r="F69" i="48"/>
  <c r="G111" i="48"/>
  <c r="M38" i="48"/>
  <c r="L48" i="48"/>
  <c r="E90" i="48"/>
  <c r="I122" i="48"/>
  <c r="CD34" i="53" s="1"/>
  <c r="C132" i="48"/>
  <c r="V34" i="53"/>
  <c r="N48" i="48"/>
  <c r="J38" i="48"/>
  <c r="G48" i="48"/>
  <c r="H34" i="53"/>
  <c r="K34" i="53"/>
  <c r="L122" i="48"/>
  <c r="CG34" i="53" s="1"/>
  <c r="K122" i="48"/>
  <c r="J122" i="48"/>
  <c r="I132" i="48"/>
  <c r="B72" i="48"/>
  <c r="B93" i="48"/>
  <c r="AY106" i="39"/>
  <c r="BE93" i="39"/>
  <c r="BW99" i="39"/>
  <c r="BH41" i="55"/>
  <c r="BK54" i="53" s="1"/>
  <c r="AS54" i="53"/>
  <c r="BG44" i="55"/>
  <c r="AR57" i="53"/>
  <c r="BD35" i="55"/>
  <c r="AO48" i="53"/>
  <c r="BE43" i="55"/>
  <c r="AP56" i="53"/>
  <c r="BH39" i="55"/>
  <c r="AS52" i="53"/>
  <c r="F86" i="39"/>
  <c r="G19" i="53"/>
  <c r="AY105" i="39"/>
  <c r="BE92" i="39"/>
  <c r="BQ214" i="39"/>
  <c r="BW201" i="39"/>
  <c r="BI31" i="55"/>
  <c r="BL44" i="53" s="1"/>
  <c r="BN33" i="55"/>
  <c r="AY46" i="53"/>
  <c r="BJ37" i="55"/>
  <c r="AU50" i="53"/>
  <c r="AX57" i="53"/>
  <c r="BM44" i="55"/>
  <c r="CE44" i="55" s="1"/>
  <c r="CH57" i="53" s="1"/>
  <c r="AX48" i="53"/>
  <c r="BM35" i="55"/>
  <c r="BG36" i="55"/>
  <c r="AR49" i="53"/>
  <c r="AN51" i="53"/>
  <c r="BD42" i="55"/>
  <c r="BV42" i="55" s="1"/>
  <c r="BX55" i="53"/>
  <c r="BE54" i="53"/>
  <c r="BT41" i="55"/>
  <c r="BW54" i="53"/>
  <c r="BI34" i="55"/>
  <c r="AT47" i="53"/>
  <c r="BE49" i="53"/>
  <c r="BT36" i="55"/>
  <c r="BW49" i="53"/>
  <c r="CC42" i="55"/>
  <c r="CF55" i="53"/>
  <c r="BN55" i="53"/>
  <c r="C216" i="64"/>
  <c r="D208" i="64" s="1"/>
  <c r="D210" i="64" s="1"/>
  <c r="K5" i="44"/>
  <c r="K31" i="44" s="1"/>
  <c r="K42" i="44" s="1"/>
  <c r="K50" i="44" s="1"/>
  <c r="AU46" i="53"/>
  <c r="BJ33" i="55"/>
  <c r="BD39" i="55"/>
  <c r="AY48" i="53"/>
  <c r="BL43" i="55"/>
  <c r="BO56" i="53" s="1"/>
  <c r="AO54" i="53"/>
  <c r="C167" i="64"/>
  <c r="C194" i="64"/>
  <c r="C185" i="64" s="1"/>
  <c r="BM37" i="55"/>
  <c r="F19" i="53"/>
  <c r="BX34" i="53"/>
  <c r="K179" i="39"/>
  <c r="AM198" i="39"/>
  <c r="BI188" i="39"/>
  <c r="BI102" i="39"/>
  <c r="BJ20" i="53" s="1"/>
  <c r="CI99" i="39"/>
  <c r="BW95" i="39"/>
  <c r="BE195" i="39"/>
  <c r="BE203" i="39"/>
  <c r="AY216" i="39"/>
  <c r="BW200" i="39"/>
  <c r="BQ213" i="39"/>
  <c r="AG214" i="39"/>
  <c r="AM201" i="39"/>
  <c r="AW44" i="53"/>
  <c r="BH35" i="55"/>
  <c r="BZ35" i="55" s="1"/>
  <c r="BN37" i="55"/>
  <c r="AY50" i="53"/>
  <c r="BL39" i="55"/>
  <c r="BO52" i="53" s="1"/>
  <c r="AW52" i="53"/>
  <c r="BF35" i="55"/>
  <c r="AQ48" i="53"/>
  <c r="BF43" i="55"/>
  <c r="AQ56" i="53"/>
  <c r="BI39" i="55"/>
  <c r="AT52" i="53"/>
  <c r="BN41" i="55"/>
  <c r="AY54" i="53"/>
  <c r="AW46" i="53"/>
  <c r="AV50" i="53"/>
  <c r="AW54" i="53"/>
  <c r="BE30" i="55"/>
  <c r="BW30" i="55" s="1"/>
  <c r="AP43" i="53"/>
  <c r="BN30" i="55"/>
  <c r="AY43" i="53"/>
  <c r="AU48" i="53"/>
  <c r="BN38" i="55"/>
  <c r="CF38" i="55" s="1"/>
  <c r="AU56" i="53"/>
  <c r="AN52" i="53"/>
  <c r="BC39" i="55"/>
  <c r="D122" i="48"/>
  <c r="BW36" i="55"/>
  <c r="BZ49" i="53" s="1"/>
  <c r="BH49" i="53"/>
  <c r="BH44" i="55"/>
  <c r="BZ44" i="55" s="1"/>
  <c r="AS57" i="53"/>
  <c r="BE43" i="53"/>
  <c r="BW43" i="53"/>
  <c r="BL35" i="55"/>
  <c r="BL37" i="55"/>
  <c r="BE35" i="55"/>
  <c r="BH48" i="53" s="1"/>
  <c r="BE57" i="53"/>
  <c r="BT44" i="55"/>
  <c r="BW57" i="53"/>
  <c r="BD34" i="55"/>
  <c r="AO47" i="53"/>
  <c r="BX47" i="53"/>
  <c r="AY52" i="53"/>
  <c r="BD31" i="55"/>
  <c r="AO44" i="53"/>
  <c r="AU54" i="53"/>
  <c r="BJ41" i="55"/>
  <c r="AW50" i="53"/>
  <c r="BI40" i="55"/>
  <c r="AW48" i="53"/>
  <c r="AX56" i="53"/>
  <c r="BQ49" i="53"/>
  <c r="BI42" i="55"/>
  <c r="AT55" i="53"/>
  <c r="G179" i="39"/>
  <c r="H179" i="39"/>
  <c r="E196" i="39"/>
  <c r="O233" i="39"/>
  <c r="O242" i="39" s="1"/>
  <c r="C254" i="39" s="1"/>
  <c r="C12" i="45" s="1"/>
  <c r="J36" i="44" s="1"/>
  <c r="BQ96" i="39"/>
  <c r="BQ233" i="39"/>
  <c r="AY109" i="39"/>
  <c r="BW199" i="39"/>
  <c r="AM146" i="39"/>
  <c r="AM161" i="39" s="1"/>
  <c r="AN130" i="39"/>
  <c r="AO130" i="39"/>
  <c r="AP130" i="39" s="1"/>
  <c r="AQ130" i="39" s="1"/>
  <c r="AR130" i="39"/>
  <c r="AS130" i="39" s="1"/>
  <c r="AT130" i="39" s="1"/>
  <c r="AU130" i="39" s="1"/>
  <c r="AV130" i="39" s="1"/>
  <c r="AW130" i="39" s="1"/>
  <c r="AX130" i="39" s="1"/>
  <c r="AM203" i="39"/>
  <c r="AG216" i="39"/>
  <c r="E121" i="49"/>
  <c r="F120" i="49"/>
  <c r="G120" i="49" s="1"/>
  <c r="AS49" i="53"/>
  <c r="AQ52" i="53"/>
  <c r="AP51" i="53"/>
  <c r="BE38" i="55"/>
  <c r="BW38" i="55" s="1"/>
  <c r="BF33" i="55"/>
  <c r="AQ46" i="53"/>
  <c r="BC37" i="55"/>
  <c r="AN50" i="53"/>
  <c r="BM36" i="55"/>
  <c r="BP49" i="53" s="1"/>
  <c r="AX49" i="53"/>
  <c r="BF38" i="55"/>
  <c r="BI51" i="53" s="1"/>
  <c r="BU32" i="55"/>
  <c r="BF45" i="53"/>
  <c r="BE55" i="53"/>
  <c r="BT42" i="55"/>
  <c r="BW55" i="53"/>
  <c r="AQ43" i="53"/>
  <c r="BF30" i="55"/>
  <c r="BC31" i="55"/>
  <c r="AN44" i="53"/>
  <c r="D19" i="64"/>
  <c r="E38" i="53" s="1"/>
  <c r="CG195" i="39"/>
  <c r="CF179" i="39"/>
  <c r="CA172" i="39"/>
  <c r="CA248" i="39" s="1"/>
  <c r="CA250" i="39" s="1"/>
  <c r="CA178" i="39"/>
  <c r="CA188" i="39" s="1"/>
  <c r="CH195" i="39"/>
  <c r="CG179" i="39"/>
  <c r="CG194" i="39"/>
  <c r="BX179" i="39"/>
  <c r="BY195" i="39"/>
  <c r="CF194" i="39"/>
  <c r="CE172" i="39"/>
  <c r="CE248" i="39" s="1"/>
  <c r="CE178" i="39"/>
  <c r="CI207" i="39"/>
  <c r="CI232" i="39"/>
  <c r="BX242" i="39"/>
  <c r="BX249" i="39" s="1"/>
  <c r="BZ196" i="39"/>
  <c r="BY180" i="39"/>
  <c r="CI70" i="39"/>
  <c r="BW118" i="39" s="1"/>
  <c r="G10" i="45" s="1"/>
  <c r="N48" i="44" s="1"/>
  <c r="CD195" i="39"/>
  <c r="CC179" i="39"/>
  <c r="BX178" i="39"/>
  <c r="BY194" i="39"/>
  <c r="BX172" i="39"/>
  <c r="BX248" i="39" s="1"/>
  <c r="BX250" i="39"/>
  <c r="CC194" i="39"/>
  <c r="CB178" i="39"/>
  <c r="BJ188" i="39"/>
  <c r="BH194" i="39"/>
  <c r="BG248" i="39"/>
  <c r="BG178" i="39"/>
  <c r="BE180" i="39"/>
  <c r="BQ164" i="39"/>
  <c r="BG179" i="39"/>
  <c r="BN86" i="39"/>
  <c r="BO19" i="53" s="1"/>
  <c r="BO172" i="39"/>
  <c r="BO248" i="39" s="1"/>
  <c r="BO250" i="39" s="1"/>
  <c r="BF194" i="39"/>
  <c r="BE178" i="39"/>
  <c r="BE172" i="39"/>
  <c r="BE248" i="39"/>
  <c r="BE250" i="39" s="1"/>
  <c r="BQ207" i="39"/>
  <c r="BK102" i="39"/>
  <c r="BL20" i="53"/>
  <c r="BP196" i="39"/>
  <c r="BE179" i="39"/>
  <c r="BF195" i="39"/>
  <c r="BL194" i="39"/>
  <c r="BK178" i="39"/>
  <c r="BO179" i="39"/>
  <c r="BF86" i="39"/>
  <c r="BG19" i="53" s="1"/>
  <c r="BQ209" i="39"/>
  <c r="BW196" i="39"/>
  <c r="BQ76" i="39"/>
  <c r="AQ196" i="39"/>
  <c r="AP180" i="39"/>
  <c r="BE97" i="39"/>
  <c r="AY110" i="39"/>
  <c r="AP172" i="39"/>
  <c r="AP248" i="39" s="1"/>
  <c r="AP195" i="39"/>
  <c r="AO179" i="39"/>
  <c r="AO188" i="39" s="1"/>
  <c r="AV180" i="39"/>
  <c r="AW196" i="39"/>
  <c r="AN194" i="39"/>
  <c r="AM178" i="39"/>
  <c r="AV194" i="39"/>
  <c r="AU172" i="39"/>
  <c r="AU248" i="39"/>
  <c r="AU250" i="39" s="1"/>
  <c r="AU178" i="39"/>
  <c r="AM180" i="39"/>
  <c r="AN196" i="39"/>
  <c r="AY76" i="39"/>
  <c r="AY207" i="39"/>
  <c r="AP179" i="39"/>
  <c r="AQ195" i="39"/>
  <c r="AM209" i="39"/>
  <c r="BE196" i="39" s="1"/>
  <c r="AT179" i="39"/>
  <c r="AU195" i="39"/>
  <c r="AR180" i="39"/>
  <c r="AS196" i="39"/>
  <c r="AO194" i="39"/>
  <c r="AN172" i="39"/>
  <c r="AN248" i="39" s="1"/>
  <c r="AN250" i="39" s="1"/>
  <c r="AN178" i="39"/>
  <c r="AM195" i="39"/>
  <c r="X195" i="39"/>
  <c r="W179" i="39"/>
  <c r="V196" i="39"/>
  <c r="U180" i="39"/>
  <c r="AD196" i="39"/>
  <c r="AD172" i="39"/>
  <c r="AD248" i="39" s="1"/>
  <c r="AE194" i="39"/>
  <c r="AD178" i="39"/>
  <c r="V86" i="39"/>
  <c r="W19" i="53" s="1"/>
  <c r="AC195" i="39"/>
  <c r="AB179" i="39"/>
  <c r="AG76" i="39"/>
  <c r="AG162" i="39"/>
  <c r="AG163" i="39"/>
  <c r="Y196" i="39"/>
  <c r="X180" i="39"/>
  <c r="AF180" i="39"/>
  <c r="U209" i="39"/>
  <c r="AM98" i="39"/>
  <c r="AG111" i="39"/>
  <c r="AM194" i="39"/>
  <c r="AG207" i="39"/>
  <c r="U202" i="39"/>
  <c r="AG202" i="39" s="1"/>
  <c r="E178" i="39"/>
  <c r="M195" i="39"/>
  <c r="O213" i="39"/>
  <c r="L195" i="39"/>
  <c r="U99" i="39"/>
  <c r="O209" i="39"/>
  <c r="U196" i="39"/>
  <c r="O208" i="39"/>
  <c r="U195" i="39"/>
  <c r="J180" i="39"/>
  <c r="J188" i="39"/>
  <c r="O207" i="39"/>
  <c r="D178" i="39"/>
  <c r="E194" i="39"/>
  <c r="E204" i="39" s="1"/>
  <c r="D172" i="39"/>
  <c r="D248" i="39" s="1"/>
  <c r="D250" i="39" s="1"/>
  <c r="CB41" i="55"/>
  <c r="CE54" i="53" s="1"/>
  <c r="BM54" i="53"/>
  <c r="CI52" i="53"/>
  <c r="BQ52" i="53"/>
  <c r="BW35" i="55"/>
  <c r="BZ48" i="53" s="1"/>
  <c r="BM48" i="53"/>
  <c r="CB35" i="55"/>
  <c r="CE48" i="53" s="1"/>
  <c r="BX45" i="53"/>
  <c r="CE43" i="55"/>
  <c r="CH56" i="53" s="1"/>
  <c r="CA40" i="55"/>
  <c r="CD53" i="53" s="1"/>
  <c r="BL53" i="53"/>
  <c r="CD37" i="55"/>
  <c r="CG50" i="53"/>
  <c r="BO50" i="53"/>
  <c r="BH43" i="53"/>
  <c r="CC48" i="53"/>
  <c r="BK48" i="53"/>
  <c r="C178" i="64"/>
  <c r="CD43" i="55"/>
  <c r="CG56" i="53"/>
  <c r="BY36" i="55"/>
  <c r="CB49" i="53" s="1"/>
  <c r="BJ49" i="53"/>
  <c r="BP57" i="53"/>
  <c r="BX188" i="39"/>
  <c r="CE36" i="55"/>
  <c r="CH49" i="53" s="1"/>
  <c r="BZ51" i="53"/>
  <c r="BH51" i="53"/>
  <c r="BX32" i="55"/>
  <c r="CA45" i="53" s="1"/>
  <c r="BV31" i="55"/>
  <c r="BY44" i="53" s="1"/>
  <c r="BG44" i="53"/>
  <c r="CC57" i="53"/>
  <c r="BK57" i="53"/>
  <c r="CF30" i="55"/>
  <c r="CA39" i="55"/>
  <c r="CD52" i="53"/>
  <c r="BL52" i="53"/>
  <c r="C195" i="64"/>
  <c r="BU38" i="55"/>
  <c r="CB37" i="55"/>
  <c r="CE50" i="53"/>
  <c r="BM50" i="53"/>
  <c r="F121" i="49"/>
  <c r="CA42" i="55"/>
  <c r="CD55" i="53" s="1"/>
  <c r="CI51" i="53"/>
  <c r="BQ51" i="53"/>
  <c r="CC37" i="55"/>
  <c r="CF50" i="53" s="1"/>
  <c r="BQ54" i="53"/>
  <c r="CF41" i="55"/>
  <c r="CI54" i="53" s="1"/>
  <c r="CE37" i="55"/>
  <c r="CH50" i="53" s="1"/>
  <c r="BP50" i="53"/>
  <c r="BG55" i="53"/>
  <c r="CF33" i="55"/>
  <c r="CI46" i="53" s="1"/>
  <c r="BQ46" i="53"/>
  <c r="BZ39" i="55"/>
  <c r="CC52" i="53"/>
  <c r="BK52" i="53"/>
  <c r="BU31" i="55"/>
  <c r="BF44" i="53"/>
  <c r="BX33" i="55"/>
  <c r="CA46" i="53" s="1"/>
  <c r="BI46" i="53"/>
  <c r="BX30" i="55"/>
  <c r="BI43" i="53"/>
  <c r="BX38" i="55"/>
  <c r="CA51" i="53" s="1"/>
  <c r="BZ36" i="55"/>
  <c r="CC49" i="53" s="1"/>
  <c r="BK49" i="53"/>
  <c r="CD35" i="55"/>
  <c r="CG48" i="53" s="1"/>
  <c r="BO48" i="53"/>
  <c r="BU39" i="55"/>
  <c r="BF52" i="53"/>
  <c r="BM56" i="53"/>
  <c r="CE56" i="53"/>
  <c r="CD41" i="55"/>
  <c r="CG54" i="53"/>
  <c r="CD33" i="55"/>
  <c r="CG46" i="53"/>
  <c r="BX35" i="55"/>
  <c r="CA48" i="53" s="1"/>
  <c r="BI48" i="53"/>
  <c r="CF37" i="55"/>
  <c r="CI50" i="53" s="1"/>
  <c r="BQ50" i="53"/>
  <c r="BQ48" i="53"/>
  <c r="BV39" i="55"/>
  <c r="BY52" i="53" s="1"/>
  <c r="BG52" i="53"/>
  <c r="CA31" i="55"/>
  <c r="BZ41" i="55"/>
  <c r="CC54" i="53"/>
  <c r="AY209" i="39"/>
  <c r="AY98" i="39"/>
  <c r="AG179" i="39"/>
  <c r="AG209" i="39"/>
  <c r="AM196" i="39"/>
  <c r="CA43" i="53"/>
  <c r="BY55" i="53"/>
  <c r="BX52" i="53"/>
  <c r="CD44" i="53"/>
  <c r="BX44" i="53"/>
  <c r="CI43" i="53"/>
  <c r="B41" i="39"/>
  <c r="B127" i="39"/>
  <c r="BV25" i="39"/>
  <c r="BD25" i="39"/>
  <c r="B56" i="39"/>
  <c r="B72" i="39"/>
  <c r="B88" i="39"/>
  <c r="B117" i="39" s="1"/>
  <c r="T25" i="39"/>
  <c r="AL25" i="39"/>
  <c r="C33" i="65"/>
  <c r="D26" i="65"/>
  <c r="E26" i="65"/>
  <c r="F26" i="65" s="1"/>
  <c r="G26" i="65" s="1"/>
  <c r="H26" i="65" s="1"/>
  <c r="I26" i="65"/>
  <c r="J26" i="65" s="1"/>
  <c r="K26" i="65" s="1"/>
  <c r="L26" i="65" s="1"/>
  <c r="M26" i="65" s="1"/>
  <c r="N26" i="65"/>
  <c r="AM177" i="39"/>
  <c r="AM193" i="39" s="1"/>
  <c r="AM231" i="39" s="1"/>
  <c r="AN161" i="39"/>
  <c r="AN177" i="39" s="1"/>
  <c r="C75" i="39"/>
  <c r="C91" i="39" s="1"/>
  <c r="C104" i="39" s="1"/>
  <c r="D59" i="39"/>
  <c r="AN146" i="39"/>
  <c r="AO146" i="39" s="1"/>
  <c r="AP146" i="39"/>
  <c r="AQ146" i="39" s="1"/>
  <c r="AR146" i="39" s="1"/>
  <c r="AS146" i="39" s="1"/>
  <c r="AT146" i="39" s="1"/>
  <c r="AU146" i="39"/>
  <c r="AV146" i="39" s="1"/>
  <c r="AW146" i="39" s="1"/>
  <c r="AX146" i="39" s="1"/>
  <c r="E9" i="44"/>
  <c r="L5" i="44" s="1"/>
  <c r="L31" i="44" s="1"/>
  <c r="L42" i="44" s="1"/>
  <c r="L50" i="44" s="1"/>
  <c r="C20" i="49"/>
  <c r="V146" i="39"/>
  <c r="W146" i="39"/>
  <c r="X146" i="39"/>
  <c r="Y146" i="39"/>
  <c r="Z146" i="39" s="1"/>
  <c r="AA146" i="39" s="1"/>
  <c r="AB146" i="39" s="1"/>
  <c r="AC146" i="39" s="1"/>
  <c r="AD146" i="39" s="1"/>
  <c r="AE146" i="39" s="1"/>
  <c r="AF146" i="39" s="1"/>
  <c r="T160" i="39"/>
  <c r="T176" i="39"/>
  <c r="T192" i="39" s="1"/>
  <c r="T230" i="39" s="1"/>
  <c r="T246" i="39" s="1"/>
  <c r="D44" i="39"/>
  <c r="E44" i="39"/>
  <c r="F44" i="39" s="1"/>
  <c r="G44" i="39" s="1"/>
  <c r="H44" i="39" s="1"/>
  <c r="I44" i="39" s="1"/>
  <c r="J44" i="39" s="1"/>
  <c r="K44" i="39"/>
  <c r="L44" i="39" s="1"/>
  <c r="M44" i="39" s="1"/>
  <c r="N44" i="39" s="1"/>
  <c r="C51" i="49"/>
  <c r="C63" i="49" s="1"/>
  <c r="D63" i="49" s="1"/>
  <c r="E63" i="49" s="1"/>
  <c r="F63" i="49" s="1"/>
  <c r="G63" i="49" s="1"/>
  <c r="H63" i="49" s="1"/>
  <c r="I63" i="49" s="1"/>
  <c r="J63" i="49" s="1"/>
  <c r="K63" i="49" s="1"/>
  <c r="L63" i="49" s="1"/>
  <c r="M63" i="49" s="1"/>
  <c r="N63" i="49" s="1"/>
  <c r="B7" i="45"/>
  <c r="D19" i="65"/>
  <c r="E19" i="65"/>
  <c r="F19" i="65"/>
  <c r="G19" i="65" s="1"/>
  <c r="H19" i="65" s="1"/>
  <c r="I19" i="65" s="1"/>
  <c r="J19" i="65" s="1"/>
  <c r="K19" i="65" s="1"/>
  <c r="L19" i="65" s="1"/>
  <c r="M19" i="65" s="1"/>
  <c r="N19" i="65" s="1"/>
  <c r="C117" i="49"/>
  <c r="D117" i="49" s="1"/>
  <c r="V130" i="39"/>
  <c r="W130" i="39"/>
  <c r="X130" i="39" s="1"/>
  <c r="Y130" i="39" s="1"/>
  <c r="Z130" i="39" s="1"/>
  <c r="AA130" i="39" s="1"/>
  <c r="AB130" i="39" s="1"/>
  <c r="AC130" i="39" s="1"/>
  <c r="AD130" i="39" s="1"/>
  <c r="AE130" i="39" s="1"/>
  <c r="AF130" i="39" s="1"/>
  <c r="B7" i="44"/>
  <c r="AM247" i="39"/>
  <c r="BW28" i="39"/>
  <c r="BW130" i="39" s="1"/>
  <c r="BW146" i="39" s="1"/>
  <c r="BE130" i="39"/>
  <c r="BE146" i="39" s="1"/>
  <c r="BE44" i="39"/>
  <c r="BF44" i="39" s="1"/>
  <c r="BG44" i="39" s="1"/>
  <c r="BH44" i="39" s="1"/>
  <c r="BI44" i="39" s="1"/>
  <c r="BJ44" i="39" s="1"/>
  <c r="BK44" i="39" s="1"/>
  <c r="BL44" i="39" s="1"/>
  <c r="BM44" i="39" s="1"/>
  <c r="BN44" i="39" s="1"/>
  <c r="BO44" i="39" s="1"/>
  <c r="BP44" i="39" s="1"/>
  <c r="D51" i="49"/>
  <c r="E51" i="49" s="1"/>
  <c r="F51" i="49" s="1"/>
  <c r="G51" i="49" s="1"/>
  <c r="H51" i="49" s="1"/>
  <c r="I51" i="49"/>
  <c r="J51" i="49" s="1"/>
  <c r="K51" i="49" s="1"/>
  <c r="L51" i="49" s="1"/>
  <c r="M51" i="49" s="1"/>
  <c r="N51" i="49"/>
  <c r="V161" i="39"/>
  <c r="W161" i="39" s="1"/>
  <c r="AN59" i="39"/>
  <c r="AN75" i="39" s="1"/>
  <c r="AM75" i="39"/>
  <c r="AM91" i="39"/>
  <c r="AM104" i="39" s="1"/>
  <c r="AN44" i="39"/>
  <c r="AO44" i="39" s="1"/>
  <c r="AP44" i="39"/>
  <c r="AQ44" i="39" s="1"/>
  <c r="AR44" i="39" s="1"/>
  <c r="AS44" i="39" s="1"/>
  <c r="AT44" i="39" s="1"/>
  <c r="AU44" i="39"/>
  <c r="AV44" i="39" s="1"/>
  <c r="AW44" i="39" s="1"/>
  <c r="AX44" i="39" s="1"/>
  <c r="AL129" i="39"/>
  <c r="BD27" i="39"/>
  <c r="C14" i="54"/>
  <c r="D33" i="65"/>
  <c r="E33" i="65" s="1"/>
  <c r="F33" i="65" s="1"/>
  <c r="G33" i="65" s="1"/>
  <c r="H33" i="65" s="1"/>
  <c r="I33" i="65"/>
  <c r="J33" i="65" s="1"/>
  <c r="K33" i="65" s="1"/>
  <c r="L33" i="65" s="1"/>
  <c r="M33" i="65" s="1"/>
  <c r="N33" i="65" s="1"/>
  <c r="C40" i="65"/>
  <c r="D40" i="65" s="1"/>
  <c r="E40" i="65" s="1"/>
  <c r="F40" i="65" s="1"/>
  <c r="G40" i="65" s="1"/>
  <c r="H40" i="65" s="1"/>
  <c r="I40" i="65" s="1"/>
  <c r="J40" i="65" s="1"/>
  <c r="K40" i="65" s="1"/>
  <c r="L40" i="65" s="1"/>
  <c r="M40" i="65" s="1"/>
  <c r="N40" i="65" s="1"/>
  <c r="E5" i="54"/>
  <c r="E26" i="54" s="1"/>
  <c r="AN193" i="39"/>
  <c r="AN206" i="39" s="1"/>
  <c r="AO161" i="39"/>
  <c r="AL127" i="39"/>
  <c r="AL158" i="39" s="1"/>
  <c r="BD56" i="39"/>
  <c r="BD72" i="39" s="1"/>
  <c r="BD88" i="39"/>
  <c r="BD117" i="39"/>
  <c r="BD41" i="39"/>
  <c r="BD127" i="39"/>
  <c r="T41" i="39"/>
  <c r="T127" i="39"/>
  <c r="T158" i="39" s="1"/>
  <c r="T174" i="39" s="1"/>
  <c r="T190" i="39" s="1"/>
  <c r="T219" i="39" s="1"/>
  <c r="T228" i="39" s="1"/>
  <c r="T244" i="39" s="1"/>
  <c r="T56" i="39"/>
  <c r="T72" i="39" s="1"/>
  <c r="T88" i="39" s="1"/>
  <c r="T117" i="39" s="1"/>
  <c r="B158" i="39"/>
  <c r="B174" i="39" s="1"/>
  <c r="B190" i="39" s="1"/>
  <c r="B219" i="39" s="1"/>
  <c r="B143" i="39"/>
  <c r="E117" i="49"/>
  <c r="F117" i="49" s="1"/>
  <c r="G117" i="49" s="1"/>
  <c r="H117" i="49" s="1"/>
  <c r="I117" i="49" s="1"/>
  <c r="J117" i="49" s="1"/>
  <c r="K117" i="49" s="1"/>
  <c r="L117" i="49" s="1"/>
  <c r="M117" i="49" s="1"/>
  <c r="N117" i="49" s="1"/>
  <c r="C129" i="49"/>
  <c r="D75" i="39"/>
  <c r="D91" i="39" s="1"/>
  <c r="D104" i="39" s="1"/>
  <c r="E59" i="39"/>
  <c r="F59" i="39" s="1"/>
  <c r="F75" i="39" s="1"/>
  <c r="AO59" i="39"/>
  <c r="AP59" i="39" s="1"/>
  <c r="AQ59" i="39" s="1"/>
  <c r="AQ75" i="39" s="1"/>
  <c r="AQ91" i="39" s="1"/>
  <c r="AQ104" i="39" s="1"/>
  <c r="AN91" i="39"/>
  <c r="AN104" i="39" s="1"/>
  <c r="C75" i="49"/>
  <c r="BX28" i="39"/>
  <c r="BY28" i="39" s="1"/>
  <c r="BZ28" i="39" s="1"/>
  <c r="CA28" i="39" s="1"/>
  <c r="CB28" i="39" s="1"/>
  <c r="CC28" i="39" s="1"/>
  <c r="CD28" i="39" s="1"/>
  <c r="CE28" i="39" s="1"/>
  <c r="CF28" i="39" s="1"/>
  <c r="CG28" i="39" s="1"/>
  <c r="CH28" i="39" s="1"/>
  <c r="BW44" i="39"/>
  <c r="BX44" i="39" s="1"/>
  <c r="BY44" i="39" s="1"/>
  <c r="BZ44" i="39" s="1"/>
  <c r="BV27" i="39"/>
  <c r="BD129" i="39"/>
  <c r="BD43" i="39"/>
  <c r="BD58" i="39"/>
  <c r="BD74" i="39"/>
  <c r="BD90" i="39" s="1"/>
  <c r="BE59" i="39"/>
  <c r="BF59" i="39" s="1"/>
  <c r="V177" i="39"/>
  <c r="V193" i="39"/>
  <c r="BF130" i="39"/>
  <c r="BG130" i="39" s="1"/>
  <c r="BH130" i="39" s="1"/>
  <c r="BI130" i="39" s="1"/>
  <c r="BJ130" i="39" s="1"/>
  <c r="BK130" i="39" s="1"/>
  <c r="BL130" i="39" s="1"/>
  <c r="BM130" i="39" s="1"/>
  <c r="BN130" i="39" s="1"/>
  <c r="BO130" i="39" s="1"/>
  <c r="BP130" i="39" s="1"/>
  <c r="E75" i="39"/>
  <c r="E91" i="39" s="1"/>
  <c r="E104" i="39" s="1"/>
  <c r="BD143" i="39"/>
  <c r="BD158" i="39"/>
  <c r="BD174" i="39" s="1"/>
  <c r="BD190" i="39" s="1"/>
  <c r="BD219" i="39" s="1"/>
  <c r="AL143" i="39"/>
  <c r="AL174" i="39"/>
  <c r="AL190" i="39" s="1"/>
  <c r="AL219" i="39" s="1"/>
  <c r="D129" i="49"/>
  <c r="E129" i="49" s="1"/>
  <c r="F129" i="49" s="1"/>
  <c r="G129" i="49" s="1"/>
  <c r="H129" i="49" s="1"/>
  <c r="I129" i="49" s="1"/>
  <c r="J129" i="49"/>
  <c r="K129" i="49" s="1"/>
  <c r="L129" i="49" s="1"/>
  <c r="M129" i="49" s="1"/>
  <c r="N129" i="49" s="1"/>
  <c r="C141" i="49"/>
  <c r="AN231" i="39"/>
  <c r="AN247" i="39"/>
  <c r="BV58" i="39"/>
  <c r="BV74" i="39"/>
  <c r="BV90" i="39" s="1"/>
  <c r="X161" i="39"/>
  <c r="W177" i="39"/>
  <c r="W193" i="39"/>
  <c r="BD160" i="39"/>
  <c r="BD176" i="39"/>
  <c r="BD192" i="39"/>
  <c r="BD230" i="39"/>
  <c r="BD246" i="39" s="1"/>
  <c r="BD145" i="39"/>
  <c r="CA44" i="39"/>
  <c r="CB44" i="39" s="1"/>
  <c r="CC44" i="39" s="1"/>
  <c r="CD44" i="39" s="1"/>
  <c r="CE44" i="39" s="1"/>
  <c r="CF44" i="39"/>
  <c r="CG44" i="39" s="1"/>
  <c r="CH44" i="39" s="1"/>
  <c r="BE75" i="39"/>
  <c r="BE91" i="39" s="1"/>
  <c r="BE104" i="39" s="1"/>
  <c r="BE161" i="39"/>
  <c r="BF146" i="39"/>
  <c r="BG146" i="39" s="1"/>
  <c r="BH146" i="39" s="1"/>
  <c r="BI146" i="39" s="1"/>
  <c r="BJ146" i="39"/>
  <c r="BK146" i="39" s="1"/>
  <c r="BL146" i="39" s="1"/>
  <c r="BM146" i="39" s="1"/>
  <c r="BN146" i="39" s="1"/>
  <c r="BO146" i="39" s="1"/>
  <c r="BP146" i="39" s="1"/>
  <c r="G59" i="39"/>
  <c r="F91" i="39"/>
  <c r="F104" i="39"/>
  <c r="AP75" i="39"/>
  <c r="AP91" i="39"/>
  <c r="AP104" i="39" s="1"/>
  <c r="Y161" i="39"/>
  <c r="Z161" i="39" s="1"/>
  <c r="Z177" i="39" s="1"/>
  <c r="Z193" i="39" s="1"/>
  <c r="Z231" i="39" s="1"/>
  <c r="Z247" i="39" s="1"/>
  <c r="X177" i="39"/>
  <c r="X193" i="39"/>
  <c r="X206" i="39" s="1"/>
  <c r="H59" i="39"/>
  <c r="G75" i="39"/>
  <c r="G91" i="39" s="1"/>
  <c r="G104" i="39" s="1"/>
  <c r="Y177" i="39"/>
  <c r="Y193" i="39"/>
  <c r="Y206" i="39" s="1"/>
  <c r="I59" i="39"/>
  <c r="J59" i="39" s="1"/>
  <c r="H75" i="39"/>
  <c r="H91" i="39" s="1"/>
  <c r="H104" i="39" s="1"/>
  <c r="AA161" i="39"/>
  <c r="Z206" i="39"/>
  <c r="AH21" i="53" l="1"/>
  <c r="K55" i="44" s="1"/>
  <c r="T14" i="53"/>
  <c r="T107" i="53" s="1"/>
  <c r="B78" i="53"/>
  <c r="AH52" i="53"/>
  <c r="D29" i="45" s="1"/>
  <c r="Y231" i="39"/>
  <c r="Y247" i="39" s="1"/>
  <c r="BD228" i="39"/>
  <c r="BD244" i="39" s="1"/>
  <c r="BD252" i="39"/>
  <c r="BV43" i="55"/>
  <c r="BG56" i="53"/>
  <c r="D147" i="49"/>
  <c r="E147" i="49" s="1"/>
  <c r="F147" i="49" s="1"/>
  <c r="G147" i="49" s="1"/>
  <c r="H147" i="49" s="1"/>
  <c r="I147" i="49" s="1"/>
  <c r="J147" i="49" s="1"/>
  <c r="K147" i="49" s="1"/>
  <c r="L147" i="49" s="1"/>
  <c r="M147" i="49" s="1"/>
  <c r="N147" i="49" s="1"/>
  <c r="C159" i="49" s="1"/>
  <c r="BX146" i="39"/>
  <c r="BY146" i="39" s="1"/>
  <c r="BZ146" i="39" s="1"/>
  <c r="CA146" i="39" s="1"/>
  <c r="CB146" i="39" s="1"/>
  <c r="CC146" i="39" s="1"/>
  <c r="CD146" i="39" s="1"/>
  <c r="CE146" i="39" s="1"/>
  <c r="CF146" i="39" s="1"/>
  <c r="CG146" i="39" s="1"/>
  <c r="CH146" i="39" s="1"/>
  <c r="BW161" i="39"/>
  <c r="K59" i="39"/>
  <c r="J75" i="39"/>
  <c r="J91" i="39" s="1"/>
  <c r="J104" i="39" s="1"/>
  <c r="AR59" i="39"/>
  <c r="T252" i="39"/>
  <c r="BX130" i="39"/>
  <c r="BY130" i="39" s="1"/>
  <c r="BZ130" i="39" s="1"/>
  <c r="CA130" i="39" s="1"/>
  <c r="CB130" i="39" s="1"/>
  <c r="CC130" i="39" s="1"/>
  <c r="CD130" i="39" s="1"/>
  <c r="CE130" i="39" s="1"/>
  <c r="CF130" i="39" s="1"/>
  <c r="CG130" i="39" s="1"/>
  <c r="CH130" i="39" s="1"/>
  <c r="BE177" i="39"/>
  <c r="BE193" i="39" s="1"/>
  <c r="BF161" i="39"/>
  <c r="V206" i="39"/>
  <c r="V231" i="39"/>
  <c r="V247" i="39" s="1"/>
  <c r="B228" i="39"/>
  <c r="B244" i="39" s="1"/>
  <c r="B252" i="39"/>
  <c r="AP161" i="39"/>
  <c r="AO177" i="39"/>
  <c r="AO193" i="39" s="1"/>
  <c r="J48" i="44"/>
  <c r="C13" i="45"/>
  <c r="C20" i="54" s="1"/>
  <c r="C43" i="54" s="1"/>
  <c r="C15" i="54"/>
  <c r="U231" i="39"/>
  <c r="U247" i="39" s="1"/>
  <c r="U206" i="39"/>
  <c r="AL145" i="39"/>
  <c r="AL160" i="39"/>
  <c r="AL176" i="39" s="1"/>
  <c r="AL192" i="39" s="1"/>
  <c r="AL230" i="39" s="1"/>
  <c r="AL246" i="39" s="1"/>
  <c r="CI197" i="39"/>
  <c r="AB161" i="39"/>
  <c r="AA177" i="39"/>
  <c r="AA193" i="39" s="1"/>
  <c r="W206" i="39"/>
  <c r="W231" i="39"/>
  <c r="W247" i="39" s="1"/>
  <c r="D141" i="49"/>
  <c r="E141" i="49" s="1"/>
  <c r="F141" i="49" s="1"/>
  <c r="G141" i="49" s="1"/>
  <c r="H141" i="49" s="1"/>
  <c r="I141" i="49" s="1"/>
  <c r="J141" i="49" s="1"/>
  <c r="K141" i="49" s="1"/>
  <c r="L141" i="49" s="1"/>
  <c r="M141" i="49" s="1"/>
  <c r="N141" i="49" s="1"/>
  <c r="C153" i="49"/>
  <c r="AL228" i="39"/>
  <c r="AL244" i="39" s="1"/>
  <c r="AL252" i="39"/>
  <c r="T143" i="39"/>
  <c r="BG59" i="39"/>
  <c r="BF75" i="39"/>
  <c r="BF91" i="39" s="1"/>
  <c r="BF104" i="39" s="1"/>
  <c r="D75" i="49"/>
  <c r="E75" i="49" s="1"/>
  <c r="F75" i="49" s="1"/>
  <c r="G75" i="49" s="1"/>
  <c r="H75" i="49" s="1"/>
  <c r="I75" i="49" s="1"/>
  <c r="J75" i="49" s="1"/>
  <c r="K75" i="49" s="1"/>
  <c r="L75" i="49" s="1"/>
  <c r="M75" i="49" s="1"/>
  <c r="N75" i="49" s="1"/>
  <c r="C87" i="49"/>
  <c r="D20" i="49"/>
  <c r="E20" i="49" s="1"/>
  <c r="F20" i="49" s="1"/>
  <c r="G20" i="49" s="1"/>
  <c r="H20" i="49" s="1"/>
  <c r="I20" i="49" s="1"/>
  <c r="J20" i="49" s="1"/>
  <c r="K20" i="49" s="1"/>
  <c r="L20" i="49" s="1"/>
  <c r="M20" i="49" s="1"/>
  <c r="N20" i="49" s="1"/>
  <c r="P20" i="49"/>
  <c r="BV127" i="39"/>
  <c r="BV56" i="39"/>
  <c r="BV72" i="39" s="1"/>
  <c r="BV88" i="39" s="1"/>
  <c r="BV117" i="39" s="1"/>
  <c r="BV41" i="39"/>
  <c r="K31" i="53"/>
  <c r="O211" i="39"/>
  <c r="U198" i="39"/>
  <c r="AC196" i="39"/>
  <c r="AG196" i="39" s="1"/>
  <c r="AB172" i="39"/>
  <c r="AB248" i="39" s="1"/>
  <c r="AB180" i="39"/>
  <c r="AB188" i="39" s="1"/>
  <c r="AA194" i="39"/>
  <c r="Z172" i="39"/>
  <c r="Z248" i="39" s="1"/>
  <c r="Z250" i="39" s="1"/>
  <c r="Z178" i="39"/>
  <c r="AP102" i="39"/>
  <c r="AQ20" i="53" s="1"/>
  <c r="AY93" i="39"/>
  <c r="BE202" i="39"/>
  <c r="AY215" i="39"/>
  <c r="BQ197" i="39"/>
  <c r="BL102" i="39"/>
  <c r="BM20" i="53" s="1"/>
  <c r="BK179" i="39"/>
  <c r="BQ163" i="39"/>
  <c r="BY179" i="39"/>
  <c r="BZ195" i="39"/>
  <c r="C30" i="49"/>
  <c r="D46" i="49"/>
  <c r="AY113" i="39"/>
  <c r="BE100" i="39"/>
  <c r="BQ100" i="39" s="1"/>
  <c r="AY184" i="39"/>
  <c r="BJ31" i="55"/>
  <c r="BZ34" i="53"/>
  <c r="O108" i="39"/>
  <c r="U95" i="39"/>
  <c r="AY44" i="53"/>
  <c r="AV53" i="53"/>
  <c r="BK40" i="55"/>
  <c r="O93" i="39"/>
  <c r="O28" i="50"/>
  <c r="AM56" i="53"/>
  <c r="BB43" i="55"/>
  <c r="BB35" i="55"/>
  <c r="AM48" i="53"/>
  <c r="AQ41" i="55"/>
  <c r="AE41" i="55"/>
  <c r="AB54" i="53"/>
  <c r="AH54" i="53" s="1"/>
  <c r="D31" i="45" s="1"/>
  <c r="Y46" i="55"/>
  <c r="BC41" i="55"/>
  <c r="AN54" i="53"/>
  <c r="AD53" i="53"/>
  <c r="AE40" i="55"/>
  <c r="AA46" i="55"/>
  <c r="BE40" i="55"/>
  <c r="AP53" i="53"/>
  <c r="AW40" i="55"/>
  <c r="BN52" i="53"/>
  <c r="CC39" i="55"/>
  <c r="CF52" i="53" s="1"/>
  <c r="AE51" i="53"/>
  <c r="AT38" i="55"/>
  <c r="AE38" i="55"/>
  <c r="AB46" i="55"/>
  <c r="Y50" i="53"/>
  <c r="AH50" i="53" s="1"/>
  <c r="D27" i="45" s="1"/>
  <c r="AN37" i="55"/>
  <c r="W49" i="53"/>
  <c r="AL36" i="55"/>
  <c r="AE36" i="55"/>
  <c r="T46" i="55"/>
  <c r="G35" i="53"/>
  <c r="O15" i="65"/>
  <c r="AQ35" i="53"/>
  <c r="AZ35" i="53" s="1"/>
  <c r="E18" i="45" s="1"/>
  <c r="O29" i="65"/>
  <c r="AH108" i="39"/>
  <c r="U108" i="39" s="1"/>
  <c r="AA95" i="39"/>
  <c r="AF95" i="39"/>
  <c r="W95" i="39"/>
  <c r="W102" i="39" s="1"/>
  <c r="X20" i="53" s="1"/>
  <c r="Y95" i="39"/>
  <c r="Y102" i="39" s="1"/>
  <c r="Z20" i="53" s="1"/>
  <c r="AE95" i="39"/>
  <c r="AE102" i="39" s="1"/>
  <c r="AF20" i="53" s="1"/>
  <c r="V95" i="39"/>
  <c r="V102" i="39" s="1"/>
  <c r="W20" i="53" s="1"/>
  <c r="Z95" i="39"/>
  <c r="AC95" i="39"/>
  <c r="AD95" i="39"/>
  <c r="AD102" i="39" s="1"/>
  <c r="AE20" i="53" s="1"/>
  <c r="X95" i="39"/>
  <c r="BW93" i="39"/>
  <c r="CI93" i="39" s="1"/>
  <c r="BQ106" i="39"/>
  <c r="BE115" i="39"/>
  <c r="BQ109" i="39"/>
  <c r="BW96" i="39"/>
  <c r="CI96" i="39" s="1"/>
  <c r="BW101" i="39"/>
  <c r="CI101" i="39" s="1"/>
  <c r="BQ114" i="39"/>
  <c r="CJ105" i="39"/>
  <c r="BW105" i="39" s="1"/>
  <c r="CG92" i="39"/>
  <c r="CG102" i="39" s="1"/>
  <c r="CH20" i="53" s="1"/>
  <c r="BZ92" i="39"/>
  <c r="CA92" i="39"/>
  <c r="CB92" i="39"/>
  <c r="BX92" i="39"/>
  <c r="BX102" i="39" s="1"/>
  <c r="BY20" i="53" s="1"/>
  <c r="CH92" i="39"/>
  <c r="CC92" i="39"/>
  <c r="CE92" i="39"/>
  <c r="CD92" i="39"/>
  <c r="CF92" i="39"/>
  <c r="CF102" i="39" s="1"/>
  <c r="CG20" i="53" s="1"/>
  <c r="BY92" i="39"/>
  <c r="CJ113" i="39"/>
  <c r="BW113" i="39" s="1"/>
  <c r="CI113" i="39" s="1"/>
  <c r="CD100" i="39"/>
  <c r="BZ100" i="39"/>
  <c r="BY100" i="39"/>
  <c r="CH100" i="39"/>
  <c r="CE100" i="39"/>
  <c r="CC100" i="39"/>
  <c r="CF100" i="39"/>
  <c r="CA100" i="39"/>
  <c r="CB100" i="39"/>
  <c r="CF187" i="39"/>
  <c r="CF172" i="39"/>
  <c r="CF248" i="39" s="1"/>
  <c r="CF250" i="39" s="1"/>
  <c r="CC187" i="39"/>
  <c r="CD203" i="39"/>
  <c r="BZ187" i="39"/>
  <c r="CA203" i="39"/>
  <c r="CI171" i="39"/>
  <c r="CH186" i="39"/>
  <c r="BW215" i="39"/>
  <c r="CI215" i="39" s="1"/>
  <c r="CI170" i="39"/>
  <c r="CF199" i="39"/>
  <c r="CA199" i="39"/>
  <c r="CB199" i="39"/>
  <c r="BX199" i="39"/>
  <c r="CJ212" i="39"/>
  <c r="BW212" i="39" s="1"/>
  <c r="CI212" i="39" s="1"/>
  <c r="CD199" i="39"/>
  <c r="CD204" i="39" s="1"/>
  <c r="BY199" i="39"/>
  <c r="CG199" i="39"/>
  <c r="CC199" i="39"/>
  <c r="CH182" i="39"/>
  <c r="CI182" i="39" s="1"/>
  <c r="BW211" i="39"/>
  <c r="CI211" i="39" s="1"/>
  <c r="CD182" i="39"/>
  <c r="CE198" i="39"/>
  <c r="CD172" i="39"/>
  <c r="CD248" i="39" s="1"/>
  <c r="CD250" i="39" s="1"/>
  <c r="BW210" i="39"/>
  <c r="CH181" i="39"/>
  <c r="CH172" i="39"/>
  <c r="CH248" i="39" s="1"/>
  <c r="CH250" i="39" s="1"/>
  <c r="CE181" i="39"/>
  <c r="CF197" i="39"/>
  <c r="CH194" i="39"/>
  <c r="CG172" i="39"/>
  <c r="CG248" i="39" s="1"/>
  <c r="CG250" i="39" s="1"/>
  <c r="CG178" i="39"/>
  <c r="CG188" i="39" s="1"/>
  <c r="BZ172" i="39"/>
  <c r="BZ248" i="39" s="1"/>
  <c r="BZ250" i="39" s="1"/>
  <c r="BZ178" i="39"/>
  <c r="BZ188" i="39" s="1"/>
  <c r="CA194" i="39"/>
  <c r="CA204" i="39" s="1"/>
  <c r="CB31" i="53" s="1"/>
  <c r="CI162" i="39"/>
  <c r="AY241" i="39"/>
  <c r="AY240" i="39"/>
  <c r="AY238" i="39"/>
  <c r="AY237" i="39"/>
  <c r="AY236" i="39"/>
  <c r="AY235" i="39"/>
  <c r="AP242" i="39"/>
  <c r="AP249" i="39" s="1"/>
  <c r="AP250" i="39" s="1"/>
  <c r="AX242" i="39"/>
  <c r="AX249" i="39" s="1"/>
  <c r="AY233" i="39"/>
  <c r="AW242" i="39"/>
  <c r="AW249" i="39" s="1"/>
  <c r="AO242" i="39"/>
  <c r="AO249" i="39" s="1"/>
  <c r="AO250" i="39" s="1"/>
  <c r="AY232" i="39"/>
  <c r="AR203" i="39"/>
  <c r="AQ187" i="39"/>
  <c r="AY187" i="39" s="1"/>
  <c r="AO203" i="39"/>
  <c r="AY203" i="39" s="1"/>
  <c r="AN187" i="39"/>
  <c r="AT186" i="39"/>
  <c r="AU202" i="39"/>
  <c r="AY170" i="39"/>
  <c r="AS200" i="39"/>
  <c r="AR184" i="39"/>
  <c r="AY168" i="39"/>
  <c r="AX197" i="39"/>
  <c r="AW172" i="39"/>
  <c r="AW248" i="39" s="1"/>
  <c r="AY165" i="39"/>
  <c r="AW181" i="39"/>
  <c r="AM179" i="39"/>
  <c r="AY179" i="39" s="1"/>
  <c r="AM172" i="39"/>
  <c r="AM248" i="39" s="1"/>
  <c r="AN195" i="39"/>
  <c r="AT172" i="39"/>
  <c r="AT248" i="39" s="1"/>
  <c r="AT250" i="39" s="1"/>
  <c r="AU194" i="39"/>
  <c r="AR178" i="39"/>
  <c r="AS194" i="39"/>
  <c r="AR172" i="39"/>
  <c r="AR248" i="39" s="1"/>
  <c r="AR250" i="39" s="1"/>
  <c r="AG240" i="39"/>
  <c r="AG239" i="39"/>
  <c r="AG238" i="39"/>
  <c r="AG237" i="39"/>
  <c r="AG236" i="39"/>
  <c r="AB242" i="39"/>
  <c r="AB249" i="39" s="1"/>
  <c r="AG235" i="39"/>
  <c r="AF242" i="39"/>
  <c r="AF249" i="39" s="1"/>
  <c r="AF250" i="39" s="1"/>
  <c r="AG234" i="39"/>
  <c r="AA242" i="39"/>
  <c r="AA249" i="39" s="1"/>
  <c r="X242" i="39"/>
  <c r="X249" i="39" s="1"/>
  <c r="AE187" i="39"/>
  <c r="AF203" i="39"/>
  <c r="AE172" i="39"/>
  <c r="AE248" i="39" s="1"/>
  <c r="AE250" i="39" s="1"/>
  <c r="AG171" i="39"/>
  <c r="AE188" i="39"/>
  <c r="AA184" i="39"/>
  <c r="AG184" i="39" s="1"/>
  <c r="AB200" i="39"/>
  <c r="AA199" i="39"/>
  <c r="Z183" i="39"/>
  <c r="W183" i="39"/>
  <c r="X199" i="39"/>
  <c r="W172" i="39"/>
  <c r="W248" i="39" s="1"/>
  <c r="AD194" i="39"/>
  <c r="AD204" i="39" s="1"/>
  <c r="AC178" i="39"/>
  <c r="AC188" i="39" s="1"/>
  <c r="AC172" i="39"/>
  <c r="AC248" i="39" s="1"/>
  <c r="AC250" i="39" s="1"/>
  <c r="AA172" i="39"/>
  <c r="AA248" i="39" s="1"/>
  <c r="AA250" i="39" s="1"/>
  <c r="AB194" i="39"/>
  <c r="AA178" i="39"/>
  <c r="AA188" i="39" s="1"/>
  <c r="AG232" i="39"/>
  <c r="W242" i="39"/>
  <c r="W249" i="39" s="1"/>
  <c r="AG249" i="39" s="1"/>
  <c r="L187" i="39"/>
  <c r="O187" i="39" s="1"/>
  <c r="M203" i="39"/>
  <c r="O171" i="39"/>
  <c r="H194" i="39"/>
  <c r="H204" i="39" s="1"/>
  <c r="G172" i="39"/>
  <c r="G248" i="39" s="1"/>
  <c r="G250" i="39" s="1"/>
  <c r="G178" i="39"/>
  <c r="G188" i="39" s="1"/>
  <c r="O162" i="39"/>
  <c r="E181" i="39"/>
  <c r="O181" i="39" s="1"/>
  <c r="F197" i="39"/>
  <c r="O165" i="39"/>
  <c r="O212" i="39"/>
  <c r="U199" i="39"/>
  <c r="AG199" i="39" s="1"/>
  <c r="C186" i="39"/>
  <c r="O186" i="39" s="1"/>
  <c r="O170" i="39"/>
  <c r="BP186" i="39"/>
  <c r="BQ170" i="39"/>
  <c r="BP172" i="39"/>
  <c r="BP248" i="39" s="1"/>
  <c r="BP250" i="39" s="1"/>
  <c r="BM23" i="49"/>
  <c r="CH21" i="53" s="1"/>
  <c r="BO22" i="49"/>
  <c r="BC23" i="49"/>
  <c r="BX21" i="53" s="1"/>
  <c r="BO21" i="49"/>
  <c r="BO23" i="49" s="1"/>
  <c r="D15" i="49" s="1"/>
  <c r="H45" i="49"/>
  <c r="F100" i="48"/>
  <c r="F98" i="48"/>
  <c r="F99" i="48"/>
  <c r="BI33" i="53"/>
  <c r="O68" i="50"/>
  <c r="CA55" i="53"/>
  <c r="CG42" i="55"/>
  <c r="BY204" i="39"/>
  <c r="BU37" i="55"/>
  <c r="BF50" i="53"/>
  <c r="BG48" i="53"/>
  <c r="BV35" i="55"/>
  <c r="BY48" i="53" s="1"/>
  <c r="I75" i="39"/>
  <c r="I91" i="39" s="1"/>
  <c r="I104" i="39" s="1"/>
  <c r="BV129" i="39"/>
  <c r="BV43" i="39"/>
  <c r="BX51" i="53"/>
  <c r="BV34" i="55"/>
  <c r="BG47" i="53"/>
  <c r="CE35" i="55"/>
  <c r="CH48" i="53" s="1"/>
  <c r="BP48" i="53"/>
  <c r="BH56" i="53"/>
  <c r="BW43" i="55"/>
  <c r="BZ56" i="53" s="1"/>
  <c r="AX86" i="39"/>
  <c r="AY19" i="53" s="1"/>
  <c r="AR194" i="39"/>
  <c r="AQ178" i="39"/>
  <c r="AY249" i="39"/>
  <c r="BO178" i="39"/>
  <c r="BO188" i="39" s="1"/>
  <c r="BP194" i="39"/>
  <c r="BP204" i="39" s="1"/>
  <c r="CC188" i="39"/>
  <c r="CI200" i="39"/>
  <c r="BK30" i="55"/>
  <c r="AV43" i="53"/>
  <c r="BV41" i="55"/>
  <c r="BY54" i="53" s="1"/>
  <c r="BG54" i="53"/>
  <c r="BF51" i="53"/>
  <c r="D102" i="39"/>
  <c r="E20" i="53" s="1"/>
  <c r="X231" i="39"/>
  <c r="X247" i="39" s="1"/>
  <c r="AO75" i="39"/>
  <c r="AO91" i="39" s="1"/>
  <c r="AO104" i="39" s="1"/>
  <c r="BW59" i="39"/>
  <c r="F9" i="44"/>
  <c r="AM206" i="39"/>
  <c r="AL56" i="39"/>
  <c r="AL72" i="39" s="1"/>
  <c r="AL88" i="39" s="1"/>
  <c r="AL117" i="39" s="1"/>
  <c r="AL41" i="39"/>
  <c r="C196" i="64"/>
  <c r="C186" i="64"/>
  <c r="CD39" i="55"/>
  <c r="CG52" i="53" s="1"/>
  <c r="D188" i="39"/>
  <c r="C172" i="39"/>
  <c r="C248" i="39" s="1"/>
  <c r="AG70" i="39"/>
  <c r="U118" i="39" s="1"/>
  <c r="D10" i="45" s="1"/>
  <c r="AY86" i="39"/>
  <c r="AM120" i="39" s="1"/>
  <c r="AY178" i="39"/>
  <c r="AQ172" i="39"/>
  <c r="AQ248" i="39" s="1"/>
  <c r="AQ250" i="39" s="1"/>
  <c r="BL195" i="39"/>
  <c r="CF204" i="39"/>
  <c r="BY172" i="39"/>
  <c r="BY248" i="39" s="1"/>
  <c r="BY250" i="39" s="1"/>
  <c r="BT32" i="55"/>
  <c r="BW45" i="53" s="1"/>
  <c r="BL55" i="53"/>
  <c r="BO42" i="55"/>
  <c r="AU44" i="53"/>
  <c r="BD33" i="55"/>
  <c r="CB33" i="55"/>
  <c r="CE46" i="53" s="1"/>
  <c r="BM46" i="53"/>
  <c r="M172" i="39"/>
  <c r="M248" i="39" s="1"/>
  <c r="M250" i="39" s="1"/>
  <c r="N194" i="39"/>
  <c r="M178" i="39"/>
  <c r="M188" i="39" s="1"/>
  <c r="U94" i="39"/>
  <c r="AG94" i="39" s="1"/>
  <c r="O107" i="39"/>
  <c r="F196" i="39"/>
  <c r="E180" i="39"/>
  <c r="O180" i="39" s="1"/>
  <c r="O164" i="39"/>
  <c r="AB95" i="39"/>
  <c r="AG141" i="39"/>
  <c r="AG213" i="39"/>
  <c r="AM200" i="39"/>
  <c r="BK242" i="39"/>
  <c r="BK249" i="39" s="1"/>
  <c r="BQ232" i="39"/>
  <c r="BQ242" i="39" s="1"/>
  <c r="BE254" i="39" s="1"/>
  <c r="F12" i="45" s="1"/>
  <c r="CC172" i="39"/>
  <c r="CC248" i="39" s="1"/>
  <c r="CC250" i="39" s="1"/>
  <c r="CI180" i="39"/>
  <c r="CI165" i="39"/>
  <c r="BW203" i="39"/>
  <c r="BQ216" i="39"/>
  <c r="BQ165" i="39"/>
  <c r="O185" i="39"/>
  <c r="AY167" i="39"/>
  <c r="CI181" i="39"/>
  <c r="CI166" i="39"/>
  <c r="CH199" i="39"/>
  <c r="CB204" i="39"/>
  <c r="AN43" i="53"/>
  <c r="BC30" i="55"/>
  <c r="BO44" i="53"/>
  <c r="CD31" i="55"/>
  <c r="CG44" i="53" s="1"/>
  <c r="BH37" i="55"/>
  <c r="AS50" i="53"/>
  <c r="BF41" i="55"/>
  <c r="AQ54" i="53"/>
  <c r="AM45" i="53"/>
  <c r="V46" i="55"/>
  <c r="G86" i="39"/>
  <c r="H19" i="53" s="1"/>
  <c r="CI97" i="39"/>
  <c r="AF102" i="39"/>
  <c r="AG20" i="53" s="1"/>
  <c r="AO86" i="39"/>
  <c r="AP19" i="53" s="1"/>
  <c r="AP27" i="53" s="1"/>
  <c r="M86" i="48"/>
  <c r="M87" i="48"/>
  <c r="M89" i="48"/>
  <c r="M79" i="48"/>
  <c r="M77" i="48"/>
  <c r="M80" i="48" s="1"/>
  <c r="M78" i="48"/>
  <c r="AX33" i="53"/>
  <c r="H98" i="48"/>
  <c r="H99" i="48"/>
  <c r="BK33" i="53"/>
  <c r="H100" i="48"/>
  <c r="AN33" i="53"/>
  <c r="C79" i="48"/>
  <c r="C77" i="48"/>
  <c r="O76" i="48"/>
  <c r="AG195" i="39"/>
  <c r="AE204" i="39"/>
  <c r="CE188" i="39"/>
  <c r="CI199" i="39"/>
  <c r="I178" i="39"/>
  <c r="I188" i="39" s="1"/>
  <c r="J194" i="39"/>
  <c r="J204" i="39" s="1"/>
  <c r="I172" i="39"/>
  <c r="I248" i="39" s="1"/>
  <c r="I250" i="39" s="1"/>
  <c r="BQ180" i="39"/>
  <c r="CE250" i="39"/>
  <c r="CA34" i="55"/>
  <c r="CD47" i="53" s="1"/>
  <c r="BL47" i="53"/>
  <c r="AQ204" i="39"/>
  <c r="CC195" i="39"/>
  <c r="CB179" i="39"/>
  <c r="CI179" i="39" s="1"/>
  <c r="C127" i="49"/>
  <c r="C28" i="49"/>
  <c r="AR46" i="53"/>
  <c r="BG33" i="55"/>
  <c r="AV51" i="53"/>
  <c r="BK38" i="55"/>
  <c r="AO56" i="53"/>
  <c r="G15" i="54"/>
  <c r="L172" i="39"/>
  <c r="L248" i="39" s="1"/>
  <c r="L250" i="39" s="1"/>
  <c r="AG164" i="39"/>
  <c r="AG172" i="39" s="1"/>
  <c r="AY163" i="39"/>
  <c r="BQ162" i="39"/>
  <c r="BQ172" i="39" s="1"/>
  <c r="CB172" i="39"/>
  <c r="CB248" i="39" s="1"/>
  <c r="CB250" i="39" s="1"/>
  <c r="BN31" i="55"/>
  <c r="H120" i="49"/>
  <c r="G121" i="49"/>
  <c r="D214" i="64"/>
  <c r="I86" i="39"/>
  <c r="J19" i="53" s="1"/>
  <c r="O77" i="39"/>
  <c r="O86" i="39" s="1"/>
  <c r="C120" i="39" s="1"/>
  <c r="O163" i="39"/>
  <c r="C179" i="39"/>
  <c r="D195" i="39"/>
  <c r="V172" i="39"/>
  <c r="V248" i="39" s="1"/>
  <c r="V178" i="39"/>
  <c r="V188" i="39" s="1"/>
  <c r="W194" i="39"/>
  <c r="AT242" i="39"/>
  <c r="AT249" i="39" s="1"/>
  <c r="AN180" i="39"/>
  <c r="AN188" i="39" s="1"/>
  <c r="AO196" i="39"/>
  <c r="AY164" i="39"/>
  <c r="AG168" i="39"/>
  <c r="BQ78" i="39"/>
  <c r="BQ86" i="39" s="1"/>
  <c r="BE120" i="39" s="1"/>
  <c r="BQ70" i="39"/>
  <c r="BE118" i="39" s="1"/>
  <c r="F10" i="45" s="1"/>
  <c r="CA198" i="39"/>
  <c r="CI198" i="39" s="1"/>
  <c r="BK32" i="55"/>
  <c r="AV45" i="53"/>
  <c r="BB38" i="55"/>
  <c r="AY100" i="39"/>
  <c r="AQ53" i="53"/>
  <c r="BF40" i="55"/>
  <c r="J111" i="48"/>
  <c r="U59" i="39"/>
  <c r="V44" i="39"/>
  <c r="W44" i="39" s="1"/>
  <c r="X44" i="39" s="1"/>
  <c r="Y44" i="39" s="1"/>
  <c r="Z44" i="39" s="1"/>
  <c r="AA44" i="39" s="1"/>
  <c r="AB44" i="39" s="1"/>
  <c r="AC44" i="39" s="1"/>
  <c r="AD44" i="39" s="1"/>
  <c r="AE44" i="39" s="1"/>
  <c r="AF44" i="39" s="1"/>
  <c r="AG107" i="39"/>
  <c r="AM94" i="39"/>
  <c r="AY94" i="39" s="1"/>
  <c r="U115" i="39"/>
  <c r="AG114" i="39"/>
  <c r="AM101" i="39"/>
  <c r="AY101" i="39" s="1"/>
  <c r="O94" i="39"/>
  <c r="BX100" i="39"/>
  <c r="M88" i="48"/>
  <c r="U52" i="53"/>
  <c r="AJ39" i="55"/>
  <c r="AJ33" i="55"/>
  <c r="U46" i="53"/>
  <c r="AG86" i="39"/>
  <c r="U120" i="39" s="1"/>
  <c r="BZ43" i="53"/>
  <c r="O141" i="39"/>
  <c r="I195" i="39"/>
  <c r="I204" i="39" s="1"/>
  <c r="H172" i="39"/>
  <c r="H248" i="39" s="1"/>
  <c r="H250" i="39" s="1"/>
  <c r="AA102" i="39"/>
  <c r="AB20" i="53" s="1"/>
  <c r="W188" i="39"/>
  <c r="AU196" i="39"/>
  <c r="AT180" i="39"/>
  <c r="AT188" i="39" s="1"/>
  <c r="AU31" i="53" s="1"/>
  <c r="AY114" i="39"/>
  <c r="AY115" i="39" s="1"/>
  <c r="BE101" i="39"/>
  <c r="BQ101" i="39" s="1"/>
  <c r="BP188" i="39"/>
  <c r="BQ31" i="53" s="1"/>
  <c r="BL250" i="39"/>
  <c r="BP102" i="39"/>
  <c r="BQ20" i="53" s="1"/>
  <c r="BQ196" i="39"/>
  <c r="CI86" i="39"/>
  <c r="BW120" i="39" s="1"/>
  <c r="BW172" i="39"/>
  <c r="BW248" i="39" s="1"/>
  <c r="BX194" i="39"/>
  <c r="BW178" i="39"/>
  <c r="AF204" i="39"/>
  <c r="AG31" i="53" s="1"/>
  <c r="AG215" i="39"/>
  <c r="AM202" i="39"/>
  <c r="AS44" i="53"/>
  <c r="BH31" i="55"/>
  <c r="AT45" i="53"/>
  <c r="BI32" i="55"/>
  <c r="BZ38" i="55"/>
  <c r="CC51" i="53" s="1"/>
  <c r="BK51" i="53"/>
  <c r="CA86" i="39"/>
  <c r="CB19" i="53" s="1"/>
  <c r="O114" i="39"/>
  <c r="U101" i="39"/>
  <c r="AG101" i="39" s="1"/>
  <c r="AW102" i="39"/>
  <c r="AX20" i="53" s="1"/>
  <c r="K98" i="48"/>
  <c r="K101" i="48" s="1"/>
  <c r="K99" i="48"/>
  <c r="BN33" i="53"/>
  <c r="J79" i="48"/>
  <c r="AU33" i="53"/>
  <c r="J77" i="48"/>
  <c r="J78" i="48"/>
  <c r="CD34" i="55"/>
  <c r="CG47" i="53" s="1"/>
  <c r="BO47" i="53"/>
  <c r="BG250" i="39"/>
  <c r="BQ43" i="53"/>
  <c r="AY201" i="39"/>
  <c r="BE102" i="39"/>
  <c r="BF20" i="53" s="1"/>
  <c r="H188" i="39"/>
  <c r="N172" i="39"/>
  <c r="N248" i="39" s="1"/>
  <c r="N250" i="39" s="1"/>
  <c r="M196" i="39"/>
  <c r="M204" i="39" s="1"/>
  <c r="X250" i="39"/>
  <c r="AY70" i="39"/>
  <c r="AM118" i="39" s="1"/>
  <c r="E10" i="45" s="1"/>
  <c r="AY162" i="39"/>
  <c r="AP188" i="39"/>
  <c r="BH188" i="39"/>
  <c r="BF250" i="39"/>
  <c r="BN250" i="39"/>
  <c r="BY188" i="39"/>
  <c r="BZ31" i="53" s="1"/>
  <c r="E21" i="64"/>
  <c r="F13" i="64" s="1"/>
  <c r="F15" i="64" s="1"/>
  <c r="AG200" i="39"/>
  <c r="CE204" i="39"/>
  <c r="BJ39" i="55"/>
  <c r="AU52" i="53"/>
  <c r="N69" i="48"/>
  <c r="AG34" i="53" s="1"/>
  <c r="J132" i="48"/>
  <c r="CE34" i="53" s="1"/>
  <c r="AO55" i="53"/>
  <c r="AW42" i="55"/>
  <c r="BT34" i="55"/>
  <c r="BW47" i="53" s="1"/>
  <c r="BE47" i="53"/>
  <c r="N90" i="48"/>
  <c r="BW94" i="39"/>
  <c r="CI94" i="39" s="1"/>
  <c r="BQ107" i="39"/>
  <c r="BQ115" i="39" s="1"/>
  <c r="BQ99" i="39"/>
  <c r="BH86" i="39"/>
  <c r="BI19" i="53" s="1"/>
  <c r="CF86" i="39"/>
  <c r="CG19" i="53" s="1"/>
  <c r="CD86" i="39"/>
  <c r="CE19" i="53" s="1"/>
  <c r="AC102" i="39"/>
  <c r="AD20" i="53" s="1"/>
  <c r="AN102" i="39"/>
  <c r="AO20" i="53" s="1"/>
  <c r="L108" i="48"/>
  <c r="L107" i="48"/>
  <c r="L109" i="48"/>
  <c r="L110" i="48"/>
  <c r="L90" i="48"/>
  <c r="AW34" i="53" s="1"/>
  <c r="O46" i="55"/>
  <c r="E15" i="53"/>
  <c r="F15" i="53" s="1"/>
  <c r="G15" i="53" s="1"/>
  <c r="H15" i="53" s="1"/>
  <c r="I15" i="53" s="1"/>
  <c r="J15" i="53" s="1"/>
  <c r="K15" i="53" s="1"/>
  <c r="L15" i="53" s="1"/>
  <c r="M15" i="53" s="1"/>
  <c r="N15" i="53" s="1"/>
  <c r="O15" i="53" s="1"/>
  <c r="V15" i="53" s="1"/>
  <c r="V88" i="53" s="1"/>
  <c r="W88" i="53" s="1"/>
  <c r="X88" i="53" s="1"/>
  <c r="Y88" i="53" s="1"/>
  <c r="Z88" i="53" s="1"/>
  <c r="AA88" i="53" s="1"/>
  <c r="AB88" i="53" s="1"/>
  <c r="AC88" i="53" s="1"/>
  <c r="AD88" i="53" s="1"/>
  <c r="AE88" i="53" s="1"/>
  <c r="AF88" i="53" s="1"/>
  <c r="AG88" i="53" s="1"/>
  <c r="D97" i="53"/>
  <c r="H29" i="64"/>
  <c r="G30" i="64"/>
  <c r="AA86" i="39"/>
  <c r="AB19" i="53" s="1"/>
  <c r="AB27" i="53" s="1"/>
  <c r="AF86" i="39"/>
  <c r="AG19" i="53" s="1"/>
  <c r="X86" i="39"/>
  <c r="Y19" i="53" s="1"/>
  <c r="W86" i="39"/>
  <c r="X19" i="53" s="1"/>
  <c r="CA44" i="55"/>
  <c r="CD57" i="53" s="1"/>
  <c r="BL57" i="53"/>
  <c r="AG99" i="39"/>
  <c r="AY195" i="39"/>
  <c r="AU188" i="39"/>
  <c r="BQ97" i="39"/>
  <c r="CI242" i="39"/>
  <c r="BW254" i="39" s="1"/>
  <c r="G12" i="45" s="1"/>
  <c r="BX43" i="55"/>
  <c r="CA56" i="53" s="1"/>
  <c r="BI56" i="53"/>
  <c r="BJ31" i="53"/>
  <c r="BY44" i="55"/>
  <c r="CB57" i="53" s="1"/>
  <c r="BJ57" i="53"/>
  <c r="AG194" i="39"/>
  <c r="F195" i="39"/>
  <c r="E172" i="39"/>
  <c r="E248" i="39" s="1"/>
  <c r="E250" i="39" s="1"/>
  <c r="E179" i="39"/>
  <c r="N188" i="39"/>
  <c r="G194" i="39"/>
  <c r="F178" i="39"/>
  <c r="F172" i="39"/>
  <c r="F248" i="39" s="1"/>
  <c r="F250" i="39" s="1"/>
  <c r="O201" i="39"/>
  <c r="Y250" i="39"/>
  <c r="U217" i="39"/>
  <c r="BE194" i="39"/>
  <c r="AM217" i="39"/>
  <c r="AW194" i="39"/>
  <c r="AW204" i="39" s="1"/>
  <c r="AV178" i="39"/>
  <c r="AV188" i="39" s="1"/>
  <c r="AV172" i="39"/>
  <c r="AV248" i="39" s="1"/>
  <c r="AV250" i="39" s="1"/>
  <c r="AW188" i="39"/>
  <c r="AX31" i="53" s="1"/>
  <c r="AX180" i="39"/>
  <c r="AX188" i="39" s="1"/>
  <c r="AX172" i="39"/>
  <c r="AX248" i="39" s="1"/>
  <c r="AX250" i="39" s="1"/>
  <c r="BI250" i="39"/>
  <c r="CI163" i="39"/>
  <c r="AM115" i="39"/>
  <c r="BQ98" i="39"/>
  <c r="Z204" i="39"/>
  <c r="O216" i="39"/>
  <c r="U203" i="39"/>
  <c r="CI201" i="39"/>
  <c r="BH33" i="55"/>
  <c r="AS46" i="53"/>
  <c r="BF39" i="55"/>
  <c r="AW39" i="55"/>
  <c r="BG41" i="55"/>
  <c r="AR54" i="53"/>
  <c r="BE50" i="53"/>
  <c r="BT37" i="55"/>
  <c r="BW50" i="53" s="1"/>
  <c r="AG96" i="39"/>
  <c r="U98" i="39"/>
  <c r="AG98" i="39" s="1"/>
  <c r="O111" i="39"/>
  <c r="Y86" i="39"/>
  <c r="Z19" i="53" s="1"/>
  <c r="X102" i="39"/>
  <c r="Y20" i="53" s="1"/>
  <c r="AM96" i="39"/>
  <c r="AY96" i="39" s="1"/>
  <c r="AG109" i="39"/>
  <c r="N101" i="48"/>
  <c r="N80" i="48"/>
  <c r="K107" i="48"/>
  <c r="K108" i="48"/>
  <c r="K109" i="48"/>
  <c r="K110" i="48"/>
  <c r="AV33" i="53"/>
  <c r="K78" i="48"/>
  <c r="K79" i="48"/>
  <c r="K77" i="48"/>
  <c r="C98" i="48"/>
  <c r="C101" i="48" s="1"/>
  <c r="C99" i="48"/>
  <c r="C100" i="48"/>
  <c r="O108" i="50"/>
  <c r="C142" i="64"/>
  <c r="C133" i="64" s="1"/>
  <c r="L160" i="64"/>
  <c r="I160" i="64"/>
  <c r="D69" i="64"/>
  <c r="E68" i="64"/>
  <c r="P23" i="53"/>
  <c r="C48" i="44" s="1"/>
  <c r="D48" i="44" s="1"/>
  <c r="BI36" i="55"/>
  <c r="AT49" i="53"/>
  <c r="BK86" i="39"/>
  <c r="BL19" i="53" s="1"/>
  <c r="AU86" i="39"/>
  <c r="AV19" i="53" s="1"/>
  <c r="M109" i="48"/>
  <c r="M107" i="48"/>
  <c r="K86" i="48"/>
  <c r="K87" i="48"/>
  <c r="J101" i="48"/>
  <c r="BM34" i="53" s="1"/>
  <c r="I107" i="48"/>
  <c r="I109" i="48"/>
  <c r="G87" i="48"/>
  <c r="G86" i="48"/>
  <c r="D86" i="48"/>
  <c r="D90" i="48" s="1"/>
  <c r="AO34" i="53" s="1"/>
  <c r="D89" i="48"/>
  <c r="AO33" i="53"/>
  <c r="D87" i="48"/>
  <c r="J178" i="64"/>
  <c r="L101" i="39"/>
  <c r="L102" i="39" s="1"/>
  <c r="M20" i="53" s="1"/>
  <c r="G101" i="39"/>
  <c r="O101" i="39" s="1"/>
  <c r="K101" i="39"/>
  <c r="K102" i="39" s="1"/>
  <c r="L20" i="53" s="1"/>
  <c r="H101" i="39"/>
  <c r="H97" i="39"/>
  <c r="I97" i="39"/>
  <c r="D97" i="39"/>
  <c r="E97" i="39"/>
  <c r="P110" i="39"/>
  <c r="C110" i="39" s="1"/>
  <c r="F97" i="39"/>
  <c r="N97" i="39"/>
  <c r="BG38" i="55"/>
  <c r="AR51" i="53"/>
  <c r="BE32" i="55"/>
  <c r="AP45" i="53"/>
  <c r="BN44" i="53"/>
  <c r="CC31" i="55"/>
  <c r="CF44" i="53" s="1"/>
  <c r="BZ30" i="55"/>
  <c r="BK43" i="53"/>
  <c r="H131" i="48"/>
  <c r="H128" i="48"/>
  <c r="H132" i="48" s="1"/>
  <c r="H129" i="48"/>
  <c r="H130" i="48"/>
  <c r="O127" i="48"/>
  <c r="G26" i="48" s="1"/>
  <c r="F132" i="48"/>
  <c r="CA34" i="53" s="1"/>
  <c r="AD56" i="53"/>
  <c r="AH56" i="53" s="1"/>
  <c r="D33" i="45" s="1"/>
  <c r="AS43" i="55"/>
  <c r="AK35" i="55"/>
  <c r="V48" i="53"/>
  <c r="S46" i="55"/>
  <c r="CA33" i="55"/>
  <c r="CD46" i="53" s="1"/>
  <c r="BL46" i="53"/>
  <c r="AM33" i="55"/>
  <c r="AM46" i="55" s="1"/>
  <c r="X46" i="53"/>
  <c r="U46" i="55"/>
  <c r="AF45" i="53"/>
  <c r="AU32" i="55"/>
  <c r="AC46" i="55"/>
  <c r="AE32" i="55"/>
  <c r="AN31" i="55"/>
  <c r="AE31" i="55"/>
  <c r="Y44" i="53"/>
  <c r="AH44" i="53" s="1"/>
  <c r="D21" i="45" s="1"/>
  <c r="V204" i="39"/>
  <c r="X188" i="39"/>
  <c r="Y31" i="53" s="1"/>
  <c r="X204" i="39"/>
  <c r="BG242" i="39"/>
  <c r="BG249" i="39" s="1"/>
  <c r="BQ249" i="39" s="1"/>
  <c r="BH102" i="39"/>
  <c r="BI20" i="53" s="1"/>
  <c r="BK172" i="39"/>
  <c r="BK248" i="39" s="1"/>
  <c r="BK250" i="39" s="1"/>
  <c r="CI249" i="39"/>
  <c r="BJ250" i="39"/>
  <c r="O184" i="39"/>
  <c r="AG178" i="39"/>
  <c r="AM43" i="53"/>
  <c r="AE35" i="55"/>
  <c r="G88" i="48"/>
  <c r="N132" i="48"/>
  <c r="BQ95" i="39"/>
  <c r="BQ102" i="39" s="1"/>
  <c r="AU102" i="39"/>
  <c r="AV20" i="53" s="1"/>
  <c r="BJ86" i="39"/>
  <c r="BK19" i="53" s="1"/>
  <c r="M97" i="39"/>
  <c r="I101" i="39"/>
  <c r="O98" i="39"/>
  <c r="H102" i="39"/>
  <c r="I20" i="53" s="1"/>
  <c r="C146" i="39"/>
  <c r="D130" i="39"/>
  <c r="E130" i="39" s="1"/>
  <c r="F130" i="39" s="1"/>
  <c r="G130" i="39" s="1"/>
  <c r="H130" i="39" s="1"/>
  <c r="I130" i="39" s="1"/>
  <c r="J130" i="39" s="1"/>
  <c r="K130" i="39" s="1"/>
  <c r="L130" i="39" s="1"/>
  <c r="M130" i="39" s="1"/>
  <c r="N130" i="39" s="1"/>
  <c r="AV102" i="39"/>
  <c r="AW20" i="53" s="1"/>
  <c r="Z102" i="39"/>
  <c r="AA20" i="53" s="1"/>
  <c r="AB102" i="39"/>
  <c r="AC20" i="53" s="1"/>
  <c r="AG110" i="39"/>
  <c r="AM97" i="39"/>
  <c r="AY97" i="39" s="1"/>
  <c r="M102" i="39"/>
  <c r="N20" i="53" s="1"/>
  <c r="N27" i="53" s="1"/>
  <c r="N86" i="39"/>
  <c r="O19" i="53" s="1"/>
  <c r="AS86" i="39"/>
  <c r="AT19" i="53" s="1"/>
  <c r="E79" i="48"/>
  <c r="E80" i="48" s="1"/>
  <c r="AP34" i="53" s="1"/>
  <c r="K88" i="48"/>
  <c r="I110" i="48"/>
  <c r="AE33" i="55"/>
  <c r="H107" i="48"/>
  <c r="H109" i="48"/>
  <c r="I86" i="48"/>
  <c r="I87" i="48"/>
  <c r="I80" i="48"/>
  <c r="F108" i="48"/>
  <c r="F111" i="48" s="1"/>
  <c r="F109" i="48"/>
  <c r="G80" i="48"/>
  <c r="BH33" i="53"/>
  <c r="E109" i="48"/>
  <c r="E107" i="48"/>
  <c r="F88" i="48"/>
  <c r="F87" i="48"/>
  <c r="D108" i="48"/>
  <c r="D111" i="48" s="1"/>
  <c r="P61" i="53"/>
  <c r="C51" i="45" s="1"/>
  <c r="O39" i="39"/>
  <c r="U44" i="53"/>
  <c r="AJ31" i="55"/>
  <c r="P113" i="39"/>
  <c r="C113" i="39" s="1"/>
  <c r="M100" i="39"/>
  <c r="I100" i="39"/>
  <c r="E100" i="39"/>
  <c r="O100" i="39" s="1"/>
  <c r="H100" i="39"/>
  <c r="J100" i="39"/>
  <c r="J102" i="39" s="1"/>
  <c r="K20" i="53" s="1"/>
  <c r="G100" i="39"/>
  <c r="N100" i="39"/>
  <c r="N102" i="39" s="1"/>
  <c r="O20" i="53" s="1"/>
  <c r="BK55" i="53"/>
  <c r="BZ42" i="55"/>
  <c r="CC55" i="53" s="1"/>
  <c r="CJ55" i="53" s="1"/>
  <c r="G32" i="45" s="1"/>
  <c r="CD40" i="55"/>
  <c r="CG53" i="53" s="1"/>
  <c r="BO53" i="53"/>
  <c r="AO53" i="53"/>
  <c r="BD40" i="55"/>
  <c r="N38" i="48"/>
  <c r="O34" i="53" s="1"/>
  <c r="E132" i="48"/>
  <c r="G132" i="48"/>
  <c r="O135" i="49"/>
  <c r="AS102" i="39"/>
  <c r="AT20" i="53" s="1"/>
  <c r="AQ102" i="39"/>
  <c r="AR20" i="53" s="1"/>
  <c r="N110" i="48"/>
  <c r="N108" i="48"/>
  <c r="AY33" i="53"/>
  <c r="N79" i="48"/>
  <c r="J90" i="48"/>
  <c r="P30" i="53"/>
  <c r="P24" i="53"/>
  <c r="E17" i="64"/>
  <c r="E20" i="64" s="1"/>
  <c r="F16" i="64"/>
  <c r="E95" i="39"/>
  <c r="I95" i="39"/>
  <c r="I102" i="39" s="1"/>
  <c r="J20" i="53" s="1"/>
  <c r="J27" i="53" s="1"/>
  <c r="M95" i="39"/>
  <c r="BZ43" i="55"/>
  <c r="CC56" i="53" s="1"/>
  <c r="BK56" i="53"/>
  <c r="BH34" i="55"/>
  <c r="AS47" i="53"/>
  <c r="BD32" i="55"/>
  <c r="AO45" i="53"/>
  <c r="AW32" i="55"/>
  <c r="AE37" i="55"/>
  <c r="AL37" i="55"/>
  <c r="AQ35" i="55"/>
  <c r="AB48" i="53"/>
  <c r="X47" i="53"/>
  <c r="AM34" i="55"/>
  <c r="CC33" i="55"/>
  <c r="CF46" i="53" s="1"/>
  <c r="BN46" i="53"/>
  <c r="AH24" i="53"/>
  <c r="O183" i="64"/>
  <c r="AH23" i="53"/>
  <c r="AM86" i="39"/>
  <c r="AN19" i="53" s="1"/>
  <c r="G120" i="48"/>
  <c r="G121" i="48"/>
  <c r="G122" i="48" s="1"/>
  <c r="AE57" i="53"/>
  <c r="AT44" i="55"/>
  <c r="W57" i="53"/>
  <c r="AL44" i="55"/>
  <c r="CE41" i="55"/>
  <c r="CH54" i="53" s="1"/>
  <c r="BP54" i="53"/>
  <c r="BK41" i="55"/>
  <c r="AV54" i="53"/>
  <c r="BE41" i="55"/>
  <c r="AP54" i="53"/>
  <c r="W43" i="53"/>
  <c r="AH43" i="53" s="1"/>
  <c r="D20" i="45" s="1"/>
  <c r="AL30" i="55"/>
  <c r="D211" i="63"/>
  <c r="P190" i="63"/>
  <c r="AZ60" i="53"/>
  <c r="E51" i="45" s="1"/>
  <c r="AQ86" i="39"/>
  <c r="AR19" i="53" s="1"/>
  <c r="AP32" i="55"/>
  <c r="CC33" i="53"/>
  <c r="CJ33" i="53" s="1"/>
  <c r="G16" i="45" s="1"/>
  <c r="AG57" i="53"/>
  <c r="AV44" i="55"/>
  <c r="AC57" i="53"/>
  <c r="AR44" i="55"/>
  <c r="Y57" i="53"/>
  <c r="AN44" i="55"/>
  <c r="AG56" i="53"/>
  <c r="AV43" i="55"/>
  <c r="AD49" i="53"/>
  <c r="AS36" i="55"/>
  <c r="AS35" i="55"/>
  <c r="AD48" i="53"/>
  <c r="AF47" i="53"/>
  <c r="AU34" i="55"/>
  <c r="AK33" i="55"/>
  <c r="V46" i="53"/>
  <c r="AH46" i="53" s="1"/>
  <c r="D23" i="45" s="1"/>
  <c r="E33" i="53"/>
  <c r="D47" i="48"/>
  <c r="D44" i="48"/>
  <c r="D48" i="48" s="1"/>
  <c r="E34" i="53" s="1"/>
  <c r="D45" i="48"/>
  <c r="D46" i="48"/>
  <c r="AH30" i="53"/>
  <c r="AH60" i="53"/>
  <c r="D51" i="45" s="1"/>
  <c r="AZ23" i="53"/>
  <c r="AZ30" i="53"/>
  <c r="BR30" i="53"/>
  <c r="CB86" i="39"/>
  <c r="CC19" i="53" s="1"/>
  <c r="CJ19" i="53" s="1"/>
  <c r="N43" i="44" s="1"/>
  <c r="N120" i="48"/>
  <c r="N122" i="48" s="1"/>
  <c r="CI34" i="53" s="1"/>
  <c r="N121" i="48"/>
  <c r="Y49" i="53"/>
  <c r="AN36" i="55"/>
  <c r="Z47" i="53"/>
  <c r="AO34" i="55"/>
  <c r="K58" i="48"/>
  <c r="AD33" i="53"/>
  <c r="K56" i="48"/>
  <c r="G58" i="48"/>
  <c r="Z33" i="53"/>
  <c r="G56" i="48"/>
  <c r="G57" i="48"/>
  <c r="AS44" i="55"/>
  <c r="AK44" i="55"/>
  <c r="AR40" i="55"/>
  <c r="AR46" i="55" s="1"/>
  <c r="AL38" i="55"/>
  <c r="AV34" i="55"/>
  <c r="AT30" i="55"/>
  <c r="M130" i="48"/>
  <c r="M132" i="48" s="1"/>
  <c r="CH34" i="53" s="1"/>
  <c r="F130" i="48"/>
  <c r="D130" i="48"/>
  <c r="D132" i="48" s="1"/>
  <c r="H119" i="48"/>
  <c r="H122" i="48" s="1"/>
  <c r="CC34" i="53" s="1"/>
  <c r="F131" i="48"/>
  <c r="X57" i="53"/>
  <c r="X55" i="53"/>
  <c r="X53" i="53"/>
  <c r="AF51" i="53"/>
  <c r="X49" i="53"/>
  <c r="V49" i="53"/>
  <c r="AG45" i="53"/>
  <c r="AE45" i="53"/>
  <c r="AH45" i="53" s="1"/>
  <c r="D22" i="45" s="1"/>
  <c r="L68" i="48"/>
  <c r="L67" i="48"/>
  <c r="L65" i="48"/>
  <c r="L69" i="48" s="1"/>
  <c r="H66" i="48"/>
  <c r="H68" i="48"/>
  <c r="E66" i="48"/>
  <c r="E67" i="48"/>
  <c r="BH30" i="63"/>
  <c r="CB41" i="53" s="1"/>
  <c r="W35" i="53"/>
  <c r="AH35" i="53" s="1"/>
  <c r="D18" i="45" s="1"/>
  <c r="O22" i="65"/>
  <c r="L58" i="48"/>
  <c r="AE33" i="53"/>
  <c r="L56" i="48"/>
  <c r="L59" i="48" s="1"/>
  <c r="AE34" i="53" s="1"/>
  <c r="H58" i="48"/>
  <c r="AA33" i="53"/>
  <c r="C38" i="48"/>
  <c r="M44" i="48"/>
  <c r="M48" i="48" s="1"/>
  <c r="N34" i="53" s="1"/>
  <c r="M45" i="48"/>
  <c r="I44" i="48"/>
  <c r="I48" i="48" s="1"/>
  <c r="J34" i="53" s="1"/>
  <c r="I45" i="48"/>
  <c r="E150" i="63"/>
  <c r="AC128" i="63"/>
  <c r="E34" i="65"/>
  <c r="D36" i="65"/>
  <c r="F92" i="39"/>
  <c r="P105" i="39"/>
  <c r="C105" i="39" s="1"/>
  <c r="H121" i="48"/>
  <c r="H57" i="48"/>
  <c r="H59" i="48" s="1"/>
  <c r="K68" i="48"/>
  <c r="K65" i="48"/>
  <c r="I68" i="48"/>
  <c r="I65" i="48"/>
  <c r="D33" i="53"/>
  <c r="C45" i="48"/>
  <c r="C46" i="48"/>
  <c r="F30" i="63"/>
  <c r="F41" i="53" s="1"/>
  <c r="BM31" i="63"/>
  <c r="CG25" i="53" s="1"/>
  <c r="CG27" i="53" s="1"/>
  <c r="BE31" i="63"/>
  <c r="BY25" i="53" s="1"/>
  <c r="Z31" i="63"/>
  <c r="AE25" i="53" s="1"/>
  <c r="M31" i="63"/>
  <c r="M25" i="53" s="1"/>
  <c r="E42" i="64"/>
  <c r="D43" i="64"/>
  <c r="D56" i="64"/>
  <c r="E55" i="64"/>
  <c r="L37" i="48"/>
  <c r="L38" i="48" s="1"/>
  <c r="M34" i="53" s="1"/>
  <c r="K36" i="48"/>
  <c r="K38" i="48" s="1"/>
  <c r="L34" i="53" s="1"/>
  <c r="AP66" i="63"/>
  <c r="AQ31" i="63"/>
  <c r="BF25" i="53" s="1"/>
  <c r="BF27" i="53" s="1"/>
  <c r="BH31" i="63"/>
  <c r="CB25" i="53" s="1"/>
  <c r="CG196" i="39"/>
  <c r="CG204" i="39" s="1"/>
  <c r="CC196" i="39"/>
  <c r="CI196" i="39" s="1"/>
  <c r="AM197" i="39"/>
  <c r="AG210" i="39"/>
  <c r="AG217" i="39" s="1"/>
  <c r="CH242" i="39"/>
  <c r="CH249" i="39" s="1"/>
  <c r="BZ199" i="39"/>
  <c r="AT184" i="39"/>
  <c r="AU200" i="39"/>
  <c r="AO198" i="39"/>
  <c r="AY198" i="39" s="1"/>
  <c r="U185" i="39"/>
  <c r="AG185" i="39" s="1"/>
  <c r="V201" i="39"/>
  <c r="AB197" i="39"/>
  <c r="V197" i="39"/>
  <c r="Y197" i="39"/>
  <c r="Y204" i="39" s="1"/>
  <c r="Z31" i="53" s="1"/>
  <c r="AA197" i="39"/>
  <c r="P57" i="53"/>
  <c r="C33" i="45" s="1"/>
  <c r="F37" i="48"/>
  <c r="F38" i="48" s="1"/>
  <c r="G34" i="53" s="1"/>
  <c r="P128" i="63"/>
  <c r="BP128" i="63"/>
  <c r="BP252" i="63"/>
  <c r="D463" i="63"/>
  <c r="D468" i="63" s="1"/>
  <c r="AM31" i="63"/>
  <c r="AW25" i="53" s="1"/>
  <c r="AV31" i="63"/>
  <c r="AZ31" i="63"/>
  <c r="BO25" i="53" s="1"/>
  <c r="B32" i="65"/>
  <c r="Y30" i="63"/>
  <c r="AD41" i="53" s="1"/>
  <c r="U30" i="63"/>
  <c r="Q30" i="63"/>
  <c r="V41" i="53" s="1"/>
  <c r="AO30" i="63"/>
  <c r="AY41" i="53" s="1"/>
  <c r="AN30" i="63"/>
  <c r="AX41" i="53" s="1"/>
  <c r="AL30" i="63"/>
  <c r="AV41" i="53" s="1"/>
  <c r="AH30" i="63"/>
  <c r="AR41" i="53" s="1"/>
  <c r="AD30" i="63"/>
  <c r="BA30" i="63"/>
  <c r="AY30" i="63"/>
  <c r="BN41" i="53" s="1"/>
  <c r="AW30" i="63"/>
  <c r="BL41" i="53" s="1"/>
  <c r="AU30" i="63"/>
  <c r="BJ41" i="53" s="1"/>
  <c r="AQ30" i="63"/>
  <c r="BF41" i="53" s="1"/>
  <c r="AC197" i="39"/>
  <c r="AC204" i="39" s="1"/>
  <c r="CD183" i="39"/>
  <c r="CI183" i="39" s="1"/>
  <c r="CE199" i="39"/>
  <c r="AM186" i="39"/>
  <c r="AN202" i="39"/>
  <c r="AX199" i="39"/>
  <c r="AX204" i="39" s="1"/>
  <c r="AW183" i="39"/>
  <c r="AY183" i="39" s="1"/>
  <c r="AR198" i="39"/>
  <c r="AU180" i="39"/>
  <c r="AV196" i="39"/>
  <c r="AD182" i="39"/>
  <c r="AD188" i="39" s="1"/>
  <c r="AE31" i="53" s="1"/>
  <c r="AE198" i="39"/>
  <c r="W197" i="39"/>
  <c r="L30" i="63"/>
  <c r="L41" i="53" s="1"/>
  <c r="BD30" i="63"/>
  <c r="BO30" i="63"/>
  <c r="CI41" i="53" s="1"/>
  <c r="BC66" i="63"/>
  <c r="AG212" i="39"/>
  <c r="AM199" i="39"/>
  <c r="CG202" i="39"/>
  <c r="CF186" i="39"/>
  <c r="CI186" i="39" s="1"/>
  <c r="AR186" i="39"/>
  <c r="AS202" i="39"/>
  <c r="AN197" i="39"/>
  <c r="AM181" i="39"/>
  <c r="W203" i="39"/>
  <c r="V187" i="39"/>
  <c r="AG167" i="39"/>
  <c r="V199" i="39"/>
  <c r="BL183" i="39"/>
  <c r="BQ183" i="39" s="1"/>
  <c r="BM199" i="39"/>
  <c r="BH186" i="39"/>
  <c r="BI202" i="39"/>
  <c r="BI204" i="39" s="1"/>
  <c r="BF186" i="39"/>
  <c r="BQ186" i="39" s="1"/>
  <c r="BG202" i="39"/>
  <c r="BG204" i="39" s="1"/>
  <c r="AZ211" i="39"/>
  <c r="AM211" i="39" s="1"/>
  <c r="AS198" i="39"/>
  <c r="AV198" i="39"/>
  <c r="AP198" i="39"/>
  <c r="AP204" i="39" s="1"/>
  <c r="AX198" i="39"/>
  <c r="C214" i="39"/>
  <c r="E183" i="39"/>
  <c r="O183" i="39" s="1"/>
  <c r="F199" i="39"/>
  <c r="O199" i="39" s="1"/>
  <c r="BM201" i="39"/>
  <c r="BQ201" i="39" s="1"/>
  <c r="BL185" i="39"/>
  <c r="BJ195" i="39"/>
  <c r="BQ195" i="39" s="1"/>
  <c r="BR208" i="39"/>
  <c r="BE208" i="39" s="1"/>
  <c r="BE199" i="39"/>
  <c r="BQ199" i="39" s="1"/>
  <c r="AY212" i="39"/>
  <c r="BE185" i="39"/>
  <c r="BQ185" i="39" s="1"/>
  <c r="BQ169" i="39"/>
  <c r="BL187" i="39"/>
  <c r="BQ187" i="39" s="1"/>
  <c r="BM203" i="39"/>
  <c r="BQ203" i="39" s="1"/>
  <c r="BF202" i="39"/>
  <c r="BF204" i="39" s="1"/>
  <c r="BR215" i="39"/>
  <c r="BE215" i="39" s="1"/>
  <c r="BM202" i="39"/>
  <c r="BH202" i="39"/>
  <c r="BH204" i="39" s="1"/>
  <c r="BK202" i="39"/>
  <c r="BK204" i="39" s="1"/>
  <c r="BN202" i="39"/>
  <c r="M187" i="39"/>
  <c r="N203" i="39"/>
  <c r="O203" i="39" s="1"/>
  <c r="N197" i="39"/>
  <c r="P210" i="39"/>
  <c r="C210" i="39" s="1"/>
  <c r="BM197" i="39"/>
  <c r="BM204" i="39" s="1"/>
  <c r="BN31" i="53" s="1"/>
  <c r="BL181" i="39"/>
  <c r="BL188" i="39" s="1"/>
  <c r="BL197" i="39"/>
  <c r="BL204" i="39" s="1"/>
  <c r="BK181" i="39"/>
  <c r="F42" i="49"/>
  <c r="E43" i="49"/>
  <c r="BO202" i="39"/>
  <c r="AY23" i="49"/>
  <c r="BO21" i="53" s="1"/>
  <c r="AU23" i="49"/>
  <c r="BK21" i="53" s="1"/>
  <c r="AQ23" i="49"/>
  <c r="BG21" i="53" s="1"/>
  <c r="M201" i="39"/>
  <c r="K201" i="39"/>
  <c r="K204" i="39" s="1"/>
  <c r="L31" i="53" s="1"/>
  <c r="D198" i="39"/>
  <c r="O198" i="39" s="1"/>
  <c r="BO201" i="39"/>
  <c r="BO204" i="39" s="1"/>
  <c r="BN201" i="39"/>
  <c r="BH184" i="39"/>
  <c r="BG184" i="39"/>
  <c r="AZ23" i="49"/>
  <c r="BP21" i="53" s="1"/>
  <c r="BP27" i="53" s="1"/>
  <c r="AV23" i="49"/>
  <c r="BL21" i="53" s="1"/>
  <c r="AR23" i="49"/>
  <c r="BH21" i="53" s="1"/>
  <c r="BN195" i="39"/>
  <c r="BN204" i="39" s="1"/>
  <c r="BO31" i="53" s="1"/>
  <c r="BJ200" i="39"/>
  <c r="BQ200" i="39" s="1"/>
  <c r="BN200" i="39"/>
  <c r="BA23" i="49"/>
  <c r="BQ21" i="53" s="1"/>
  <c r="AW23" i="49"/>
  <c r="BM21" i="53" s="1"/>
  <c r="AS23" i="49"/>
  <c r="BI21" i="53" s="1"/>
  <c r="AZ55" i="53"/>
  <c r="E32" i="45" s="1"/>
  <c r="P58" i="53"/>
  <c r="C34" i="45" s="1"/>
  <c r="P56" i="53"/>
  <c r="C32" i="45" s="1"/>
  <c r="P53" i="53"/>
  <c r="C29" i="45" s="1"/>
  <c r="P35" i="53"/>
  <c r="C18" i="45" s="1"/>
  <c r="AH22" i="53"/>
  <c r="AH39" i="53"/>
  <c r="CJ24" i="53"/>
  <c r="CJ23" i="53"/>
  <c r="CJ30" i="53"/>
  <c r="CJ60" i="53"/>
  <c r="G51" i="45" s="1"/>
  <c r="AZ24" i="53"/>
  <c r="BR23" i="53"/>
  <c r="BR24" i="53"/>
  <c r="BR60" i="53"/>
  <c r="F51" i="45" s="1"/>
  <c r="C15" i="44"/>
  <c r="V98" i="53"/>
  <c r="V101" i="53" s="1"/>
  <c r="W98" i="53" s="1"/>
  <c r="W101" i="53" s="1"/>
  <c r="X98" i="53" s="1"/>
  <c r="X101" i="53" s="1"/>
  <c r="Y98" i="53" s="1"/>
  <c r="Y101" i="53" s="1"/>
  <c r="Z98" i="53" s="1"/>
  <c r="Z101" i="53" s="1"/>
  <c r="AA98" i="53" s="1"/>
  <c r="AA101" i="53" s="1"/>
  <c r="AB98" i="53" s="1"/>
  <c r="AB101" i="53" s="1"/>
  <c r="AC98" i="53" s="1"/>
  <c r="AC101" i="53" s="1"/>
  <c r="AD98" i="53" s="1"/>
  <c r="AD101" i="53" s="1"/>
  <c r="AE98" i="53" s="1"/>
  <c r="AE101" i="53" s="1"/>
  <c r="AF98" i="53" s="1"/>
  <c r="AF101" i="53" s="1"/>
  <c r="AG98" i="53" s="1"/>
  <c r="AG101" i="53" s="1"/>
  <c r="P52" i="53"/>
  <c r="C28" i="45" s="1"/>
  <c r="P50" i="53"/>
  <c r="C26" i="45" s="1"/>
  <c r="P49" i="53"/>
  <c r="C25" i="45" s="1"/>
  <c r="P46" i="53"/>
  <c r="C22" i="45" s="1"/>
  <c r="P45" i="53"/>
  <c r="C21" i="45" s="1"/>
  <c r="P44" i="53"/>
  <c r="C20" i="45" s="1"/>
  <c r="P39" i="53"/>
  <c r="P22" i="53"/>
  <c r="CJ39" i="53"/>
  <c r="P51" i="53"/>
  <c r="C27" i="45" s="1"/>
  <c r="P48" i="53"/>
  <c r="C24" i="45" s="1"/>
  <c r="P47" i="53"/>
  <c r="C23" i="45" s="1"/>
  <c r="AZ40" i="53"/>
  <c r="E19" i="45" s="1"/>
  <c r="AZ39" i="53"/>
  <c r="P21" i="53"/>
  <c r="J55" i="44" s="1"/>
  <c r="AZ21" i="53"/>
  <c r="L55" i="44" s="1"/>
  <c r="B87" i="53"/>
  <c r="B96" i="53"/>
  <c r="B107" i="53"/>
  <c r="T87" i="53"/>
  <c r="AL14" i="53"/>
  <c r="BR39" i="53"/>
  <c r="BR22" i="53"/>
  <c r="CJ22" i="53"/>
  <c r="AZ52" i="53"/>
  <c r="E29" i="45" s="1"/>
  <c r="AZ22" i="53"/>
  <c r="P54" i="53"/>
  <c r="C30" i="45" s="1"/>
  <c r="AH55" i="53"/>
  <c r="D32" i="45" s="1"/>
  <c r="P55" i="53"/>
  <c r="C31" i="45" s="1"/>
  <c r="BJ27" i="53"/>
  <c r="AF27" i="53"/>
  <c r="I27" i="53"/>
  <c r="B51" i="48"/>
  <c r="B114" i="48"/>
  <c r="D73" i="48"/>
  <c r="E73" i="48" s="1"/>
  <c r="F73" i="48" s="1"/>
  <c r="G73" i="48" s="1"/>
  <c r="H73" i="48" s="1"/>
  <c r="I73" i="48" s="1"/>
  <c r="J73" i="48" s="1"/>
  <c r="K73" i="48" s="1"/>
  <c r="L73" i="48" s="1"/>
  <c r="M73" i="48" s="1"/>
  <c r="N73" i="48" s="1"/>
  <c r="C94" i="48"/>
  <c r="D52" i="48"/>
  <c r="E52" i="48" s="1"/>
  <c r="F52" i="48" s="1"/>
  <c r="G52" i="48" s="1"/>
  <c r="H52" i="48" s="1"/>
  <c r="I52" i="48" s="1"/>
  <c r="J52" i="48" s="1"/>
  <c r="K52" i="48" s="1"/>
  <c r="L52" i="48" s="1"/>
  <c r="M52" i="48" s="1"/>
  <c r="N52" i="48" s="1"/>
  <c r="CJ40" i="53"/>
  <c r="G19" i="45" s="1"/>
  <c r="AH40" i="53"/>
  <c r="D19" i="45" s="1"/>
  <c r="P40" i="53"/>
  <c r="C19" i="45" s="1"/>
  <c r="BR40" i="53"/>
  <c r="F19" i="45" s="1"/>
  <c r="B51" i="50"/>
  <c r="BP41" i="53"/>
  <c r="BA32" i="63"/>
  <c r="BH32" i="63"/>
  <c r="D456" i="63"/>
  <c r="D467" i="63" s="1"/>
  <c r="D469" i="63" s="1"/>
  <c r="P59" i="63"/>
  <c r="BC369" i="63"/>
  <c r="D149" i="63"/>
  <c r="D153" i="63" s="1"/>
  <c r="D158" i="63" s="1"/>
  <c r="G87" i="63"/>
  <c r="BL30" i="63"/>
  <c r="CF41" i="53" s="1"/>
  <c r="E31" i="63"/>
  <c r="E25" i="53" s="1"/>
  <c r="BE30" i="63"/>
  <c r="BE32" i="63" s="1"/>
  <c r="G91" i="63"/>
  <c r="G96" i="63" s="1"/>
  <c r="AP431" i="63"/>
  <c r="AC314" i="63"/>
  <c r="BC431" i="63"/>
  <c r="H149" i="63"/>
  <c r="H153" i="63" s="1"/>
  <c r="H158" i="63" s="1"/>
  <c r="BM30" i="63"/>
  <c r="CG41" i="53" s="1"/>
  <c r="AI31" i="63"/>
  <c r="AS25" i="53" s="1"/>
  <c r="AS27" i="53" s="1"/>
  <c r="AE31" i="63"/>
  <c r="AO25" i="53" s="1"/>
  <c r="K31" i="63"/>
  <c r="K25" i="53" s="1"/>
  <c r="P376" i="63"/>
  <c r="BO31" i="63"/>
  <c r="CI25" i="53" s="1"/>
  <c r="G456" i="63"/>
  <c r="G467" i="63" s="1"/>
  <c r="AB30" i="63"/>
  <c r="AG41" i="53" s="1"/>
  <c r="AA30" i="63"/>
  <c r="AF41" i="53" s="1"/>
  <c r="X30" i="63"/>
  <c r="AC41" i="53" s="1"/>
  <c r="W30" i="63"/>
  <c r="AB41" i="53" s="1"/>
  <c r="T30" i="63"/>
  <c r="AK30" i="63"/>
  <c r="AU41" i="53" s="1"/>
  <c r="AJ30" i="63"/>
  <c r="AT41" i="53" s="1"/>
  <c r="AG30" i="63"/>
  <c r="AQ41" i="53" s="1"/>
  <c r="AF30" i="63"/>
  <c r="AP41" i="53" s="1"/>
  <c r="AZ30" i="63"/>
  <c r="AZ32" i="63" s="1"/>
  <c r="H277" i="63"/>
  <c r="H282" i="63" s="1"/>
  <c r="BC252" i="63"/>
  <c r="H30" i="63"/>
  <c r="H41" i="53" s="1"/>
  <c r="BJ30" i="63"/>
  <c r="CD41" i="53" s="1"/>
  <c r="F91" i="63"/>
  <c r="F96" i="63" s="1"/>
  <c r="AX31" i="63"/>
  <c r="BM25" i="53" s="1"/>
  <c r="AD31" i="63"/>
  <c r="AN25" i="53" s="1"/>
  <c r="AA32" i="63"/>
  <c r="AJ32" i="63"/>
  <c r="D91" i="63"/>
  <c r="D96" i="63" s="1"/>
  <c r="Y41" i="53"/>
  <c r="BM32" i="63"/>
  <c r="AN41" i="53"/>
  <c r="AD32" i="63"/>
  <c r="H398" i="63"/>
  <c r="H401" i="63" s="1"/>
  <c r="H406" i="63" s="1"/>
  <c r="BP376" i="63"/>
  <c r="V30" i="63"/>
  <c r="AA41" i="53" s="1"/>
  <c r="H215" i="63"/>
  <c r="H220" i="63" s="1"/>
  <c r="G394" i="63"/>
  <c r="G405" i="63" s="1"/>
  <c r="BC245" i="63"/>
  <c r="M30" i="63"/>
  <c r="AR31" i="63"/>
  <c r="BG25" i="53" s="1"/>
  <c r="V31" i="63"/>
  <c r="AA25" i="53" s="1"/>
  <c r="E153" i="63"/>
  <c r="E158" i="63" s="1"/>
  <c r="E398" i="63"/>
  <c r="AC376" i="63"/>
  <c r="BP190" i="63"/>
  <c r="I32" i="63"/>
  <c r="E277" i="63"/>
  <c r="E282" i="63" s="1"/>
  <c r="J30" i="63"/>
  <c r="BI31" i="63"/>
  <c r="CC25" i="53" s="1"/>
  <c r="F146" i="63"/>
  <c r="F157" i="63" s="1"/>
  <c r="AP183" i="63"/>
  <c r="F193" i="63"/>
  <c r="F208" i="63" s="1"/>
  <c r="F219" i="63" s="1"/>
  <c r="D215" i="63"/>
  <c r="D220" i="63" s="1"/>
  <c r="G277" i="63"/>
  <c r="G282" i="63" s="1"/>
  <c r="E401" i="63"/>
  <c r="E406" i="63" s="1"/>
  <c r="AP438" i="63"/>
  <c r="G461" i="63"/>
  <c r="G463" i="63" s="1"/>
  <c r="G468" i="63" s="1"/>
  <c r="BC438" i="63"/>
  <c r="P431" i="63"/>
  <c r="AC245" i="63"/>
  <c r="E30" i="63"/>
  <c r="E41" i="53" s="1"/>
  <c r="K30" i="63"/>
  <c r="K41" i="53" s="1"/>
  <c r="O30" i="63"/>
  <c r="O41" i="53" s="1"/>
  <c r="BK30" i="63"/>
  <c r="E91" i="63"/>
  <c r="E96" i="63" s="1"/>
  <c r="X31" i="63"/>
  <c r="AC25" i="53" s="1"/>
  <c r="AC27" i="53" s="1"/>
  <c r="R31" i="63"/>
  <c r="W25" i="53" s="1"/>
  <c r="BF31" i="63"/>
  <c r="BZ25" i="53" s="1"/>
  <c r="AN31" i="63"/>
  <c r="AX25" i="53" s="1"/>
  <c r="H208" i="63"/>
  <c r="H219" i="63" s="1"/>
  <c r="G270" i="63"/>
  <c r="G281" i="63" s="1"/>
  <c r="F277" i="63"/>
  <c r="F282" i="63" s="1"/>
  <c r="D277" i="63"/>
  <c r="D282" i="63" s="1"/>
  <c r="AC252" i="63"/>
  <c r="AY31" i="63"/>
  <c r="BN25" i="53" s="1"/>
  <c r="BN27" i="53" s="1"/>
  <c r="BD31" i="63"/>
  <c r="BX25" i="53" s="1"/>
  <c r="BL31" i="63"/>
  <c r="CF25" i="53" s="1"/>
  <c r="D401" i="63"/>
  <c r="D406" i="63" s="1"/>
  <c r="F456" i="63"/>
  <c r="F467" i="63" s="1"/>
  <c r="H463" i="63"/>
  <c r="H468" i="63" s="1"/>
  <c r="P438" i="63"/>
  <c r="BP438" i="63"/>
  <c r="G31" i="63"/>
  <c r="G25" i="53" s="1"/>
  <c r="O31" i="63"/>
  <c r="O25" i="53" s="1"/>
  <c r="T31" i="63"/>
  <c r="Y25" i="53" s="1"/>
  <c r="AG31" i="63"/>
  <c r="AQ25" i="53" s="1"/>
  <c r="AQ27" i="53" s="1"/>
  <c r="AK31" i="63"/>
  <c r="AK32" i="63" s="1"/>
  <c r="BN30" i="63"/>
  <c r="BN32" i="63" s="1"/>
  <c r="H31" i="63"/>
  <c r="H25" i="53" s="1"/>
  <c r="Y31" i="63"/>
  <c r="AD25" i="53" s="1"/>
  <c r="AL31" i="63"/>
  <c r="AL32" i="63" s="1"/>
  <c r="S30" i="63"/>
  <c r="X41" i="53" s="1"/>
  <c r="H394" i="63"/>
  <c r="H405" i="63" s="1"/>
  <c r="AF32" i="63"/>
  <c r="AQ32" i="63"/>
  <c r="BO32" i="63"/>
  <c r="BO41" i="53"/>
  <c r="H71" i="63"/>
  <c r="H84" i="63" s="1"/>
  <c r="BP59" i="63"/>
  <c r="G73" i="63"/>
  <c r="G84" i="63" s="1"/>
  <c r="BC59" i="63"/>
  <c r="BX41" i="53"/>
  <c r="H87" i="63"/>
  <c r="H91" i="63" s="1"/>
  <c r="H96" i="63" s="1"/>
  <c r="BP66" i="63"/>
  <c r="D132" i="63"/>
  <c r="D146" i="63" s="1"/>
  <c r="D157" i="63" s="1"/>
  <c r="P121" i="63"/>
  <c r="G132" i="63"/>
  <c r="G146" i="63" s="1"/>
  <c r="G157" i="63" s="1"/>
  <c r="BC121" i="63"/>
  <c r="E195" i="63"/>
  <c r="E208" i="63" s="1"/>
  <c r="E219" i="63" s="1"/>
  <c r="AC183" i="63"/>
  <c r="CE41" i="53"/>
  <c r="CH41" i="53"/>
  <c r="F214" i="63"/>
  <c r="F215" i="63" s="1"/>
  <c r="F220" i="63" s="1"/>
  <c r="AP190" i="63"/>
  <c r="P245" i="63"/>
  <c r="D255" i="63"/>
  <c r="D270" i="63" s="1"/>
  <c r="D281" i="63" s="1"/>
  <c r="H256" i="63"/>
  <c r="H270" i="63" s="1"/>
  <c r="H281" i="63" s="1"/>
  <c r="BP245" i="63"/>
  <c r="F258" i="63"/>
  <c r="AP245" i="63"/>
  <c r="E317" i="63"/>
  <c r="E332" i="63" s="1"/>
  <c r="E343" i="63" s="1"/>
  <c r="AC307" i="63"/>
  <c r="BP307" i="63"/>
  <c r="H321" i="63"/>
  <c r="H332" i="63" s="1"/>
  <c r="H343" i="63" s="1"/>
  <c r="F323" i="63"/>
  <c r="F332" i="63" s="1"/>
  <c r="F343" i="63" s="1"/>
  <c r="AP307" i="63"/>
  <c r="D325" i="63"/>
  <c r="D332" i="63" s="1"/>
  <c r="D343" i="63" s="1"/>
  <c r="P307" i="63"/>
  <c r="G326" i="63"/>
  <c r="G332" i="63" s="1"/>
  <c r="G343" i="63" s="1"/>
  <c r="BC307" i="63"/>
  <c r="D339" i="63"/>
  <c r="D344" i="63" s="1"/>
  <c r="BP314" i="63"/>
  <c r="H335" i="63"/>
  <c r="H339" i="63" s="1"/>
  <c r="H344" i="63" s="1"/>
  <c r="F338" i="63"/>
  <c r="F339" i="63" s="1"/>
  <c r="F344" i="63" s="1"/>
  <c r="AP314" i="63"/>
  <c r="H381" i="63"/>
  <c r="BP369" i="63"/>
  <c r="F383" i="63"/>
  <c r="F394" i="63" s="1"/>
  <c r="F405" i="63" s="1"/>
  <c r="AP369" i="63"/>
  <c r="E387" i="63"/>
  <c r="AC369" i="63"/>
  <c r="AP376" i="63"/>
  <c r="F397" i="63"/>
  <c r="F401" i="63" s="1"/>
  <c r="F406" i="63" s="1"/>
  <c r="G399" i="63"/>
  <c r="G401" i="63" s="1"/>
  <c r="G406" i="63" s="1"/>
  <c r="BC376" i="63"/>
  <c r="H441" i="63"/>
  <c r="H456" i="63" s="1"/>
  <c r="H467" i="63" s="1"/>
  <c r="BP431" i="63"/>
  <c r="E445" i="63"/>
  <c r="AC431" i="63"/>
  <c r="AU32" i="63"/>
  <c r="Z41" i="53"/>
  <c r="F270" i="63"/>
  <c r="F281" i="63" s="1"/>
  <c r="BD32" i="63"/>
  <c r="F153" i="63"/>
  <c r="F158" i="63" s="1"/>
  <c r="E270" i="63"/>
  <c r="E281" i="63" s="1"/>
  <c r="M41" i="53"/>
  <c r="M32" i="63"/>
  <c r="BG30" i="63"/>
  <c r="BJ32" i="63"/>
  <c r="BK31" i="63"/>
  <c r="CE25" i="53" s="1"/>
  <c r="BG31" i="63"/>
  <c r="CA25" i="53" s="1"/>
  <c r="AT31" i="63"/>
  <c r="BI25" i="53" s="1"/>
  <c r="AO31" i="63"/>
  <c r="AY25" i="53" s="1"/>
  <c r="X25" i="53"/>
  <c r="S32" i="63"/>
  <c r="F32" i="63"/>
  <c r="F25" i="53"/>
  <c r="AP128" i="63"/>
  <c r="D31" i="63"/>
  <c r="L31" i="63"/>
  <c r="L25" i="53" s="1"/>
  <c r="L27" i="53" s="1"/>
  <c r="U31" i="63"/>
  <c r="Z25" i="53" s="1"/>
  <c r="D201" i="63"/>
  <c r="D208" i="63" s="1"/>
  <c r="D219" i="63" s="1"/>
  <c r="P183" i="63"/>
  <c r="E72" i="63"/>
  <c r="E84" i="63" s="1"/>
  <c r="AC59" i="63"/>
  <c r="E133" i="63"/>
  <c r="E146" i="63" s="1"/>
  <c r="E157" i="63" s="1"/>
  <c r="AC121" i="63"/>
  <c r="H133" i="63"/>
  <c r="H146" i="63" s="1"/>
  <c r="H157" i="63" s="1"/>
  <c r="BP121" i="63"/>
  <c r="G195" i="63"/>
  <c r="G208" i="63" s="1"/>
  <c r="G219" i="63" s="1"/>
  <c r="BC183" i="63"/>
  <c r="E211" i="63"/>
  <c r="E215" i="63" s="1"/>
  <c r="E220" i="63" s="1"/>
  <c r="AC190" i="63"/>
  <c r="G212" i="63"/>
  <c r="G215" i="63" s="1"/>
  <c r="G220" i="63" s="1"/>
  <c r="BC190" i="63"/>
  <c r="AS30" i="63"/>
  <c r="AR30" i="63"/>
  <c r="AY32" i="63"/>
  <c r="AC66" i="63"/>
  <c r="BP183" i="63"/>
  <c r="F69" i="63"/>
  <c r="F84" i="63" s="1"/>
  <c r="AP59" i="63"/>
  <c r="D84" i="63"/>
  <c r="G30" i="63"/>
  <c r="N30" i="63"/>
  <c r="BK25" i="53"/>
  <c r="AV32" i="63"/>
  <c r="AS31" i="63"/>
  <c r="BH25" i="53" s="1"/>
  <c r="BH27" i="53" s="1"/>
  <c r="AH31" i="63"/>
  <c r="AB31" i="63"/>
  <c r="Q31" i="63"/>
  <c r="E456" i="63"/>
  <c r="E467" i="63" s="1"/>
  <c r="AW31" i="63"/>
  <c r="AP121" i="63"/>
  <c r="D30" i="63"/>
  <c r="BF30" i="63"/>
  <c r="BI30" i="63"/>
  <c r="BB31" i="63"/>
  <c r="BQ25" i="53" s="1"/>
  <c r="Z30" i="63"/>
  <c r="G337" i="63"/>
  <c r="G339" i="63" s="1"/>
  <c r="G344" i="63" s="1"/>
  <c r="BC314" i="63"/>
  <c r="D381" i="63"/>
  <c r="D394" i="63" s="1"/>
  <c r="D405" i="63" s="1"/>
  <c r="P369" i="63"/>
  <c r="E459" i="63"/>
  <c r="E463" i="63" s="1"/>
  <c r="E468" i="63" s="1"/>
  <c r="AC438" i="63"/>
  <c r="R30" i="63"/>
  <c r="AM30" i="63"/>
  <c r="AI30" i="63"/>
  <c r="BB30" i="63"/>
  <c r="AX30" i="63"/>
  <c r="AT30" i="63"/>
  <c r="E394" i="63"/>
  <c r="E405" i="63" s="1"/>
  <c r="AE30" i="63"/>
  <c r="D68" i="63"/>
  <c r="E68" i="63" s="1"/>
  <c r="F68" i="63" s="1"/>
  <c r="G68" i="63" s="1"/>
  <c r="H68" i="63" s="1"/>
  <c r="Q43" i="63"/>
  <c r="D105" i="63"/>
  <c r="D86" i="63"/>
  <c r="E86" i="63" s="1"/>
  <c r="F86" i="63" s="1"/>
  <c r="G86" i="63" s="1"/>
  <c r="H86" i="63" s="1"/>
  <c r="D93" i="63"/>
  <c r="E93" i="63" s="1"/>
  <c r="F93" i="63" s="1"/>
  <c r="G93" i="63" s="1"/>
  <c r="H93" i="63" s="1"/>
  <c r="E43" i="63"/>
  <c r="F43" i="63" s="1"/>
  <c r="G43" i="63" s="1"/>
  <c r="H43" i="63" s="1"/>
  <c r="I43" i="63" s="1"/>
  <c r="J43" i="63" s="1"/>
  <c r="K43" i="63" s="1"/>
  <c r="L43" i="63" s="1"/>
  <c r="M43" i="63" s="1"/>
  <c r="N43" i="63" s="1"/>
  <c r="O43" i="63" s="1"/>
  <c r="P42" i="63" s="1"/>
  <c r="BR20" i="53" l="1"/>
  <c r="M44" i="44" s="1"/>
  <c r="AY27" i="53"/>
  <c r="W27" i="53"/>
  <c r="T96" i="53"/>
  <c r="AH53" i="53"/>
  <c r="D30" i="45" s="1"/>
  <c r="AH48" i="53"/>
  <c r="D25" i="45" s="1"/>
  <c r="AO27" i="53"/>
  <c r="E48" i="44"/>
  <c r="C33" i="44"/>
  <c r="D33" i="44" s="1"/>
  <c r="E33" i="44" s="1"/>
  <c r="F33" i="44" s="1"/>
  <c r="AT27" i="53"/>
  <c r="M27" i="53"/>
  <c r="BR19" i="53"/>
  <c r="M43" i="44" s="1"/>
  <c r="BR33" i="53"/>
  <c r="F16" i="45" s="1"/>
  <c r="CH27" i="53"/>
  <c r="AH51" i="53"/>
  <c r="D28" i="45" s="1"/>
  <c r="BI27" i="53"/>
  <c r="AW27" i="53"/>
  <c r="BR55" i="53"/>
  <c r="F32" i="45" s="1"/>
  <c r="AE27" i="53"/>
  <c r="AX27" i="53"/>
  <c r="BO27" i="53"/>
  <c r="P33" i="53"/>
  <c r="C16" i="45" s="1"/>
  <c r="AH33" i="53"/>
  <c r="D16" i="45" s="1"/>
  <c r="Y27" i="53"/>
  <c r="K27" i="53"/>
  <c r="AH49" i="53"/>
  <c r="D26" i="45" s="1"/>
  <c r="AH47" i="53"/>
  <c r="D24" i="45" s="1"/>
  <c r="AZ19" i="53"/>
  <c r="L43" i="44" s="1"/>
  <c r="AH19" i="53"/>
  <c r="K43" i="44" s="1"/>
  <c r="AD27" i="53"/>
  <c r="P19" i="53"/>
  <c r="J43" i="44" s="1"/>
  <c r="BQ27" i="53"/>
  <c r="BK27" i="53"/>
  <c r="BM27" i="53"/>
  <c r="AZ33" i="53"/>
  <c r="E16" i="45" s="1"/>
  <c r="BY27" i="53"/>
  <c r="U253" i="39"/>
  <c r="U220" i="39"/>
  <c r="CB34" i="53"/>
  <c r="O122" i="48"/>
  <c r="BE121" i="39"/>
  <c r="U197" i="39"/>
  <c r="C217" i="39"/>
  <c r="O210" i="39"/>
  <c r="BW202" i="39"/>
  <c r="CI202" i="39" s="1"/>
  <c r="BQ215" i="39"/>
  <c r="O132" i="48"/>
  <c r="BY34" i="53"/>
  <c r="E19" i="64"/>
  <c r="F38" i="53" s="1"/>
  <c r="F13" i="44"/>
  <c r="BE122" i="39"/>
  <c r="E13" i="44"/>
  <c r="D31" i="44"/>
  <c r="BG34" i="53"/>
  <c r="BE123" i="39"/>
  <c r="F102" i="39"/>
  <c r="G20" i="53" s="1"/>
  <c r="G27" i="53" s="1"/>
  <c r="O92" i="39"/>
  <c r="F21" i="64"/>
  <c r="G13" i="64" s="1"/>
  <c r="G15" i="64" s="1"/>
  <c r="BI31" i="53"/>
  <c r="E15" i="54"/>
  <c r="L48" i="44"/>
  <c r="CI248" i="39"/>
  <c r="CI250" i="39" s="1"/>
  <c r="BW250" i="39"/>
  <c r="BB39" i="55"/>
  <c r="AM52" i="53"/>
  <c r="BT38" i="55"/>
  <c r="BW51" i="53" s="1"/>
  <c r="BE51" i="53"/>
  <c r="F15" i="54"/>
  <c r="D53" i="54" s="1"/>
  <c r="M48" i="44"/>
  <c r="F13" i="45"/>
  <c r="F20" i="54" s="1"/>
  <c r="AO204" i="39"/>
  <c r="AP31" i="53" s="1"/>
  <c r="AY196" i="39"/>
  <c r="W31" i="53"/>
  <c r="D215" i="64"/>
  <c r="I120" i="49"/>
  <c r="H121" i="49"/>
  <c r="BE220" i="39"/>
  <c r="BE253" i="39"/>
  <c r="BE255" i="39" s="1"/>
  <c r="BN51" i="53"/>
  <c r="CC38" i="55"/>
  <c r="CF51" i="53" s="1"/>
  <c r="E25" i="48"/>
  <c r="D25" i="48"/>
  <c r="M36" i="44"/>
  <c r="F14" i="54"/>
  <c r="N31" i="53"/>
  <c r="O248" i="39"/>
  <c r="O250" i="39" s="1"/>
  <c r="C250" i="39"/>
  <c r="G9" i="44"/>
  <c r="M5" i="44"/>
  <c r="M31" i="44" s="1"/>
  <c r="M42" i="44" s="1"/>
  <c r="M50" i="44" s="1"/>
  <c r="F5" i="54"/>
  <c r="F26" i="54" s="1"/>
  <c r="BX50" i="53"/>
  <c r="I45" i="49"/>
  <c r="J45" i="49" s="1"/>
  <c r="K45" i="49" s="1"/>
  <c r="L45" i="49" s="1"/>
  <c r="M45" i="49" s="1"/>
  <c r="N45" i="49" s="1"/>
  <c r="C57" i="49" s="1"/>
  <c r="O45" i="49"/>
  <c r="AB204" i="39"/>
  <c r="AC31" i="53" s="1"/>
  <c r="AF31" i="53"/>
  <c r="CD102" i="39"/>
  <c r="CE20" i="53" s="1"/>
  <c r="CE27" i="53" s="1"/>
  <c r="BF37" i="55"/>
  <c r="AQ50" i="53"/>
  <c r="BL38" i="55"/>
  <c r="AW51" i="53"/>
  <c r="BU41" i="55"/>
  <c r="BF54" i="53"/>
  <c r="BI41" i="55"/>
  <c r="AT54" i="53"/>
  <c r="AZ54" i="53" s="1"/>
  <c r="E31" i="45" s="1"/>
  <c r="BN53" i="53"/>
  <c r="CC40" i="55"/>
  <c r="CF53" i="53" s="1"/>
  <c r="AG95" i="39"/>
  <c r="BK188" i="39"/>
  <c r="BL31" i="53" s="1"/>
  <c r="BQ179" i="39"/>
  <c r="Q20" i="49"/>
  <c r="R20" i="49" s="1"/>
  <c r="S20" i="49" s="1"/>
  <c r="T20" i="49" s="1"/>
  <c r="U20" i="49" s="1"/>
  <c r="V20" i="49" s="1"/>
  <c r="W20" i="49" s="1"/>
  <c r="X20" i="49" s="1"/>
  <c r="Y20" i="49" s="1"/>
  <c r="Z20" i="49" s="1"/>
  <c r="AA20" i="49" s="1"/>
  <c r="AC20" i="49"/>
  <c r="BE206" i="39"/>
  <c r="BE231" i="39"/>
  <c r="BE247" i="39" s="1"/>
  <c r="BR21" i="53"/>
  <c r="M55" i="44" s="1"/>
  <c r="AV204" i="39"/>
  <c r="BC44" i="55"/>
  <c r="AN57" i="53"/>
  <c r="AW44" i="55"/>
  <c r="AY56" i="53"/>
  <c r="BN43" i="55"/>
  <c r="AW57" i="53"/>
  <c r="BL44" i="55"/>
  <c r="BB31" i="55"/>
  <c r="AM44" i="53"/>
  <c r="BC35" i="55"/>
  <c r="AN48" i="53"/>
  <c r="AW35" i="55"/>
  <c r="CC43" i="53"/>
  <c r="O133" i="64"/>
  <c r="D133" i="64"/>
  <c r="C135" i="64"/>
  <c r="BF34" i="53"/>
  <c r="H32" i="63"/>
  <c r="W32" i="63"/>
  <c r="O27" i="53"/>
  <c r="AA27" i="53"/>
  <c r="E27" i="53"/>
  <c r="W15" i="53"/>
  <c r="X15" i="53" s="1"/>
  <c r="Y15" i="53" s="1"/>
  <c r="Z15" i="53" s="1"/>
  <c r="AA15" i="53" s="1"/>
  <c r="AB15" i="53" s="1"/>
  <c r="AC15" i="53" s="1"/>
  <c r="AD15" i="53" s="1"/>
  <c r="AE15" i="53" s="1"/>
  <c r="AF15" i="53" s="1"/>
  <c r="AG15" i="53" s="1"/>
  <c r="AN15" i="53" s="1"/>
  <c r="AN88" i="53" s="1"/>
  <c r="AO88" i="53" s="1"/>
  <c r="AP88" i="53" s="1"/>
  <c r="AQ88" i="53" s="1"/>
  <c r="AR88" i="53" s="1"/>
  <c r="AS88" i="53" s="1"/>
  <c r="AT88" i="53" s="1"/>
  <c r="AU88" i="53" s="1"/>
  <c r="AV88" i="53" s="1"/>
  <c r="AW88" i="53" s="1"/>
  <c r="AX88" i="53" s="1"/>
  <c r="AY88" i="53" s="1"/>
  <c r="BQ184" i="39"/>
  <c r="BG188" i="39"/>
  <c r="BH31" i="53" s="1"/>
  <c r="F43" i="49"/>
  <c r="G42" i="49"/>
  <c r="O214" i="39"/>
  <c r="U201" i="39"/>
  <c r="AG201" i="39" s="1"/>
  <c r="AY181" i="39"/>
  <c r="AY197" i="39"/>
  <c r="E56" i="64"/>
  <c r="F55" i="64"/>
  <c r="I69" i="48"/>
  <c r="AB34" i="53" s="1"/>
  <c r="BG35" i="53"/>
  <c r="O38" i="48"/>
  <c r="E69" i="48"/>
  <c r="BN34" i="55"/>
  <c r="AY47" i="53"/>
  <c r="BK44" i="55"/>
  <c r="AV57" i="53"/>
  <c r="BG34" i="55"/>
  <c r="AR47" i="53"/>
  <c r="BC33" i="55"/>
  <c r="AN46" i="53"/>
  <c r="AW33" i="55"/>
  <c r="BK35" i="55"/>
  <c r="AV48" i="53"/>
  <c r="AS45" i="53"/>
  <c r="BH32" i="55"/>
  <c r="BH54" i="53"/>
  <c r="BW41" i="55"/>
  <c r="BZ54" i="53" s="1"/>
  <c r="BI35" i="55"/>
  <c r="AT48" i="53"/>
  <c r="AQ46" i="55"/>
  <c r="O95" i="39"/>
  <c r="N111" i="48"/>
  <c r="G102" i="39"/>
  <c r="H20" i="53" s="1"/>
  <c r="H27" i="53" s="1"/>
  <c r="F90" i="48"/>
  <c r="AQ34" i="53" s="1"/>
  <c r="H111" i="48"/>
  <c r="BK43" i="55"/>
  <c r="AV56" i="53"/>
  <c r="U97" i="39"/>
  <c r="AG97" i="39" s="1"/>
  <c r="O110" i="39"/>
  <c r="K111" i="48"/>
  <c r="BX39" i="55"/>
  <c r="BO39" i="55"/>
  <c r="BI52" i="53"/>
  <c r="BQ194" i="39"/>
  <c r="E188" i="39"/>
  <c r="F31" i="53" s="1"/>
  <c r="G14" i="54"/>
  <c r="N36" i="44"/>
  <c r="G13" i="45"/>
  <c r="G20" i="54" s="1"/>
  <c r="G43" i="54" s="1"/>
  <c r="J80" i="48"/>
  <c r="AU34" i="53" s="1"/>
  <c r="AP46" i="55"/>
  <c r="AM204" i="39"/>
  <c r="BX40" i="55"/>
  <c r="CA53" i="53" s="1"/>
  <c r="BI53" i="53"/>
  <c r="AG248" i="39"/>
  <c r="AG250" i="39" s="1"/>
  <c r="V250" i="39"/>
  <c r="BQ44" i="53"/>
  <c r="CF31" i="55"/>
  <c r="CC204" i="39"/>
  <c r="CF188" i="39"/>
  <c r="CG31" i="53" s="1"/>
  <c r="C80" i="48"/>
  <c r="BI54" i="53"/>
  <c r="BX41" i="55"/>
  <c r="CA54" i="53" s="1"/>
  <c r="AG182" i="39"/>
  <c r="O196" i="39"/>
  <c r="N204" i="39"/>
  <c r="O31" i="53" s="1"/>
  <c r="AM188" i="39"/>
  <c r="AN31" i="53" s="1"/>
  <c r="BW75" i="39"/>
  <c r="BW91" i="39" s="1"/>
  <c r="BW104" i="39" s="1"/>
  <c r="BX59" i="39"/>
  <c r="BP31" i="53"/>
  <c r="AQ188" i="39"/>
  <c r="AR31" i="53" s="1"/>
  <c r="O172" i="39"/>
  <c r="W250" i="39"/>
  <c r="AS204" i="39"/>
  <c r="AT31" i="53" s="1"/>
  <c r="AN204" i="39"/>
  <c r="AO31" i="53" s="1"/>
  <c r="CH204" i="39"/>
  <c r="CE102" i="39"/>
  <c r="CF20" i="53" s="1"/>
  <c r="CF27" i="53" s="1"/>
  <c r="CB102" i="39"/>
  <c r="CC20" i="53" s="1"/>
  <c r="CC27" i="53" s="1"/>
  <c r="BW115" i="39"/>
  <c r="CI105" i="39"/>
  <c r="CI115" i="39" s="1"/>
  <c r="G13" i="44" s="1"/>
  <c r="BZ204" i="39"/>
  <c r="CA31" i="53" s="1"/>
  <c r="Z188" i="39"/>
  <c r="AA31" i="53" s="1"/>
  <c r="AB250" i="39"/>
  <c r="BH59" i="39"/>
  <c r="BG75" i="39"/>
  <c r="BG91" i="39" s="1"/>
  <c r="BG104" i="39" s="1"/>
  <c r="C165" i="49"/>
  <c r="D153" i="49"/>
  <c r="E153" i="49" s="1"/>
  <c r="F153" i="49" s="1"/>
  <c r="G153" i="49" s="1"/>
  <c r="H153" i="49" s="1"/>
  <c r="I153" i="49" s="1"/>
  <c r="J153" i="49" s="1"/>
  <c r="K153" i="49" s="1"/>
  <c r="L153" i="49" s="1"/>
  <c r="M153" i="49" s="1"/>
  <c r="N153" i="49" s="1"/>
  <c r="AA206" i="39"/>
  <c r="AA231" i="39"/>
  <c r="AA247" i="39" s="1"/>
  <c r="AO231" i="39"/>
  <c r="AO247" i="39" s="1"/>
  <c r="AO206" i="39"/>
  <c r="K75" i="39"/>
  <c r="K91" i="39" s="1"/>
  <c r="K104" i="39" s="1"/>
  <c r="L59" i="39"/>
  <c r="O147" i="49"/>
  <c r="BY56" i="53"/>
  <c r="BM31" i="53"/>
  <c r="BJ204" i="39"/>
  <c r="BK31" i="53" s="1"/>
  <c r="E43" i="64"/>
  <c r="F42" i="64"/>
  <c r="AU57" i="53"/>
  <c r="BJ44" i="55"/>
  <c r="BG27" i="53"/>
  <c r="BY41" i="53"/>
  <c r="V97" i="53"/>
  <c r="V108" i="53" s="1"/>
  <c r="W108" i="53" s="1"/>
  <c r="X108" i="53" s="1"/>
  <c r="Y108" i="53" s="1"/>
  <c r="Z108" i="53" s="1"/>
  <c r="AA108" i="53" s="1"/>
  <c r="AB108" i="53" s="1"/>
  <c r="AC108" i="53" s="1"/>
  <c r="AD108" i="53" s="1"/>
  <c r="AE108" i="53" s="1"/>
  <c r="AF108" i="53" s="1"/>
  <c r="AG108" i="53" s="1"/>
  <c r="BQ181" i="39"/>
  <c r="AY211" i="39"/>
  <c r="AY217" i="39" s="1"/>
  <c r="AM224" i="39" s="1"/>
  <c r="BE198" i="39"/>
  <c r="BQ198" i="39" s="1"/>
  <c r="AY186" i="39"/>
  <c r="E36" i="65"/>
  <c r="BH35" i="53" s="1"/>
  <c r="F34" i="65"/>
  <c r="AO51" i="53"/>
  <c r="BD38" i="55"/>
  <c r="K59" i="48"/>
  <c r="AX47" i="53"/>
  <c r="BM34" i="55"/>
  <c r="BK36" i="55"/>
  <c r="AV49" i="53"/>
  <c r="AQ57" i="53"/>
  <c r="BF44" i="55"/>
  <c r="AY57" i="53"/>
  <c r="BN44" i="55"/>
  <c r="AO43" i="53"/>
  <c r="AL46" i="55"/>
  <c r="BD30" i="55"/>
  <c r="AW30" i="55"/>
  <c r="AO57" i="53"/>
  <c r="BD44" i="55"/>
  <c r="BE34" i="55"/>
  <c r="AW34" i="55"/>
  <c r="AP47" i="53"/>
  <c r="AO50" i="53"/>
  <c r="BD37" i="55"/>
  <c r="AW37" i="55"/>
  <c r="BV32" i="55"/>
  <c r="BG45" i="53"/>
  <c r="F17" i="64"/>
  <c r="F20" i="64" s="1"/>
  <c r="G16" i="64"/>
  <c r="BG53" i="53"/>
  <c r="BV40" i="55"/>
  <c r="BY38" i="55"/>
  <c r="CB51" i="53" s="1"/>
  <c r="BJ51" i="53"/>
  <c r="K90" i="48"/>
  <c r="CA36" i="55"/>
  <c r="CD49" i="53" s="1"/>
  <c r="BL49" i="53"/>
  <c r="K80" i="48"/>
  <c r="AY34" i="53"/>
  <c r="AG203" i="39"/>
  <c r="AW31" i="53"/>
  <c r="F188" i="39"/>
  <c r="O178" i="39"/>
  <c r="AG180" i="39"/>
  <c r="AG188" i="39" s="1"/>
  <c r="U222" i="39" s="1"/>
  <c r="H30" i="64"/>
  <c r="I29" i="64"/>
  <c r="L111" i="48"/>
  <c r="BO34" i="53" s="1"/>
  <c r="CI92" i="39"/>
  <c r="CB39" i="55"/>
  <c r="CE52" i="53" s="1"/>
  <c r="BM52" i="53"/>
  <c r="AQ31" i="53"/>
  <c r="I31" i="53"/>
  <c r="BN34" i="53"/>
  <c r="BZ31" i="55"/>
  <c r="CC44" i="53" s="1"/>
  <c r="BK44" i="53"/>
  <c r="AY202" i="39"/>
  <c r="CI178" i="39"/>
  <c r="BW188" i="39"/>
  <c r="BN45" i="53"/>
  <c r="CC32" i="55"/>
  <c r="CF45" i="53" s="1"/>
  <c r="O195" i="39"/>
  <c r="D204" i="39"/>
  <c r="E31" i="53" s="1"/>
  <c r="D54" i="54"/>
  <c r="AW43" i="55"/>
  <c r="BJ46" i="53"/>
  <c r="BG46" i="55"/>
  <c r="BY33" i="55"/>
  <c r="C29" i="49"/>
  <c r="BE188" i="39"/>
  <c r="CF31" i="53"/>
  <c r="M90" i="48"/>
  <c r="AX34" i="53" s="1"/>
  <c r="BU30" i="55"/>
  <c r="BF43" i="53"/>
  <c r="BC46" i="55"/>
  <c r="AY200" i="39"/>
  <c r="BG46" i="53"/>
  <c r="BV33" i="55"/>
  <c r="BY46" i="53" s="1"/>
  <c r="AS46" i="55"/>
  <c r="CD188" i="39"/>
  <c r="CE31" i="53" s="1"/>
  <c r="BQ178" i="39"/>
  <c r="AR204" i="39"/>
  <c r="BY47" i="53"/>
  <c r="BV160" i="39"/>
  <c r="BV176" i="39" s="1"/>
  <c r="BV192" i="39" s="1"/>
  <c r="BV230" i="39" s="1"/>
  <c r="BV246" i="39" s="1"/>
  <c r="BV145" i="39"/>
  <c r="F101" i="48"/>
  <c r="BI34" i="53" s="1"/>
  <c r="CJ21" i="53"/>
  <c r="N55" i="44" s="1"/>
  <c r="AG242" i="39"/>
  <c r="U254" i="39" s="1"/>
  <c r="D12" i="45" s="1"/>
  <c r="AR188" i="39"/>
  <c r="AM250" i="39"/>
  <c r="AY248" i="39"/>
  <c r="AY250" i="39" s="1"/>
  <c r="AW250" i="39"/>
  <c r="CI210" i="39"/>
  <c r="CI217" i="39" s="1"/>
  <c r="G31" i="44" s="1"/>
  <c r="N33" i="44" s="1"/>
  <c r="BW217" i="39"/>
  <c r="BY102" i="39"/>
  <c r="BZ20" i="53" s="1"/>
  <c r="BZ27" i="53" s="1"/>
  <c r="CC102" i="39"/>
  <c r="CD20" i="53" s="1"/>
  <c r="CD27" i="53" s="1"/>
  <c r="CA102" i="39"/>
  <c r="CB20" i="53" s="1"/>
  <c r="CB27" i="53" s="1"/>
  <c r="BD36" i="55"/>
  <c r="AO49" i="53"/>
  <c r="AW36" i="55"/>
  <c r="BW40" i="55"/>
  <c r="BZ53" i="53" s="1"/>
  <c r="BH53" i="53"/>
  <c r="AW41" i="55"/>
  <c r="BE48" i="53"/>
  <c r="BT35" i="55"/>
  <c r="BW48" i="53" s="1"/>
  <c r="CB31" i="55"/>
  <c r="BM44" i="53"/>
  <c r="BQ202" i="39"/>
  <c r="AY194" i="39"/>
  <c r="AY204" i="39" s="1"/>
  <c r="AM223" i="39" s="1"/>
  <c r="C99" i="49"/>
  <c r="D99" i="49" s="1"/>
  <c r="E99" i="49" s="1"/>
  <c r="F99" i="49" s="1"/>
  <c r="G99" i="49" s="1"/>
  <c r="H99" i="49" s="1"/>
  <c r="I99" i="49" s="1"/>
  <c r="J99" i="49" s="1"/>
  <c r="K99" i="49" s="1"/>
  <c r="L99" i="49" s="1"/>
  <c r="M99" i="49" s="1"/>
  <c r="N99" i="49" s="1"/>
  <c r="D87" i="49"/>
  <c r="E87" i="49" s="1"/>
  <c r="F87" i="49" s="1"/>
  <c r="G87" i="49" s="1"/>
  <c r="H87" i="49" s="1"/>
  <c r="I87" i="49" s="1"/>
  <c r="J87" i="49" s="1"/>
  <c r="K87" i="49" s="1"/>
  <c r="L87" i="49" s="1"/>
  <c r="M87" i="49" s="1"/>
  <c r="N87" i="49" s="1"/>
  <c r="AC161" i="39"/>
  <c r="AB177" i="39"/>
  <c r="AB193" i="39" s="1"/>
  <c r="AP177" i="39"/>
  <c r="AP193" i="39" s="1"/>
  <c r="AQ161" i="39"/>
  <c r="BW177" i="39"/>
  <c r="BW193" i="39" s="1"/>
  <c r="BX161" i="39"/>
  <c r="D159" i="49"/>
  <c r="E159" i="49" s="1"/>
  <c r="F159" i="49" s="1"/>
  <c r="G159" i="49" s="1"/>
  <c r="H159" i="49" s="1"/>
  <c r="I159" i="49" s="1"/>
  <c r="J159" i="49" s="1"/>
  <c r="K159" i="49" s="1"/>
  <c r="L159" i="49" s="1"/>
  <c r="M159" i="49" s="1"/>
  <c r="N159" i="49" s="1"/>
  <c r="C171" i="49" s="1"/>
  <c r="O159" i="49"/>
  <c r="L188" i="39"/>
  <c r="M31" i="53" s="1"/>
  <c r="BL30" i="55"/>
  <c r="AT46" i="55"/>
  <c r="AW43" i="53"/>
  <c r="BZ34" i="55"/>
  <c r="CC47" i="53" s="1"/>
  <c r="BK47" i="53"/>
  <c r="BF31" i="55"/>
  <c r="AW31" i="55"/>
  <c r="AQ44" i="53"/>
  <c r="AZ44" i="53" s="1"/>
  <c r="E21" i="45" s="1"/>
  <c r="AN46" i="55"/>
  <c r="BW32" i="55"/>
  <c r="BH45" i="53"/>
  <c r="G90" i="48"/>
  <c r="AR34" i="53" s="1"/>
  <c r="F68" i="64"/>
  <c r="E69" i="64"/>
  <c r="X27" i="53"/>
  <c r="Z27" i="53"/>
  <c r="O32" i="63"/>
  <c r="AU25" i="53"/>
  <c r="AU27" i="53" s="1"/>
  <c r="BW195" i="39"/>
  <c r="BQ208" i="39"/>
  <c r="BQ217" i="39" s="1"/>
  <c r="BE217" i="39"/>
  <c r="AG187" i="39"/>
  <c r="AY199" i="39"/>
  <c r="C48" i="48"/>
  <c r="O48" i="48" s="1"/>
  <c r="K69" i="48"/>
  <c r="U92" i="39"/>
  <c r="C115" i="39"/>
  <c r="O105" i="39"/>
  <c r="H69" i="48"/>
  <c r="AA34" i="53" s="1"/>
  <c r="BJ40" i="55"/>
  <c r="BO40" i="55" s="1"/>
  <c r="AU53" i="53"/>
  <c r="AZ53" i="53" s="1"/>
  <c r="E30" i="45" s="1"/>
  <c r="G59" i="48"/>
  <c r="BF36" i="55"/>
  <c r="AQ49" i="53"/>
  <c r="CC41" i="55"/>
  <c r="CF54" i="53" s="1"/>
  <c r="BN54" i="53"/>
  <c r="AH57" i="53"/>
  <c r="D34" i="45" s="1"/>
  <c r="O113" i="39"/>
  <c r="U100" i="39"/>
  <c r="AG100" i="39" s="1"/>
  <c r="E111" i="48"/>
  <c r="BH34" i="53" s="1"/>
  <c r="I90" i="48"/>
  <c r="AT34" i="53" s="1"/>
  <c r="C161" i="39"/>
  <c r="D146" i="39"/>
  <c r="E146" i="39" s="1"/>
  <c r="F146" i="39" s="1"/>
  <c r="G146" i="39" s="1"/>
  <c r="H146" i="39" s="1"/>
  <c r="I146" i="39" s="1"/>
  <c r="J146" i="39" s="1"/>
  <c r="K146" i="39" s="1"/>
  <c r="L146" i="39" s="1"/>
  <c r="M146" i="39" s="1"/>
  <c r="N146" i="39" s="1"/>
  <c r="U188" i="39"/>
  <c r="F204" i="39"/>
  <c r="AE46" i="55"/>
  <c r="BM32" i="55"/>
  <c r="AU46" i="55"/>
  <c r="AX45" i="53"/>
  <c r="BE33" i="55"/>
  <c r="BE46" i="55" s="1"/>
  <c r="AP46" i="53"/>
  <c r="O97" i="39"/>
  <c r="I111" i="48"/>
  <c r="BL34" i="53" s="1"/>
  <c r="M111" i="48"/>
  <c r="BP34" i="53" s="1"/>
  <c r="BQ34" i="53"/>
  <c r="BY41" i="55"/>
  <c r="CB54" i="53" s="1"/>
  <c r="BJ54" i="53"/>
  <c r="BZ33" i="55"/>
  <c r="CC46" i="53" s="1"/>
  <c r="BK46" i="53"/>
  <c r="AY31" i="53"/>
  <c r="G204" i="39"/>
  <c r="H31" i="53" s="1"/>
  <c r="O194" i="39"/>
  <c r="D108" i="53"/>
  <c r="E108" i="53" s="1"/>
  <c r="F108" i="53" s="1"/>
  <c r="G108" i="53" s="1"/>
  <c r="H108" i="53" s="1"/>
  <c r="I108" i="53" s="1"/>
  <c r="J108" i="53" s="1"/>
  <c r="K108" i="53" s="1"/>
  <c r="L108" i="53" s="1"/>
  <c r="M108" i="53" s="1"/>
  <c r="N108" i="53" s="1"/>
  <c r="O108" i="53" s="1"/>
  <c r="E97" i="53"/>
  <c r="F97" i="53" s="1"/>
  <c r="G97" i="53" s="1"/>
  <c r="H97" i="53" s="1"/>
  <c r="I97" i="53" s="1"/>
  <c r="J97" i="53" s="1"/>
  <c r="K97" i="53" s="1"/>
  <c r="L97" i="53" s="1"/>
  <c r="M97" i="53" s="1"/>
  <c r="N97" i="53" s="1"/>
  <c r="O97" i="53" s="1"/>
  <c r="BW102" i="39"/>
  <c r="BX20" i="53" s="1"/>
  <c r="AY172" i="39"/>
  <c r="E102" i="39"/>
  <c r="F20" i="53" s="1"/>
  <c r="F27" i="53" s="1"/>
  <c r="CA32" i="55"/>
  <c r="BL45" i="53"/>
  <c r="BI46" i="55"/>
  <c r="BX204" i="39"/>
  <c r="BY31" i="53" s="1"/>
  <c r="CI194" i="39"/>
  <c r="CB188" i="39"/>
  <c r="CC31" i="53" s="1"/>
  <c r="AM46" i="53"/>
  <c r="BB33" i="55"/>
  <c r="CI100" i="39"/>
  <c r="V59" i="39"/>
  <c r="U75" i="39"/>
  <c r="U91" i="39" s="1"/>
  <c r="U104" i="39" s="1"/>
  <c r="W204" i="39"/>
  <c r="X31" i="53" s="1"/>
  <c r="O179" i="39"/>
  <c r="C188" i="39"/>
  <c r="D31" i="53" s="1"/>
  <c r="BQ248" i="39"/>
  <c r="BQ250" i="39" s="1"/>
  <c r="AO46" i="55"/>
  <c r="D124" i="49"/>
  <c r="C31" i="49"/>
  <c r="C32" i="49" s="1"/>
  <c r="J31" i="53"/>
  <c r="AY180" i="39"/>
  <c r="AY188" i="39" s="1"/>
  <c r="AM222" i="39" s="1"/>
  <c r="H101" i="48"/>
  <c r="BK34" i="53" s="1"/>
  <c r="BZ37" i="55"/>
  <c r="CC50" i="53" s="1"/>
  <c r="BK50" i="53"/>
  <c r="AK46" i="55"/>
  <c r="CI203" i="39"/>
  <c r="CH188" i="39"/>
  <c r="CI31" i="53" s="1"/>
  <c r="AW38" i="55"/>
  <c r="D15" i="54"/>
  <c r="D51" i="54" s="1"/>
  <c r="K48" i="44"/>
  <c r="D13" i="45"/>
  <c r="D20" i="54" s="1"/>
  <c r="D43" i="54" s="1"/>
  <c r="BK46" i="55"/>
  <c r="BN43" i="53"/>
  <c r="CC30" i="55"/>
  <c r="CD31" i="53"/>
  <c r="BF188" i="39"/>
  <c r="BG31" i="53" s="1"/>
  <c r="O90" i="48"/>
  <c r="O197" i="39"/>
  <c r="AB31" i="53"/>
  <c r="AD31" i="53"/>
  <c r="AG183" i="39"/>
  <c r="AU204" i="39"/>
  <c r="AV31" i="53" s="1"/>
  <c r="AY242" i="39"/>
  <c r="AM254" i="39" s="1"/>
  <c r="E12" i="45" s="1"/>
  <c r="CI172" i="39"/>
  <c r="CH31" i="53"/>
  <c r="CI187" i="39"/>
  <c r="CH102" i="39"/>
  <c r="CI20" i="53" s="1"/>
  <c r="CI27" i="53" s="1"/>
  <c r="BZ102" i="39"/>
  <c r="CA20" i="53" s="1"/>
  <c r="CA27" i="53" s="1"/>
  <c r="AM95" i="39"/>
  <c r="AY95" i="39" s="1"/>
  <c r="AY102" i="39" s="1"/>
  <c r="AG108" i="39"/>
  <c r="AG115" i="39" s="1"/>
  <c r="BT43" i="55"/>
  <c r="BW56" i="53" s="1"/>
  <c r="BE56" i="53"/>
  <c r="AV46" i="55"/>
  <c r="D49" i="49"/>
  <c r="D47" i="49"/>
  <c r="D48" i="49"/>
  <c r="AA204" i="39"/>
  <c r="AG198" i="39"/>
  <c r="BV158" i="39"/>
  <c r="BV174" i="39" s="1"/>
  <c r="BV190" i="39" s="1"/>
  <c r="BV219" i="39" s="1"/>
  <c r="BV143" i="39"/>
  <c r="BG161" i="39"/>
  <c r="BF177" i="39"/>
  <c r="BF193" i="39" s="1"/>
  <c r="AR75" i="39"/>
  <c r="AR91" i="39" s="1"/>
  <c r="AR104" i="39" s="1"/>
  <c r="AS59" i="39"/>
  <c r="F48" i="44"/>
  <c r="G48" i="44" s="1"/>
  <c r="AN98" i="53"/>
  <c r="AN101" i="53" s="1"/>
  <c r="AO98" i="53" s="1"/>
  <c r="AO101" i="53" s="1"/>
  <c r="AP98" i="53" s="1"/>
  <c r="AP101" i="53" s="1"/>
  <c r="AQ98" i="53" s="1"/>
  <c r="AQ101" i="53" s="1"/>
  <c r="AR98" i="53" s="1"/>
  <c r="AR101" i="53" s="1"/>
  <c r="AS98" i="53" s="1"/>
  <c r="AS101" i="53" s="1"/>
  <c r="AT98" i="53" s="1"/>
  <c r="AT101" i="53" s="1"/>
  <c r="AU98" i="53" s="1"/>
  <c r="AU101" i="53" s="1"/>
  <c r="AV98" i="53" s="1"/>
  <c r="AV101" i="53" s="1"/>
  <c r="AW98" i="53" s="1"/>
  <c r="AW101" i="53" s="1"/>
  <c r="AX98" i="53" s="1"/>
  <c r="AX101" i="53" s="1"/>
  <c r="AY98" i="53" s="1"/>
  <c r="AY101" i="53" s="1"/>
  <c r="D15" i="44"/>
  <c r="W97" i="53"/>
  <c r="X97" i="53" s="1"/>
  <c r="Y97" i="53" s="1"/>
  <c r="Z97" i="53" s="1"/>
  <c r="AA97" i="53" s="1"/>
  <c r="AB97" i="53" s="1"/>
  <c r="AC97" i="53" s="1"/>
  <c r="AD97" i="53" s="1"/>
  <c r="AE97" i="53" s="1"/>
  <c r="AF97" i="53" s="1"/>
  <c r="AG97" i="53" s="1"/>
  <c r="AL87" i="53"/>
  <c r="AL107" i="53"/>
  <c r="BD14" i="53"/>
  <c r="AL96" i="53"/>
  <c r="AN97" i="53"/>
  <c r="C115" i="48"/>
  <c r="D115" i="48" s="1"/>
  <c r="E115" i="48" s="1"/>
  <c r="F115" i="48" s="1"/>
  <c r="G115" i="48" s="1"/>
  <c r="H115" i="48" s="1"/>
  <c r="I115" i="48" s="1"/>
  <c r="J115" i="48" s="1"/>
  <c r="K115" i="48" s="1"/>
  <c r="L115" i="48" s="1"/>
  <c r="M115" i="48" s="1"/>
  <c r="N115" i="48" s="1"/>
  <c r="D94" i="48"/>
  <c r="E94" i="48" s="1"/>
  <c r="F94" i="48" s="1"/>
  <c r="G94" i="48" s="1"/>
  <c r="H94" i="48" s="1"/>
  <c r="I94" i="48" s="1"/>
  <c r="J94" i="48" s="1"/>
  <c r="K94" i="48" s="1"/>
  <c r="L94" i="48" s="1"/>
  <c r="M94" i="48" s="1"/>
  <c r="N94" i="48" s="1"/>
  <c r="D470" i="63"/>
  <c r="E466" i="63" s="1"/>
  <c r="E469" i="63" s="1"/>
  <c r="E470" i="63" s="1"/>
  <c r="F466" i="63" s="1"/>
  <c r="AV25" i="53"/>
  <c r="AV27" i="53" s="1"/>
  <c r="E32" i="63"/>
  <c r="V32" i="63"/>
  <c r="Y32" i="63"/>
  <c r="AG32" i="63"/>
  <c r="AP31" i="63"/>
  <c r="AZ25" i="53" s="1"/>
  <c r="J32" i="63"/>
  <c r="J41" i="53"/>
  <c r="X32" i="63"/>
  <c r="AN32" i="63"/>
  <c r="K32" i="63"/>
  <c r="T32" i="63"/>
  <c r="BL32" i="63"/>
  <c r="H95" i="63"/>
  <c r="H17" i="63"/>
  <c r="E95" i="63"/>
  <c r="E17" i="63"/>
  <c r="AE32" i="63"/>
  <c r="AO41" i="53"/>
  <c r="BM41" i="53"/>
  <c r="AX32" i="63"/>
  <c r="W41" i="53"/>
  <c r="R32" i="63"/>
  <c r="D407" i="63"/>
  <c r="D408" i="63" s="1"/>
  <c r="E404" i="63" s="1"/>
  <c r="AC31" i="63"/>
  <c r="AH25" i="53" s="1"/>
  <c r="V25" i="53"/>
  <c r="Q32" i="63"/>
  <c r="D95" i="63"/>
  <c r="D17" i="63"/>
  <c r="C21" i="44" s="1"/>
  <c r="BG41" i="53"/>
  <c r="AR32" i="63"/>
  <c r="BG32" i="63"/>
  <c r="CA41" i="53"/>
  <c r="U32" i="63"/>
  <c r="BP30" i="63"/>
  <c r="BQ41" i="53"/>
  <c r="BB32" i="63"/>
  <c r="CC41" i="53"/>
  <c r="BI32" i="63"/>
  <c r="BL25" i="53"/>
  <c r="BL27" i="53" s="1"/>
  <c r="AW32" i="63"/>
  <c r="AG25" i="53"/>
  <c r="AG27" i="53" s="1"/>
  <c r="AB32" i="63"/>
  <c r="BC31" i="63"/>
  <c r="BR25" i="53" s="1"/>
  <c r="AS32" i="63"/>
  <c r="BH41" i="53"/>
  <c r="P31" i="63"/>
  <c r="P25" i="53" s="1"/>
  <c r="D25" i="53"/>
  <c r="D27" i="53" s="1"/>
  <c r="AP30" i="63"/>
  <c r="BP31" i="63"/>
  <c r="CJ25" i="53" s="1"/>
  <c r="AS41" i="53"/>
  <c r="AI32" i="63"/>
  <c r="BF32" i="63"/>
  <c r="BZ41" i="53"/>
  <c r="AH32" i="63"/>
  <c r="AR25" i="53"/>
  <c r="AR27" i="53" s="1"/>
  <c r="N32" i="63"/>
  <c r="N41" i="53"/>
  <c r="F17" i="63"/>
  <c r="F95" i="63"/>
  <c r="D221" i="63"/>
  <c r="D222" i="63" s="1"/>
  <c r="E218" i="63" s="1"/>
  <c r="BK32" i="63"/>
  <c r="G17" i="63"/>
  <c r="G95" i="63"/>
  <c r="L32" i="63"/>
  <c r="AO32" i="63"/>
  <c r="BI41" i="53"/>
  <c r="AT32" i="63"/>
  <c r="AW41" i="53"/>
  <c r="AM32" i="63"/>
  <c r="AE41" i="53"/>
  <c r="Z32" i="63"/>
  <c r="D32" i="63"/>
  <c r="D41" i="53"/>
  <c r="P30" i="63"/>
  <c r="G41" i="53"/>
  <c r="G32" i="63"/>
  <c r="AC30" i="63"/>
  <c r="BC30" i="63"/>
  <c r="D159" i="63"/>
  <c r="D160" i="63" s="1"/>
  <c r="E156" i="63" s="1"/>
  <c r="D345" i="63"/>
  <c r="D346" i="63" s="1"/>
  <c r="E342" i="63" s="1"/>
  <c r="D283" i="63"/>
  <c r="D284" i="63" s="1"/>
  <c r="E280" i="63" s="1"/>
  <c r="E105" i="63"/>
  <c r="F105" i="63" s="1"/>
  <c r="G105" i="63" s="1"/>
  <c r="H105" i="63" s="1"/>
  <c r="I105" i="63" s="1"/>
  <c r="J105" i="63" s="1"/>
  <c r="K105" i="63" s="1"/>
  <c r="L105" i="63" s="1"/>
  <c r="M105" i="63" s="1"/>
  <c r="N105" i="63" s="1"/>
  <c r="O105" i="63" s="1"/>
  <c r="P104" i="63" s="1"/>
  <c r="D155" i="63"/>
  <c r="E155" i="63" s="1"/>
  <c r="F155" i="63" s="1"/>
  <c r="G155" i="63" s="1"/>
  <c r="H155" i="63" s="1"/>
  <c r="D167" i="63"/>
  <c r="Q105" i="63"/>
  <c r="D130" i="63"/>
  <c r="AD43" i="63"/>
  <c r="R43" i="63"/>
  <c r="S43" i="63" s="1"/>
  <c r="T43" i="63" s="1"/>
  <c r="U43" i="63" s="1"/>
  <c r="V43" i="63" s="1"/>
  <c r="W43" i="63" s="1"/>
  <c r="X43" i="63" s="1"/>
  <c r="Y43" i="63" s="1"/>
  <c r="Z43" i="63" s="1"/>
  <c r="AA43" i="63" s="1"/>
  <c r="AB43" i="63" s="1"/>
  <c r="AC42" i="63" s="1"/>
  <c r="AO15" i="53" l="1"/>
  <c r="AP15" i="53" s="1"/>
  <c r="AQ15" i="53" s="1"/>
  <c r="AR15" i="53" s="1"/>
  <c r="AS15" i="53" s="1"/>
  <c r="AT15" i="53" s="1"/>
  <c r="AU15" i="53" s="1"/>
  <c r="AV15" i="53" s="1"/>
  <c r="AW15" i="53" s="1"/>
  <c r="AX15" i="53" s="1"/>
  <c r="AY15" i="53" s="1"/>
  <c r="BF15" i="53" s="1"/>
  <c r="AZ56" i="53"/>
  <c r="E33" i="45" s="1"/>
  <c r="AZ51" i="53"/>
  <c r="E28" i="45" s="1"/>
  <c r="BR27" i="53"/>
  <c r="AZ47" i="53"/>
  <c r="E24" i="45" s="1"/>
  <c r="BR52" i="53"/>
  <c r="F29" i="45" s="1"/>
  <c r="CJ34" i="53"/>
  <c r="G17" i="45" s="1"/>
  <c r="P20" i="53"/>
  <c r="J44" i="44" s="1"/>
  <c r="D13" i="44"/>
  <c r="AM122" i="39"/>
  <c r="F13" i="54" s="1"/>
  <c r="F19" i="64"/>
  <c r="G38" i="53" s="1"/>
  <c r="AM121" i="39"/>
  <c r="AM123" i="39" s="1"/>
  <c r="AM225" i="39"/>
  <c r="AT59" i="39"/>
  <c r="AS75" i="39"/>
  <c r="AS91" i="39" s="1"/>
  <c r="AS104" i="39" s="1"/>
  <c r="D27" i="49"/>
  <c r="BW253" i="39"/>
  <c r="BW255" i="39" s="1"/>
  <c r="BW220" i="39"/>
  <c r="BT33" i="55"/>
  <c r="BW46" i="53" s="1"/>
  <c r="BE46" i="53"/>
  <c r="CA46" i="55"/>
  <c r="CD45" i="53"/>
  <c r="Z34" i="53"/>
  <c r="O59" i="48"/>
  <c r="D27" i="48" s="1"/>
  <c r="O115" i="39"/>
  <c r="F31" i="44"/>
  <c r="BW224" i="39"/>
  <c r="CD30" i="55"/>
  <c r="BL46" i="55"/>
  <c r="BO43" i="53"/>
  <c r="BY161" i="39"/>
  <c r="BX177" i="39"/>
  <c r="BX193" i="39" s="1"/>
  <c r="AB231" i="39"/>
  <c r="AB247" i="39" s="1"/>
  <c r="AB206" i="39"/>
  <c r="CE44" i="53"/>
  <c r="BV36" i="55"/>
  <c r="BG49" i="53"/>
  <c r="BO36" i="55"/>
  <c r="BO30" i="55"/>
  <c r="CB46" i="53"/>
  <c r="BY46" i="55"/>
  <c r="O188" i="39"/>
  <c r="C222" i="39" s="1"/>
  <c r="AW46" i="55"/>
  <c r="CF44" i="55"/>
  <c r="CI57" i="53" s="1"/>
  <c r="BQ57" i="53"/>
  <c r="AD34" i="53"/>
  <c r="C253" i="39"/>
  <c r="C255" i="39" s="1"/>
  <c r="C257" i="39" s="1"/>
  <c r="C220" i="39"/>
  <c r="O80" i="48"/>
  <c r="E27" i="48" s="1"/>
  <c r="AN34" i="53"/>
  <c r="BQ204" i="39"/>
  <c r="BE223" i="39" s="1"/>
  <c r="CA52" i="53"/>
  <c r="CJ52" i="53" s="1"/>
  <c r="G29" i="45" s="1"/>
  <c r="CG39" i="55"/>
  <c r="CC35" i="55"/>
  <c r="CF48" i="53" s="1"/>
  <c r="BN48" i="53"/>
  <c r="D34" i="53"/>
  <c r="P34" i="53" s="1"/>
  <c r="C17" i="45" s="1"/>
  <c r="F56" i="64"/>
  <c r="G55" i="64"/>
  <c r="O101" i="48"/>
  <c r="AZ48" i="53"/>
  <c r="E25" i="45" s="1"/>
  <c r="BE44" i="53"/>
  <c r="BT31" i="55"/>
  <c r="BW44" i="53" s="1"/>
  <c r="AZ50" i="53"/>
  <c r="E27" i="45" s="1"/>
  <c r="BW122" i="39"/>
  <c r="O217" i="39"/>
  <c r="U255" i="39"/>
  <c r="BV252" i="39"/>
  <c r="BV228" i="39"/>
  <c r="BV244" i="39" s="1"/>
  <c r="D24" i="49"/>
  <c r="L36" i="44"/>
  <c r="E14" i="54"/>
  <c r="CE32" i="55"/>
  <c r="BP45" i="53"/>
  <c r="BM46" i="55"/>
  <c r="CI195" i="39"/>
  <c r="CI204" i="39" s="1"/>
  <c r="BW223" i="39" s="1"/>
  <c r="BW204" i="39"/>
  <c r="BX31" i="53" s="1"/>
  <c r="BW231" i="39"/>
  <c r="BW247" i="39" s="1"/>
  <c r="BW206" i="39"/>
  <c r="AD161" i="39"/>
  <c r="AC177" i="39"/>
  <c r="AC193" i="39" s="1"/>
  <c r="AS31" i="53"/>
  <c r="BX43" i="53"/>
  <c r="J29" i="64"/>
  <c r="I30" i="64"/>
  <c r="G31" i="53"/>
  <c r="AV34" i="53"/>
  <c r="BY53" i="53"/>
  <c r="BO32" i="55"/>
  <c r="BG50" i="53"/>
  <c r="BV37" i="55"/>
  <c r="BO37" i="55"/>
  <c r="BW34" i="55"/>
  <c r="BH47" i="53"/>
  <c r="BO34" i="55"/>
  <c r="BV30" i="55"/>
  <c r="BG43" i="53"/>
  <c r="BD46" i="55"/>
  <c r="CC36" i="55"/>
  <c r="CF49" i="53" s="1"/>
  <c r="BN49" i="53"/>
  <c r="BG51" i="53"/>
  <c r="BV38" i="55"/>
  <c r="BO38" i="55"/>
  <c r="G42" i="64"/>
  <c r="F43" i="64"/>
  <c r="C177" i="49"/>
  <c r="D177" i="49" s="1"/>
  <c r="E177" i="49" s="1"/>
  <c r="F177" i="49" s="1"/>
  <c r="G177" i="49" s="1"/>
  <c r="H177" i="49" s="1"/>
  <c r="I177" i="49" s="1"/>
  <c r="J177" i="49" s="1"/>
  <c r="K177" i="49" s="1"/>
  <c r="L177" i="49" s="1"/>
  <c r="M177" i="49" s="1"/>
  <c r="N177" i="49" s="1"/>
  <c r="D165" i="49"/>
  <c r="E165" i="49" s="1"/>
  <c r="F165" i="49" s="1"/>
  <c r="G165" i="49" s="1"/>
  <c r="H165" i="49" s="1"/>
  <c r="I165" i="49" s="1"/>
  <c r="J165" i="49" s="1"/>
  <c r="K165" i="49" s="1"/>
  <c r="L165" i="49" s="1"/>
  <c r="M165" i="49" s="1"/>
  <c r="N165" i="49" s="1"/>
  <c r="BE204" i="39"/>
  <c r="BF31" i="53" s="1"/>
  <c r="CC43" i="55"/>
  <c r="BN56" i="53"/>
  <c r="BO43" i="55"/>
  <c r="BK45" i="53"/>
  <c r="BZ32" i="55"/>
  <c r="CC45" i="53" s="1"/>
  <c r="BH46" i="55"/>
  <c r="BJ47" i="53"/>
  <c r="BY34" i="55"/>
  <c r="CB47" i="53" s="1"/>
  <c r="CF34" i="55"/>
  <c r="CI47" i="53" s="1"/>
  <c r="BQ47" i="53"/>
  <c r="BN46" i="55"/>
  <c r="BR34" i="53"/>
  <c r="F17" i="45" s="1"/>
  <c r="BZ46" i="55"/>
  <c r="BU35" i="55"/>
  <c r="BF48" i="53"/>
  <c r="BO35" i="55"/>
  <c r="CD44" i="55"/>
  <c r="CG57" i="53" s="1"/>
  <c r="BO57" i="53"/>
  <c r="AP20" i="49"/>
  <c r="AD20" i="49"/>
  <c r="AE20" i="49" s="1"/>
  <c r="AF20" i="49" s="1"/>
  <c r="AG20" i="49" s="1"/>
  <c r="AH20" i="49" s="1"/>
  <c r="AI20" i="49" s="1"/>
  <c r="AJ20" i="49" s="1"/>
  <c r="AK20" i="49" s="1"/>
  <c r="AL20" i="49" s="1"/>
  <c r="AM20" i="49" s="1"/>
  <c r="AN20" i="49" s="1"/>
  <c r="BX54" i="53"/>
  <c r="CG41" i="55"/>
  <c r="BX37" i="55"/>
  <c r="CA50" i="53" s="1"/>
  <c r="BI50" i="53"/>
  <c r="J120" i="49"/>
  <c r="I121" i="49"/>
  <c r="BT39" i="55"/>
  <c r="BW52" i="53" s="1"/>
  <c r="BE52" i="53"/>
  <c r="G21" i="64"/>
  <c r="H13" i="64" s="1"/>
  <c r="H15" i="64" s="1"/>
  <c r="M45" i="44"/>
  <c r="F12" i="54"/>
  <c r="N46" i="44"/>
  <c r="G27" i="48"/>
  <c r="BF231" i="39"/>
  <c r="BF247" i="39" s="1"/>
  <c r="BF206" i="39"/>
  <c r="E46" i="49"/>
  <c r="D30" i="49"/>
  <c r="CF43" i="53"/>
  <c r="D126" i="49"/>
  <c r="D125" i="49"/>
  <c r="D127" i="49"/>
  <c r="P31" i="53"/>
  <c r="J32" i="44" s="1"/>
  <c r="V75" i="39"/>
  <c r="V91" i="39" s="1"/>
  <c r="V104" i="39" s="1"/>
  <c r="W59" i="39"/>
  <c r="AM253" i="39"/>
  <c r="AM255" i="39" s="1"/>
  <c r="AM220" i="39"/>
  <c r="O204" i="39"/>
  <c r="C223" i="39" s="1"/>
  <c r="BH46" i="53"/>
  <c r="BW33" i="55"/>
  <c r="BZ46" i="53" s="1"/>
  <c r="D161" i="39"/>
  <c r="C177" i="39"/>
  <c r="C193" i="39" s="1"/>
  <c r="CB40" i="55"/>
  <c r="CE53" i="53" s="1"/>
  <c r="BM53" i="53"/>
  <c r="BR53" i="53" s="1"/>
  <c r="F30" i="45" s="1"/>
  <c r="U102" i="39"/>
  <c r="V20" i="53" s="1"/>
  <c r="AH20" i="53" s="1"/>
  <c r="K44" i="44" s="1"/>
  <c r="AG92" i="39"/>
  <c r="AG102" i="39" s="1"/>
  <c r="AR161" i="39"/>
  <c r="AQ177" i="39"/>
  <c r="AQ193" i="39" s="1"/>
  <c r="BJ46" i="55"/>
  <c r="D14" i="54"/>
  <c r="K36" i="44"/>
  <c r="CI188" i="39"/>
  <c r="BW222" i="39" s="1"/>
  <c r="BG57" i="53"/>
  <c r="BV44" i="55"/>
  <c r="BY57" i="53" s="1"/>
  <c r="BX44" i="55"/>
  <c r="CA57" i="53" s="1"/>
  <c r="BI57" i="53"/>
  <c r="CE34" i="55"/>
  <c r="CH47" i="53" s="1"/>
  <c r="BP47" i="53"/>
  <c r="M59" i="39"/>
  <c r="L75" i="39"/>
  <c r="L91" i="39" s="1"/>
  <c r="L104" i="39" s="1"/>
  <c r="AZ31" i="53"/>
  <c r="L32" i="44" s="1"/>
  <c r="CA35" i="55"/>
  <c r="CD48" i="53" s="1"/>
  <c r="BL48" i="53"/>
  <c r="AZ45" i="53"/>
  <c r="E22" i="45" s="1"/>
  <c r="AZ46" i="53"/>
  <c r="E23" i="45" s="1"/>
  <c r="O69" i="48"/>
  <c r="X34" i="53"/>
  <c r="G43" i="49"/>
  <c r="H42" i="49"/>
  <c r="C136" i="64"/>
  <c r="D128" i="64" s="1"/>
  <c r="D130" i="64" s="1"/>
  <c r="O135" i="64"/>
  <c r="AZ57" i="53"/>
  <c r="E34" i="45" s="1"/>
  <c r="CA41" i="55"/>
  <c r="CD54" i="53" s="1"/>
  <c r="BL54" i="53"/>
  <c r="BR54" i="53" s="1"/>
  <c r="F31" i="45" s="1"/>
  <c r="D57" i="49"/>
  <c r="E57" i="49" s="1"/>
  <c r="F57" i="49" s="1"/>
  <c r="G57" i="49" s="1"/>
  <c r="H57" i="49" s="1"/>
  <c r="I57" i="49" s="1"/>
  <c r="J57" i="49" s="1"/>
  <c r="K57" i="49" s="1"/>
  <c r="L57" i="49" s="1"/>
  <c r="M57" i="49" s="1"/>
  <c r="N57" i="49" s="1"/>
  <c r="C69" i="49" s="1"/>
  <c r="E13" i="45"/>
  <c r="E20" i="54" s="1"/>
  <c r="E43" i="54" s="1"/>
  <c r="L45" i="44"/>
  <c r="M46" i="44"/>
  <c r="E12" i="54"/>
  <c r="AG197" i="39"/>
  <c r="AG204" i="39" s="1"/>
  <c r="U223" i="39" s="1"/>
  <c r="U204" i="39"/>
  <c r="V31" i="53" s="1"/>
  <c r="BH161" i="39"/>
  <c r="BG177" i="39"/>
  <c r="BG193" i="39" s="1"/>
  <c r="CJ20" i="53"/>
  <c r="N44" i="44" s="1"/>
  <c r="BX36" i="55"/>
  <c r="CA49" i="53" s="1"/>
  <c r="BI49" i="53"/>
  <c r="G68" i="64"/>
  <c r="F69" i="64"/>
  <c r="BZ45" i="53"/>
  <c r="BF46" i="55"/>
  <c r="BX31" i="55"/>
  <c r="BI44" i="53"/>
  <c r="BR44" i="53" s="1"/>
  <c r="F21" i="45" s="1"/>
  <c r="BO31" i="55"/>
  <c r="D171" i="49"/>
  <c r="E171" i="49" s="1"/>
  <c r="F171" i="49" s="1"/>
  <c r="G171" i="49" s="1"/>
  <c r="H171" i="49" s="1"/>
  <c r="I171" i="49" s="1"/>
  <c r="J171" i="49" s="1"/>
  <c r="K171" i="49" s="1"/>
  <c r="L171" i="49" s="1"/>
  <c r="M171" i="49" s="1"/>
  <c r="N171" i="49" s="1"/>
  <c r="C183" i="49" s="1"/>
  <c r="O171" i="49"/>
  <c r="AP231" i="39"/>
  <c r="AP247" i="39" s="1"/>
  <c r="AP206" i="39"/>
  <c r="AZ49" i="53"/>
  <c r="E26" i="45" s="1"/>
  <c r="BQ188" i="39"/>
  <c r="BE222" i="39" s="1"/>
  <c r="D37" i="53"/>
  <c r="D63" i="53" s="1"/>
  <c r="D65" i="53" s="1"/>
  <c r="E16" i="53" s="1"/>
  <c r="CI102" i="39"/>
  <c r="G17" i="64"/>
  <c r="G20" i="64" s="1"/>
  <c r="H16" i="64"/>
  <c r="BY45" i="53"/>
  <c r="CG32" i="55"/>
  <c r="AZ43" i="53"/>
  <c r="E20" i="45" s="1"/>
  <c r="F36" i="65"/>
  <c r="BI35" i="53" s="1"/>
  <c r="G34" i="65"/>
  <c r="E31" i="44"/>
  <c r="BE224" i="39"/>
  <c r="BM57" i="53"/>
  <c r="CB44" i="55"/>
  <c r="CE57" i="53" s="1"/>
  <c r="BH75" i="39"/>
  <c r="BH91" i="39" s="1"/>
  <c r="BH104" i="39" s="1"/>
  <c r="BI59" i="39"/>
  <c r="G12" i="54"/>
  <c r="N45" i="44"/>
  <c r="BX75" i="39"/>
  <c r="BX91" i="39" s="1"/>
  <c r="BX104" i="39" s="1"/>
  <c r="BY59" i="39"/>
  <c r="CI44" i="53"/>
  <c r="AM102" i="39"/>
  <c r="AN20" i="53" s="1"/>
  <c r="BU33" i="55"/>
  <c r="BF46" i="53"/>
  <c r="BO33" i="55"/>
  <c r="CC44" i="55"/>
  <c r="CF57" i="53" s="1"/>
  <c r="BN57" i="53"/>
  <c r="C27" i="48"/>
  <c r="BX27" i="53"/>
  <c r="CJ27" i="53" s="1"/>
  <c r="E133" i="64"/>
  <c r="CF43" i="55"/>
  <c r="CI56" i="53" s="1"/>
  <c r="BQ56" i="53"/>
  <c r="BU44" i="55"/>
  <c r="BF57" i="53"/>
  <c r="BO44" i="55"/>
  <c r="BO41" i="55"/>
  <c r="CD38" i="55"/>
  <c r="CG51" i="53" s="1"/>
  <c r="BO51" i="53"/>
  <c r="N5" i="44"/>
  <c r="N31" i="44" s="1"/>
  <c r="N42" i="44" s="1"/>
  <c r="N50" i="44" s="1"/>
  <c r="G5" i="54"/>
  <c r="G26" i="54" s="1"/>
  <c r="D216" i="64"/>
  <c r="E208" i="64" s="1"/>
  <c r="E210" i="64" s="1"/>
  <c r="F43" i="54"/>
  <c r="D52" i="54"/>
  <c r="O102" i="39"/>
  <c r="O111" i="48"/>
  <c r="L34" i="44"/>
  <c r="K33" i="44"/>
  <c r="E15" i="44"/>
  <c r="BF98" i="53"/>
  <c r="BF101" i="53" s="1"/>
  <c r="BG98" i="53" s="1"/>
  <c r="BG101" i="53" s="1"/>
  <c r="BH98" i="53" s="1"/>
  <c r="BH101" i="53" s="1"/>
  <c r="BI98" i="53" s="1"/>
  <c r="BI101" i="53" s="1"/>
  <c r="BJ98" i="53" s="1"/>
  <c r="BJ101" i="53" s="1"/>
  <c r="BK98" i="53" s="1"/>
  <c r="BK101" i="53" s="1"/>
  <c r="BL98" i="53" s="1"/>
  <c r="BL101" i="53" s="1"/>
  <c r="BM98" i="53" s="1"/>
  <c r="BM101" i="53" s="1"/>
  <c r="BN98" i="53" s="1"/>
  <c r="BN101" i="53" s="1"/>
  <c r="BO98" i="53" s="1"/>
  <c r="BO101" i="53" s="1"/>
  <c r="BP98" i="53" s="1"/>
  <c r="BP101" i="53" s="1"/>
  <c r="BQ98" i="53" s="1"/>
  <c r="BQ101" i="53" s="1"/>
  <c r="AN108" i="53"/>
  <c r="AO108" i="53" s="1"/>
  <c r="AP108" i="53" s="1"/>
  <c r="AQ108" i="53" s="1"/>
  <c r="AR108" i="53" s="1"/>
  <c r="AS108" i="53" s="1"/>
  <c r="AT108" i="53" s="1"/>
  <c r="AU108" i="53" s="1"/>
  <c r="AV108" i="53" s="1"/>
  <c r="AW108" i="53" s="1"/>
  <c r="AX108" i="53" s="1"/>
  <c r="AY108" i="53" s="1"/>
  <c r="AO97" i="53"/>
  <c r="AP97" i="53" s="1"/>
  <c r="AQ97" i="53" s="1"/>
  <c r="AR97" i="53" s="1"/>
  <c r="AS97" i="53" s="1"/>
  <c r="AT97" i="53" s="1"/>
  <c r="AU97" i="53" s="1"/>
  <c r="AV97" i="53" s="1"/>
  <c r="AW97" i="53" s="1"/>
  <c r="AX97" i="53" s="1"/>
  <c r="AY97" i="53" s="1"/>
  <c r="BF88" i="53"/>
  <c r="BG88" i="53" s="1"/>
  <c r="BH88" i="53" s="1"/>
  <c r="BI88" i="53" s="1"/>
  <c r="BJ88" i="53" s="1"/>
  <c r="BK88" i="53" s="1"/>
  <c r="BL88" i="53" s="1"/>
  <c r="BM88" i="53" s="1"/>
  <c r="BN88" i="53" s="1"/>
  <c r="BO88" i="53" s="1"/>
  <c r="BP88" i="53" s="1"/>
  <c r="BQ88" i="53" s="1"/>
  <c r="BF97" i="53"/>
  <c r="BG15" i="53"/>
  <c r="BH15" i="53" s="1"/>
  <c r="BI15" i="53" s="1"/>
  <c r="BJ15" i="53" s="1"/>
  <c r="BK15" i="53" s="1"/>
  <c r="BL15" i="53" s="1"/>
  <c r="BM15" i="53" s="1"/>
  <c r="BN15" i="53" s="1"/>
  <c r="BO15" i="53" s="1"/>
  <c r="BP15" i="53" s="1"/>
  <c r="BQ15" i="53" s="1"/>
  <c r="BX15" i="53" s="1"/>
  <c r="BD107" i="53"/>
  <c r="BD87" i="53"/>
  <c r="BD96" i="53"/>
  <c r="BV14" i="53"/>
  <c r="G33" i="44"/>
  <c r="BC32" i="63"/>
  <c r="CJ41" i="53"/>
  <c r="P32" i="63"/>
  <c r="BP32" i="63"/>
  <c r="F469" i="63"/>
  <c r="F470" i="63" s="1"/>
  <c r="G466" i="63" s="1"/>
  <c r="E407" i="63"/>
  <c r="E408" i="63" s="1"/>
  <c r="F404" i="63" s="1"/>
  <c r="E345" i="63"/>
  <c r="E346" i="63" s="1"/>
  <c r="F342" i="63" s="1"/>
  <c r="E221" i="63"/>
  <c r="E222" i="63" s="1"/>
  <c r="F218" i="63" s="1"/>
  <c r="E159" i="63"/>
  <c r="E160" i="63" s="1"/>
  <c r="F156" i="63" s="1"/>
  <c r="D21" i="44"/>
  <c r="AH41" i="53"/>
  <c r="AP32" i="63"/>
  <c r="E283" i="63"/>
  <c r="E284" i="63" s="1"/>
  <c r="F280" i="63" s="1"/>
  <c r="AZ41" i="53"/>
  <c r="D97" i="63"/>
  <c r="D21" i="63" s="1"/>
  <c r="BR41" i="53"/>
  <c r="P41" i="53"/>
  <c r="P27" i="53"/>
  <c r="AC32" i="63"/>
  <c r="AE43" i="63"/>
  <c r="AF43" i="63" s="1"/>
  <c r="AG43" i="63" s="1"/>
  <c r="AH43" i="63" s="1"/>
  <c r="AI43" i="63" s="1"/>
  <c r="AJ43" i="63" s="1"/>
  <c r="AK43" i="63" s="1"/>
  <c r="AL43" i="63" s="1"/>
  <c r="AM43" i="63" s="1"/>
  <c r="AN43" i="63" s="1"/>
  <c r="AO43" i="63" s="1"/>
  <c r="AP42" i="63" s="1"/>
  <c r="AQ43" i="63"/>
  <c r="E130" i="63"/>
  <c r="F130" i="63" s="1"/>
  <c r="G130" i="63" s="1"/>
  <c r="H130" i="63" s="1"/>
  <c r="D148" i="63"/>
  <c r="E148" i="63" s="1"/>
  <c r="F148" i="63" s="1"/>
  <c r="G148" i="63" s="1"/>
  <c r="H148" i="63" s="1"/>
  <c r="R105" i="63"/>
  <c r="S105" i="63" s="1"/>
  <c r="T105" i="63" s="1"/>
  <c r="U105" i="63" s="1"/>
  <c r="V105" i="63" s="1"/>
  <c r="W105" i="63" s="1"/>
  <c r="X105" i="63" s="1"/>
  <c r="Y105" i="63" s="1"/>
  <c r="Z105" i="63" s="1"/>
  <c r="AA105" i="63" s="1"/>
  <c r="AB105" i="63" s="1"/>
  <c r="AC104" i="63" s="1"/>
  <c r="AD105" i="63"/>
  <c r="D192" i="63"/>
  <c r="E192" i="63" s="1"/>
  <c r="F192" i="63" s="1"/>
  <c r="G192" i="63" s="1"/>
  <c r="H192" i="63" s="1"/>
  <c r="D217" i="63"/>
  <c r="E217" i="63" s="1"/>
  <c r="F217" i="63" s="1"/>
  <c r="G217" i="63" s="1"/>
  <c r="H217" i="63" s="1"/>
  <c r="D229" i="63"/>
  <c r="E167" i="63"/>
  <c r="F167" i="63" s="1"/>
  <c r="G167" i="63" s="1"/>
  <c r="H167" i="63" s="1"/>
  <c r="I167" i="63" s="1"/>
  <c r="J167" i="63" s="1"/>
  <c r="K167" i="63" s="1"/>
  <c r="L167" i="63" s="1"/>
  <c r="M167" i="63" s="1"/>
  <c r="N167" i="63" s="1"/>
  <c r="O167" i="63" s="1"/>
  <c r="P166" i="63" s="1"/>
  <c r="Q167" i="63"/>
  <c r="D210" i="63"/>
  <c r="E210" i="63" s="1"/>
  <c r="F210" i="63" s="1"/>
  <c r="G210" i="63" s="1"/>
  <c r="H210" i="63" s="1"/>
  <c r="BR45" i="53" l="1"/>
  <c r="F22" i="45" s="1"/>
  <c r="BR43" i="53"/>
  <c r="F20" i="45" s="1"/>
  <c r="N47" i="44"/>
  <c r="AH34" i="53"/>
  <c r="D17" i="45" s="1"/>
  <c r="CJ54" i="53"/>
  <c r="G31" i="45" s="1"/>
  <c r="F32" i="54"/>
  <c r="BR31" i="53"/>
  <c r="M32" i="44" s="1"/>
  <c r="AH31" i="53"/>
  <c r="K32" i="44" s="1"/>
  <c r="G19" i="64"/>
  <c r="H38" i="53" s="1"/>
  <c r="CJ31" i="53"/>
  <c r="N32" i="44" s="1"/>
  <c r="C121" i="39"/>
  <c r="BX57" i="53"/>
  <c r="CJ57" i="53" s="1"/>
  <c r="G34" i="45" s="1"/>
  <c r="CG44" i="55"/>
  <c r="BX46" i="53"/>
  <c r="CJ46" i="53" s="1"/>
  <c r="G23" i="45" s="1"/>
  <c r="CG33" i="55"/>
  <c r="BZ59" i="39"/>
  <c r="BY75" i="39"/>
  <c r="BY91" i="39" s="1"/>
  <c r="BY104" i="39" s="1"/>
  <c r="BJ59" i="39"/>
  <c r="BI75" i="39"/>
  <c r="BI91" i="39" s="1"/>
  <c r="BI104" i="39" s="1"/>
  <c r="D69" i="49"/>
  <c r="E69" i="49" s="1"/>
  <c r="F69" i="49" s="1"/>
  <c r="G69" i="49" s="1"/>
  <c r="H69" i="49" s="1"/>
  <c r="I69" i="49" s="1"/>
  <c r="J69" i="49" s="1"/>
  <c r="K69" i="49" s="1"/>
  <c r="L69" i="49" s="1"/>
  <c r="M69" i="49" s="1"/>
  <c r="N69" i="49" s="1"/>
  <c r="C81" i="49" s="1"/>
  <c r="BW225" i="39"/>
  <c r="AQ231" i="39"/>
  <c r="AQ247" i="39" s="1"/>
  <c r="AQ206" i="39"/>
  <c r="D31" i="49"/>
  <c r="D32" i="49" s="1"/>
  <c r="E124" i="49"/>
  <c r="BX48" i="53"/>
  <c r="CJ48" i="53" s="1"/>
  <c r="G25" i="45" s="1"/>
  <c r="CG35" i="55"/>
  <c r="G43" i="64"/>
  <c r="H42" i="64"/>
  <c r="BY43" i="53"/>
  <c r="BV46" i="55"/>
  <c r="CG40" i="55"/>
  <c r="CG30" i="55"/>
  <c r="AC206" i="39"/>
  <c r="AC231" i="39"/>
  <c r="AC247" i="39" s="1"/>
  <c r="CH45" i="53"/>
  <c r="CJ45" i="53" s="1"/>
  <c r="G22" i="45" s="1"/>
  <c r="CE46" i="55"/>
  <c r="C224" i="39"/>
  <c r="C31" i="44" s="1"/>
  <c r="U224" i="39"/>
  <c r="U225" i="39" s="1"/>
  <c r="CB46" i="55"/>
  <c r="BX206" i="39"/>
  <c r="BX231" i="39"/>
  <c r="BX247" i="39" s="1"/>
  <c r="CG43" i="53"/>
  <c r="CD46" i="55"/>
  <c r="D12" i="54"/>
  <c r="L46" i="44"/>
  <c r="K45" i="44"/>
  <c r="AZ20" i="53"/>
  <c r="L44" i="44" s="1"/>
  <c r="AN27" i="53"/>
  <c r="AZ27" i="53" s="1"/>
  <c r="L33" i="44"/>
  <c r="L35" i="44" s="1"/>
  <c r="L37" i="44" s="1"/>
  <c r="M34" i="44"/>
  <c r="G13" i="54"/>
  <c r="BW121" i="39"/>
  <c r="BW123" i="39" s="1"/>
  <c r="BE225" i="39"/>
  <c r="CA44" i="53"/>
  <c r="CJ44" i="53" s="1"/>
  <c r="G21" i="45" s="1"/>
  <c r="BX46" i="55"/>
  <c r="CG31" i="55"/>
  <c r="O57" i="49"/>
  <c r="AR177" i="39"/>
  <c r="AR193" i="39" s="1"/>
  <c r="AS161" i="39"/>
  <c r="X59" i="39"/>
  <c r="W75" i="39"/>
  <c r="W91" i="39" s="1"/>
  <c r="W104" i="39" s="1"/>
  <c r="D25" i="49"/>
  <c r="H21" i="64"/>
  <c r="I13" i="64" s="1"/>
  <c r="I15" i="64" s="1"/>
  <c r="J121" i="49"/>
  <c r="K120" i="49"/>
  <c r="BR56" i="53"/>
  <c r="F33" i="45" s="1"/>
  <c r="BY50" i="53"/>
  <c r="CJ50" i="53" s="1"/>
  <c r="G27" i="45" s="1"/>
  <c r="CG37" i="55"/>
  <c r="CJ53" i="53"/>
  <c r="G30" i="45" s="1"/>
  <c r="J30" i="64"/>
  <c r="K29" i="64"/>
  <c r="BU46" i="55"/>
  <c r="AE161" i="39"/>
  <c r="AD177" i="39"/>
  <c r="AD193" i="39" s="1"/>
  <c r="BY177" i="39"/>
  <c r="BY193" i="39" s="1"/>
  <c r="BZ161" i="39"/>
  <c r="AT75" i="39"/>
  <c r="AT91" i="39" s="1"/>
  <c r="AT104" i="39" s="1"/>
  <c r="AU59" i="39"/>
  <c r="H34" i="65"/>
  <c r="G36" i="65"/>
  <c r="BJ35" i="53" s="1"/>
  <c r="O183" i="49"/>
  <c r="D183" i="49"/>
  <c r="E183" i="49" s="1"/>
  <c r="F183" i="49" s="1"/>
  <c r="G183" i="49" s="1"/>
  <c r="H183" i="49" s="1"/>
  <c r="I183" i="49" s="1"/>
  <c r="J183" i="49" s="1"/>
  <c r="K183" i="49" s="1"/>
  <c r="L183" i="49" s="1"/>
  <c r="M183" i="49" s="1"/>
  <c r="N183" i="49" s="1"/>
  <c r="G69" i="64"/>
  <c r="H68" i="64"/>
  <c r="BG206" i="39"/>
  <c r="BG231" i="39"/>
  <c r="BG247" i="39" s="1"/>
  <c r="D134" i="64"/>
  <c r="D135" i="64" s="1"/>
  <c r="D136" i="64" s="1"/>
  <c r="E128" i="64" s="1"/>
  <c r="E130" i="64" s="1"/>
  <c r="M75" i="39"/>
  <c r="M91" i="39" s="1"/>
  <c r="M104" i="39" s="1"/>
  <c r="N59" i="39"/>
  <c r="N75" i="39" s="1"/>
  <c r="N91" i="39" s="1"/>
  <c r="N104" i="39" s="1"/>
  <c r="U121" i="39"/>
  <c r="C231" i="39"/>
  <c r="C247" i="39" s="1"/>
  <c r="C206" i="39"/>
  <c r="D28" i="49"/>
  <c r="E48" i="49"/>
  <c r="E47" i="49"/>
  <c r="F31" i="54"/>
  <c r="CF56" i="53"/>
  <c r="CJ56" i="53" s="1"/>
  <c r="G33" i="45" s="1"/>
  <c r="CG43" i="55"/>
  <c r="BY51" i="53"/>
  <c r="CJ51" i="53" s="1"/>
  <c r="G28" i="45" s="1"/>
  <c r="CG38" i="55"/>
  <c r="BR47" i="53"/>
  <c r="F24" i="45" s="1"/>
  <c r="BR50" i="53"/>
  <c r="F27" i="45" s="1"/>
  <c r="F27" i="48"/>
  <c r="U256" i="39"/>
  <c r="C14" i="44"/>
  <c r="BR49" i="53"/>
  <c r="F26" i="45" s="1"/>
  <c r="N34" i="44"/>
  <c r="M33" i="44"/>
  <c r="V27" i="53"/>
  <c r="AH27" i="53" s="1"/>
  <c r="E214" i="64"/>
  <c r="BR57" i="53"/>
  <c r="F34" i="45" s="1"/>
  <c r="F133" i="64"/>
  <c r="BR46" i="53"/>
  <c r="F23" i="45" s="1"/>
  <c r="CF46" i="55"/>
  <c r="G32" i="54"/>
  <c r="G31" i="54"/>
  <c r="H17" i="64"/>
  <c r="H20" i="64" s="1"/>
  <c r="H19" i="64" s="1"/>
  <c r="I38" i="53" s="1"/>
  <c r="I16" i="64"/>
  <c r="BW46" i="55"/>
  <c r="BI161" i="39"/>
  <c r="BH177" i="39"/>
  <c r="BH193" i="39" s="1"/>
  <c r="H43" i="49"/>
  <c r="I42" i="49"/>
  <c r="E161" i="39"/>
  <c r="D177" i="39"/>
  <c r="D193" i="39" s="1"/>
  <c r="CC46" i="55"/>
  <c r="M47" i="44"/>
  <c r="BC20" i="49"/>
  <c r="AQ20" i="49"/>
  <c r="AR20" i="49" s="1"/>
  <c r="AS20" i="49" s="1"/>
  <c r="AT20" i="49" s="1"/>
  <c r="AU20" i="49" s="1"/>
  <c r="AV20" i="49" s="1"/>
  <c r="AW20" i="49" s="1"/>
  <c r="AX20" i="49" s="1"/>
  <c r="AY20" i="49" s="1"/>
  <c r="AZ20" i="49" s="1"/>
  <c r="BA20" i="49" s="1"/>
  <c r="BR48" i="53"/>
  <c r="F25" i="45" s="1"/>
  <c r="BR51" i="53"/>
  <c r="F28" i="45" s="1"/>
  <c r="BZ47" i="53"/>
  <c r="CJ47" i="53" s="1"/>
  <c r="G24" i="45" s="1"/>
  <c r="CG34" i="55"/>
  <c r="D26" i="49"/>
  <c r="U257" i="39"/>
  <c r="H55" i="64"/>
  <c r="G56" i="64"/>
  <c r="AZ34" i="53"/>
  <c r="E17" i="45" s="1"/>
  <c r="BO46" i="55"/>
  <c r="BY49" i="53"/>
  <c r="CJ49" i="53" s="1"/>
  <c r="G26" i="45" s="1"/>
  <c r="CG36" i="55"/>
  <c r="C13" i="44"/>
  <c r="U122" i="39"/>
  <c r="E13" i="54" s="1"/>
  <c r="E32" i="54" s="1"/>
  <c r="C122" i="39"/>
  <c r="C13" i="54" s="1"/>
  <c r="D29" i="49"/>
  <c r="F15" i="44"/>
  <c r="BX98" i="53"/>
  <c r="BX101" i="53" s="1"/>
  <c r="BY98" i="53" s="1"/>
  <c r="BY101" i="53" s="1"/>
  <c r="BZ98" i="53" s="1"/>
  <c r="BZ101" i="53" s="1"/>
  <c r="CA98" i="53" s="1"/>
  <c r="CA101" i="53" s="1"/>
  <c r="CB98" i="53" s="1"/>
  <c r="CB101" i="53" s="1"/>
  <c r="CC98" i="53" s="1"/>
  <c r="CC101" i="53" s="1"/>
  <c r="CD98" i="53" s="1"/>
  <c r="CD101" i="53" s="1"/>
  <c r="CE98" i="53" s="1"/>
  <c r="CE101" i="53" s="1"/>
  <c r="CF98" i="53" s="1"/>
  <c r="CF101" i="53" s="1"/>
  <c r="CG98" i="53" s="1"/>
  <c r="CG101" i="53" s="1"/>
  <c r="CH98" i="53" s="1"/>
  <c r="CH101" i="53" s="1"/>
  <c r="CI98" i="53" s="1"/>
  <c r="CI101" i="53" s="1"/>
  <c r="G15" i="44" s="1"/>
  <c r="BV87" i="53"/>
  <c r="BV96" i="53"/>
  <c r="BV107" i="53"/>
  <c r="BF108" i="53"/>
  <c r="BG108" i="53" s="1"/>
  <c r="BH108" i="53" s="1"/>
  <c r="BI108" i="53" s="1"/>
  <c r="BJ108" i="53" s="1"/>
  <c r="BK108" i="53" s="1"/>
  <c r="BL108" i="53" s="1"/>
  <c r="BM108" i="53" s="1"/>
  <c r="BN108" i="53" s="1"/>
  <c r="BO108" i="53" s="1"/>
  <c r="BP108" i="53" s="1"/>
  <c r="BQ108" i="53" s="1"/>
  <c r="BG97" i="53"/>
  <c r="BH97" i="53" s="1"/>
  <c r="BI97" i="53" s="1"/>
  <c r="BJ97" i="53" s="1"/>
  <c r="BK97" i="53" s="1"/>
  <c r="BL97" i="53" s="1"/>
  <c r="BM97" i="53" s="1"/>
  <c r="BN97" i="53" s="1"/>
  <c r="BO97" i="53" s="1"/>
  <c r="BP97" i="53" s="1"/>
  <c r="BQ97" i="53" s="1"/>
  <c r="BX97" i="53"/>
  <c r="BY15" i="53"/>
  <c r="BZ15" i="53" s="1"/>
  <c r="CA15" i="53" s="1"/>
  <c r="CB15" i="53" s="1"/>
  <c r="CC15" i="53" s="1"/>
  <c r="CD15" i="53" s="1"/>
  <c r="CE15" i="53" s="1"/>
  <c r="CF15" i="53" s="1"/>
  <c r="CG15" i="53" s="1"/>
  <c r="CH15" i="53" s="1"/>
  <c r="CI15" i="53" s="1"/>
  <c r="BX88" i="53"/>
  <c r="BY88" i="53" s="1"/>
  <c r="BZ88" i="53" s="1"/>
  <c r="CA88" i="53" s="1"/>
  <c r="CB88" i="53" s="1"/>
  <c r="CC88" i="53" s="1"/>
  <c r="CD88" i="53" s="1"/>
  <c r="CE88" i="53" s="1"/>
  <c r="CF88" i="53" s="1"/>
  <c r="CG88" i="53" s="1"/>
  <c r="CH88" i="53" s="1"/>
  <c r="CI88" i="53" s="1"/>
  <c r="D98" i="63"/>
  <c r="E94" i="63" s="1"/>
  <c r="F221" i="63"/>
  <c r="F222" i="63" s="1"/>
  <c r="G218" i="63" s="1"/>
  <c r="F283" i="63"/>
  <c r="F284" i="63" s="1"/>
  <c r="G280" i="63" s="1"/>
  <c r="F345" i="63"/>
  <c r="F346" i="63" s="1"/>
  <c r="G342" i="63" s="1"/>
  <c r="F407" i="63"/>
  <c r="F408" i="63" s="1"/>
  <c r="G404" i="63" s="1"/>
  <c r="G469" i="63"/>
  <c r="G470" i="63" s="1"/>
  <c r="H466" i="63" s="1"/>
  <c r="C35" i="45"/>
  <c r="C37" i="45" s="1"/>
  <c r="C39" i="45" s="1"/>
  <c r="D25" i="63"/>
  <c r="E21" i="44"/>
  <c r="E97" i="63"/>
  <c r="E21" i="63" s="1"/>
  <c r="D35" i="45" s="1"/>
  <c r="F159" i="63"/>
  <c r="F160" i="63" s="1"/>
  <c r="G156" i="63" s="1"/>
  <c r="AD167" i="63"/>
  <c r="R167" i="63"/>
  <c r="S167" i="63" s="1"/>
  <c r="T167" i="63" s="1"/>
  <c r="U167" i="63" s="1"/>
  <c r="V167" i="63" s="1"/>
  <c r="W167" i="63" s="1"/>
  <c r="X167" i="63" s="1"/>
  <c r="Y167" i="63" s="1"/>
  <c r="Z167" i="63" s="1"/>
  <c r="AA167" i="63" s="1"/>
  <c r="AB167" i="63" s="1"/>
  <c r="AC166" i="63" s="1"/>
  <c r="AE105" i="63"/>
  <c r="AF105" i="63" s="1"/>
  <c r="AG105" i="63" s="1"/>
  <c r="AH105" i="63" s="1"/>
  <c r="AI105" i="63" s="1"/>
  <c r="AJ105" i="63" s="1"/>
  <c r="AK105" i="63" s="1"/>
  <c r="AL105" i="63" s="1"/>
  <c r="AM105" i="63" s="1"/>
  <c r="AN105" i="63" s="1"/>
  <c r="AO105" i="63" s="1"/>
  <c r="AP104" i="63" s="1"/>
  <c r="AQ105" i="63"/>
  <c r="E229" i="63"/>
  <c r="F229" i="63" s="1"/>
  <c r="G229" i="63" s="1"/>
  <c r="H229" i="63" s="1"/>
  <c r="I229" i="63" s="1"/>
  <c r="J229" i="63" s="1"/>
  <c r="K229" i="63" s="1"/>
  <c r="L229" i="63" s="1"/>
  <c r="M229" i="63" s="1"/>
  <c r="N229" i="63" s="1"/>
  <c r="O229" i="63" s="1"/>
  <c r="P228" i="63" s="1"/>
  <c r="D279" i="63"/>
  <c r="E279" i="63" s="1"/>
  <c r="F279" i="63" s="1"/>
  <c r="G279" i="63" s="1"/>
  <c r="H279" i="63" s="1"/>
  <c r="D29" i="63"/>
  <c r="D291" i="63"/>
  <c r="Q229" i="63"/>
  <c r="D272" i="63"/>
  <c r="E272" i="63" s="1"/>
  <c r="F272" i="63" s="1"/>
  <c r="G272" i="63" s="1"/>
  <c r="H272" i="63" s="1"/>
  <c r="D254" i="63"/>
  <c r="E254" i="63" s="1"/>
  <c r="F254" i="63" s="1"/>
  <c r="G254" i="63" s="1"/>
  <c r="H254" i="63" s="1"/>
  <c r="AR43" i="63"/>
  <c r="AS43" i="63" s="1"/>
  <c r="AT43" i="63" s="1"/>
  <c r="AU43" i="63" s="1"/>
  <c r="AV43" i="63" s="1"/>
  <c r="AW43" i="63" s="1"/>
  <c r="AX43" i="63" s="1"/>
  <c r="AY43" i="63" s="1"/>
  <c r="AZ43" i="63" s="1"/>
  <c r="BA43" i="63" s="1"/>
  <c r="BB43" i="63" s="1"/>
  <c r="BC42" i="63" s="1"/>
  <c r="BD43" i="63"/>
  <c r="BE43" i="63" s="1"/>
  <c r="BF43" i="63" s="1"/>
  <c r="BG43" i="63" s="1"/>
  <c r="BH43" i="63" s="1"/>
  <c r="BI43" i="63" s="1"/>
  <c r="BJ43" i="63" s="1"/>
  <c r="BK43" i="63" s="1"/>
  <c r="BL43" i="63" s="1"/>
  <c r="BM43" i="63" s="1"/>
  <c r="BN43" i="63" s="1"/>
  <c r="BO43" i="63" s="1"/>
  <c r="BP42" i="63" s="1"/>
  <c r="D37" i="45" l="1"/>
  <c r="D39" i="45" s="1"/>
  <c r="CJ43" i="53"/>
  <c r="G20" i="45" s="1"/>
  <c r="E134" i="64"/>
  <c r="E135" i="64" s="1"/>
  <c r="E136" i="64" s="1"/>
  <c r="F128" i="64" s="1"/>
  <c r="F130" i="64" s="1"/>
  <c r="H36" i="65"/>
  <c r="I34" i="65"/>
  <c r="C12" i="54"/>
  <c r="K46" i="44"/>
  <c r="K47" i="44" s="1"/>
  <c r="J45" i="44"/>
  <c r="J47" i="44" s="1"/>
  <c r="D14" i="44"/>
  <c r="AM256" i="39"/>
  <c r="AM257" i="39" s="1"/>
  <c r="E27" i="49"/>
  <c r="D81" i="49"/>
  <c r="E81" i="49" s="1"/>
  <c r="F81" i="49" s="1"/>
  <c r="G81" i="49" s="1"/>
  <c r="H81" i="49" s="1"/>
  <c r="I81" i="49" s="1"/>
  <c r="J81" i="49" s="1"/>
  <c r="K81" i="49" s="1"/>
  <c r="L81" i="49" s="1"/>
  <c r="M81" i="49" s="1"/>
  <c r="N81" i="49" s="1"/>
  <c r="C93" i="49" s="1"/>
  <c r="CA59" i="39"/>
  <c r="BZ75" i="39"/>
  <c r="BZ91" i="39" s="1"/>
  <c r="BZ104" i="39" s="1"/>
  <c r="K35" i="44"/>
  <c r="K37" i="44" s="1"/>
  <c r="E37" i="53"/>
  <c r="BP20" i="49"/>
  <c r="BQ20" i="49" s="1"/>
  <c r="BR20" i="49" s="1"/>
  <c r="BS20" i="49" s="1"/>
  <c r="BT20" i="49" s="1"/>
  <c r="BU20" i="49" s="1"/>
  <c r="BV20" i="49" s="1"/>
  <c r="BW20" i="49" s="1"/>
  <c r="BX20" i="49" s="1"/>
  <c r="BY20" i="49" s="1"/>
  <c r="BZ20" i="49" s="1"/>
  <c r="CA20" i="49" s="1"/>
  <c r="BD20" i="49"/>
  <c r="BE20" i="49" s="1"/>
  <c r="BF20" i="49" s="1"/>
  <c r="BG20" i="49" s="1"/>
  <c r="BH20" i="49" s="1"/>
  <c r="BI20" i="49" s="1"/>
  <c r="BJ20" i="49" s="1"/>
  <c r="BK20" i="49" s="1"/>
  <c r="BL20" i="49" s="1"/>
  <c r="BM20" i="49" s="1"/>
  <c r="BN20" i="49" s="1"/>
  <c r="D206" i="39"/>
  <c r="D231" i="39"/>
  <c r="D247" i="39" s="1"/>
  <c r="G133" i="64"/>
  <c r="U123" i="39"/>
  <c r="H69" i="64"/>
  <c r="I68" i="64"/>
  <c r="AV59" i="39"/>
  <c r="AU75" i="39"/>
  <c r="AU91" i="39" s="1"/>
  <c r="AU104" i="39" s="1"/>
  <c r="CA161" i="39"/>
  <c r="BZ177" i="39"/>
  <c r="BZ193" i="39" s="1"/>
  <c r="Y59" i="39"/>
  <c r="X75" i="39"/>
  <c r="X91" i="39" s="1"/>
  <c r="X104" i="39" s="1"/>
  <c r="K34" i="44"/>
  <c r="J33" i="44"/>
  <c r="J35" i="44" s="1"/>
  <c r="J37" i="44" s="1"/>
  <c r="J39" i="44" s="1"/>
  <c r="C123" i="39"/>
  <c r="N35" i="44"/>
  <c r="N37" i="44" s="1"/>
  <c r="BJ161" i="39"/>
  <c r="BI177" i="39"/>
  <c r="BI193" i="39" s="1"/>
  <c r="K121" i="49"/>
  <c r="L120" i="49"/>
  <c r="E36" i="53"/>
  <c r="E177" i="39"/>
  <c r="E193" i="39" s="1"/>
  <c r="F161" i="39"/>
  <c r="E31" i="54"/>
  <c r="J16" i="64"/>
  <c r="I17" i="64"/>
  <c r="E24" i="49"/>
  <c r="D13" i="54"/>
  <c r="D32" i="54" s="1"/>
  <c r="BY231" i="39"/>
  <c r="BY247" i="39" s="1"/>
  <c r="BY206" i="39"/>
  <c r="L29" i="64"/>
  <c r="K30" i="64"/>
  <c r="AT161" i="39"/>
  <c r="AS177" i="39"/>
  <c r="AS193" i="39" s="1"/>
  <c r="L47" i="44"/>
  <c r="CG46" i="55"/>
  <c r="I42" i="64"/>
  <c r="H43" i="64"/>
  <c r="BJ75" i="39"/>
  <c r="BJ91" i="39" s="1"/>
  <c r="BJ104" i="39" s="1"/>
  <c r="BK59" i="39"/>
  <c r="M35" i="44"/>
  <c r="M37" i="44" s="1"/>
  <c r="J42" i="49"/>
  <c r="I43" i="49"/>
  <c r="AF161" i="39"/>
  <c r="AF177" i="39" s="1"/>
  <c r="AF193" i="39" s="1"/>
  <c r="AE177" i="39"/>
  <c r="AE193" i="39" s="1"/>
  <c r="I55" i="64"/>
  <c r="H56" i="64"/>
  <c r="BH231" i="39"/>
  <c r="BH247" i="39" s="1"/>
  <c r="BH206" i="39"/>
  <c r="E215" i="64"/>
  <c r="J40" i="44"/>
  <c r="C8" i="54"/>
  <c r="C33" i="54" s="1"/>
  <c r="K38" i="44"/>
  <c r="E49" i="49"/>
  <c r="AD231" i="39"/>
  <c r="AD247" i="39" s="1"/>
  <c r="AD206" i="39"/>
  <c r="I21" i="64"/>
  <c r="J13" i="64" s="1"/>
  <c r="J15" i="64" s="1"/>
  <c r="I20" i="64"/>
  <c r="I19" i="64" s="1"/>
  <c r="J38" i="53" s="1"/>
  <c r="AR206" i="39"/>
  <c r="AR231" i="39"/>
  <c r="AR247" i="39" s="1"/>
  <c r="C225" i="39"/>
  <c r="E126" i="49"/>
  <c r="E125" i="49"/>
  <c r="O69" i="49"/>
  <c r="BY97" i="53"/>
  <c r="BZ97" i="53" s="1"/>
  <c r="CA97" i="53" s="1"/>
  <c r="CB97" i="53" s="1"/>
  <c r="CC97" i="53" s="1"/>
  <c r="CD97" i="53" s="1"/>
  <c r="CE97" i="53" s="1"/>
  <c r="CF97" i="53" s="1"/>
  <c r="CG97" i="53" s="1"/>
  <c r="CH97" i="53" s="1"/>
  <c r="CI97" i="53" s="1"/>
  <c r="BX108" i="53"/>
  <c r="BY108" i="53" s="1"/>
  <c r="BZ108" i="53" s="1"/>
  <c r="CA108" i="53" s="1"/>
  <c r="CB108" i="53" s="1"/>
  <c r="CC108" i="53" s="1"/>
  <c r="CD108" i="53" s="1"/>
  <c r="CE108" i="53" s="1"/>
  <c r="CF108" i="53" s="1"/>
  <c r="CG108" i="53" s="1"/>
  <c r="CH108" i="53" s="1"/>
  <c r="CI108" i="53" s="1"/>
  <c r="G159" i="63"/>
  <c r="G160" i="63" s="1"/>
  <c r="H156" i="63" s="1"/>
  <c r="G283" i="63"/>
  <c r="G284" i="63" s="1"/>
  <c r="H280" i="63" s="1"/>
  <c r="G221" i="63"/>
  <c r="G222" i="63" s="1"/>
  <c r="H218" i="63" s="1"/>
  <c r="G407" i="63"/>
  <c r="G408" i="63" s="1"/>
  <c r="H404" i="63" s="1"/>
  <c r="E98" i="63"/>
  <c r="F94" i="63" s="1"/>
  <c r="F21" i="44"/>
  <c r="E25" i="63"/>
  <c r="C22" i="44"/>
  <c r="C26" i="44" s="1"/>
  <c r="C16" i="54" s="1"/>
  <c r="C34" i="54" s="1"/>
  <c r="H469" i="63"/>
  <c r="H470" i="63" s="1"/>
  <c r="G345" i="63"/>
  <c r="G346" i="63" s="1"/>
  <c r="H342" i="63" s="1"/>
  <c r="AR105" i="63"/>
  <c r="AS105" i="63" s="1"/>
  <c r="AT105" i="63" s="1"/>
  <c r="AU105" i="63" s="1"/>
  <c r="AV105" i="63" s="1"/>
  <c r="AW105" i="63" s="1"/>
  <c r="AX105" i="63" s="1"/>
  <c r="AY105" i="63" s="1"/>
  <c r="AZ105" i="63" s="1"/>
  <c r="BA105" i="63" s="1"/>
  <c r="BB105" i="63" s="1"/>
  <c r="BC104" i="63" s="1"/>
  <c r="BD105" i="63"/>
  <c r="BE105" i="63" s="1"/>
  <c r="BF105" i="63" s="1"/>
  <c r="BG105" i="63" s="1"/>
  <c r="BH105" i="63" s="1"/>
  <c r="BI105" i="63" s="1"/>
  <c r="BJ105" i="63" s="1"/>
  <c r="BK105" i="63" s="1"/>
  <c r="BL105" i="63" s="1"/>
  <c r="BM105" i="63" s="1"/>
  <c r="BN105" i="63" s="1"/>
  <c r="BO105" i="63" s="1"/>
  <c r="BP104" i="63" s="1"/>
  <c r="AD229" i="63"/>
  <c r="R229" i="63"/>
  <c r="S229" i="63" s="1"/>
  <c r="T229" i="63" s="1"/>
  <c r="U229" i="63" s="1"/>
  <c r="V229" i="63" s="1"/>
  <c r="W229" i="63" s="1"/>
  <c r="X229" i="63" s="1"/>
  <c r="Y229" i="63" s="1"/>
  <c r="Z229" i="63" s="1"/>
  <c r="AA229" i="63" s="1"/>
  <c r="AB229" i="63" s="1"/>
  <c r="AC228" i="63" s="1"/>
  <c r="E291" i="63"/>
  <c r="F291" i="63" s="1"/>
  <c r="G291" i="63" s="1"/>
  <c r="H291" i="63" s="1"/>
  <c r="I291" i="63" s="1"/>
  <c r="J291" i="63" s="1"/>
  <c r="K291" i="63" s="1"/>
  <c r="L291" i="63" s="1"/>
  <c r="M291" i="63" s="1"/>
  <c r="N291" i="63" s="1"/>
  <c r="O291" i="63" s="1"/>
  <c r="P290" i="63" s="1"/>
  <c r="D316" i="63"/>
  <c r="E316" i="63" s="1"/>
  <c r="F316" i="63" s="1"/>
  <c r="G316" i="63" s="1"/>
  <c r="H316" i="63" s="1"/>
  <c r="D353" i="63"/>
  <c r="D334" i="63"/>
  <c r="E334" i="63" s="1"/>
  <c r="F334" i="63" s="1"/>
  <c r="G334" i="63" s="1"/>
  <c r="H334" i="63" s="1"/>
  <c r="D341" i="63"/>
  <c r="E341" i="63" s="1"/>
  <c r="F341" i="63" s="1"/>
  <c r="G341" i="63" s="1"/>
  <c r="H341" i="63" s="1"/>
  <c r="Q291" i="63"/>
  <c r="Q29" i="63"/>
  <c r="E29" i="63"/>
  <c r="F29" i="63" s="1"/>
  <c r="G29" i="63" s="1"/>
  <c r="H29" i="63" s="1"/>
  <c r="I29" i="63" s="1"/>
  <c r="J29" i="63" s="1"/>
  <c r="K29" i="63" s="1"/>
  <c r="L29" i="63" s="1"/>
  <c r="M29" i="63" s="1"/>
  <c r="N29" i="63" s="1"/>
  <c r="O29" i="63" s="1"/>
  <c r="D16" i="63" s="1"/>
  <c r="AE167" i="63"/>
  <c r="AF167" i="63" s="1"/>
  <c r="AG167" i="63" s="1"/>
  <c r="AH167" i="63" s="1"/>
  <c r="AI167" i="63" s="1"/>
  <c r="AJ167" i="63" s="1"/>
  <c r="AK167" i="63" s="1"/>
  <c r="AL167" i="63" s="1"/>
  <c r="AM167" i="63" s="1"/>
  <c r="AN167" i="63" s="1"/>
  <c r="AO167" i="63" s="1"/>
  <c r="AP166" i="63" s="1"/>
  <c r="AQ167" i="63"/>
  <c r="K39" i="44" l="1"/>
  <c r="F134" i="64"/>
  <c r="F135" i="64" s="1"/>
  <c r="F136" i="64" s="1"/>
  <c r="G128" i="64" s="1"/>
  <c r="G130" i="64" s="1"/>
  <c r="J43" i="49"/>
  <c r="K42" i="49"/>
  <c r="E206" i="39"/>
  <c r="E231" i="39"/>
  <c r="E247" i="39" s="1"/>
  <c r="D31" i="54"/>
  <c r="BZ206" i="39"/>
  <c r="BZ231" i="39"/>
  <c r="BZ247" i="39" s="1"/>
  <c r="I69" i="64"/>
  <c r="J68" i="64"/>
  <c r="H133" i="64"/>
  <c r="D93" i="49"/>
  <c r="E93" i="49" s="1"/>
  <c r="F93" i="49" s="1"/>
  <c r="G93" i="49" s="1"/>
  <c r="H93" i="49" s="1"/>
  <c r="I93" i="49" s="1"/>
  <c r="J93" i="49" s="1"/>
  <c r="K93" i="49" s="1"/>
  <c r="L93" i="49" s="1"/>
  <c r="M93" i="49" s="1"/>
  <c r="N93" i="49" s="1"/>
  <c r="C105" i="49" s="1"/>
  <c r="D8" i="54"/>
  <c r="D33" i="54" s="1"/>
  <c r="K40" i="44"/>
  <c r="L38" i="44"/>
  <c r="L39" i="44" s="1"/>
  <c r="I36" i="65"/>
  <c r="BL35" i="53" s="1"/>
  <c r="J34" i="65"/>
  <c r="J21" i="64"/>
  <c r="K13" i="64" s="1"/>
  <c r="K15" i="64" s="1"/>
  <c r="AE206" i="39"/>
  <c r="AE231" i="39"/>
  <c r="AE247" i="39" s="1"/>
  <c r="AS231" i="39"/>
  <c r="AS247" i="39" s="1"/>
  <c r="AS206" i="39"/>
  <c r="M29" i="64"/>
  <c r="L30" i="64"/>
  <c r="K16" i="64"/>
  <c r="J17" i="64"/>
  <c r="J20" i="64" s="1"/>
  <c r="J19" i="64" s="1"/>
  <c r="K38" i="53" s="1"/>
  <c r="E63" i="53"/>
  <c r="E65" i="53" s="1"/>
  <c r="F16" i="53" s="1"/>
  <c r="BI231" i="39"/>
  <c r="BI247" i="39" s="1"/>
  <c r="BI206" i="39"/>
  <c r="CB161" i="39"/>
  <c r="CA177" i="39"/>
  <c r="CA193" i="39" s="1"/>
  <c r="BK35" i="53"/>
  <c r="E28" i="49"/>
  <c r="E25" i="49"/>
  <c r="F46" i="49"/>
  <c r="E30" i="49"/>
  <c r="AF231" i="39"/>
  <c r="AF247" i="39" s="1"/>
  <c r="AF206" i="39"/>
  <c r="I43" i="64"/>
  <c r="J42" i="64"/>
  <c r="AT177" i="39"/>
  <c r="AT193" i="39" s="1"/>
  <c r="AU161" i="39"/>
  <c r="BK161" i="39"/>
  <c r="BJ177" i="39"/>
  <c r="BJ193" i="39" s="1"/>
  <c r="Y75" i="39"/>
  <c r="Y91" i="39" s="1"/>
  <c r="Y104" i="39" s="1"/>
  <c r="Z59" i="39"/>
  <c r="CB59" i="39"/>
  <c r="CA75" i="39"/>
  <c r="CA91" i="39" s="1"/>
  <c r="CA104" i="39" s="1"/>
  <c r="E127" i="49"/>
  <c r="E216" i="64"/>
  <c r="F208" i="64" s="1"/>
  <c r="F210" i="64" s="1"/>
  <c r="I56" i="64"/>
  <c r="J55" i="64"/>
  <c r="BK75" i="39"/>
  <c r="BK91" i="39" s="1"/>
  <c r="BK104" i="39" s="1"/>
  <c r="BL59" i="39"/>
  <c r="E26" i="49"/>
  <c r="G161" i="39"/>
  <c r="F177" i="39"/>
  <c r="F193" i="39" s="1"/>
  <c r="M120" i="49"/>
  <c r="L121" i="49"/>
  <c r="AV75" i="39"/>
  <c r="AV91" i="39" s="1"/>
  <c r="AV104" i="39" s="1"/>
  <c r="AW59" i="39"/>
  <c r="O81" i="49"/>
  <c r="BE256" i="39"/>
  <c r="BE257" i="39" s="1"/>
  <c r="E14" i="44"/>
  <c r="C32" i="54"/>
  <c r="C31" i="54"/>
  <c r="H407" i="63"/>
  <c r="H408" i="63"/>
  <c r="H283" i="63"/>
  <c r="H284" i="63" s="1"/>
  <c r="H345" i="63"/>
  <c r="H346" i="63" s="1"/>
  <c r="G21" i="44"/>
  <c r="F97" i="63"/>
  <c r="F21" i="63" s="1"/>
  <c r="E35" i="45" s="1"/>
  <c r="E37" i="45" s="1"/>
  <c r="E39" i="45" s="1"/>
  <c r="D22" i="44"/>
  <c r="D26" i="44" s="1"/>
  <c r="D16" i="54" s="1"/>
  <c r="D34" i="54" s="1"/>
  <c r="H221" i="63"/>
  <c r="H222" i="63" s="1"/>
  <c r="H159" i="63"/>
  <c r="H160" i="63" s="1"/>
  <c r="E16" i="63"/>
  <c r="D20" i="63"/>
  <c r="D24" i="63" s="1"/>
  <c r="D415" i="63"/>
  <c r="Q353" i="63"/>
  <c r="D396" i="63"/>
  <c r="E396" i="63" s="1"/>
  <c r="F396" i="63" s="1"/>
  <c r="G396" i="63" s="1"/>
  <c r="H396" i="63" s="1"/>
  <c r="E353" i="63"/>
  <c r="F353" i="63" s="1"/>
  <c r="G353" i="63" s="1"/>
  <c r="H353" i="63" s="1"/>
  <c r="I353" i="63" s="1"/>
  <c r="J353" i="63" s="1"/>
  <c r="K353" i="63" s="1"/>
  <c r="L353" i="63" s="1"/>
  <c r="M353" i="63" s="1"/>
  <c r="N353" i="63" s="1"/>
  <c r="O353" i="63" s="1"/>
  <c r="P352" i="63" s="1"/>
  <c r="D378" i="63"/>
  <c r="E378" i="63" s="1"/>
  <c r="F378" i="63" s="1"/>
  <c r="G378" i="63" s="1"/>
  <c r="H378" i="63" s="1"/>
  <c r="D403" i="63"/>
  <c r="E403" i="63" s="1"/>
  <c r="F403" i="63" s="1"/>
  <c r="G403" i="63" s="1"/>
  <c r="H403" i="63" s="1"/>
  <c r="AQ229" i="63"/>
  <c r="AE229" i="63"/>
  <c r="AF229" i="63" s="1"/>
  <c r="AG229" i="63" s="1"/>
  <c r="AH229" i="63" s="1"/>
  <c r="AI229" i="63" s="1"/>
  <c r="AJ229" i="63" s="1"/>
  <c r="AK229" i="63" s="1"/>
  <c r="AL229" i="63" s="1"/>
  <c r="AM229" i="63" s="1"/>
  <c r="AN229" i="63" s="1"/>
  <c r="AO229" i="63" s="1"/>
  <c r="AP228" i="63" s="1"/>
  <c r="AD29" i="63"/>
  <c r="R29" i="63"/>
  <c r="S29" i="63" s="1"/>
  <c r="T29" i="63" s="1"/>
  <c r="U29" i="63" s="1"/>
  <c r="V29" i="63" s="1"/>
  <c r="W29" i="63" s="1"/>
  <c r="X29" i="63" s="1"/>
  <c r="Y29" i="63" s="1"/>
  <c r="Z29" i="63" s="1"/>
  <c r="AA29" i="63" s="1"/>
  <c r="AB29" i="63" s="1"/>
  <c r="R291" i="63"/>
  <c r="S291" i="63" s="1"/>
  <c r="T291" i="63" s="1"/>
  <c r="U291" i="63" s="1"/>
  <c r="V291" i="63" s="1"/>
  <c r="W291" i="63" s="1"/>
  <c r="X291" i="63" s="1"/>
  <c r="Y291" i="63" s="1"/>
  <c r="Z291" i="63" s="1"/>
  <c r="AA291" i="63" s="1"/>
  <c r="AB291" i="63" s="1"/>
  <c r="AC290" i="63" s="1"/>
  <c r="AD291" i="63"/>
  <c r="AR167" i="63"/>
  <c r="AS167" i="63" s="1"/>
  <c r="AT167" i="63" s="1"/>
  <c r="AU167" i="63" s="1"/>
  <c r="AV167" i="63" s="1"/>
  <c r="AW167" i="63" s="1"/>
  <c r="AX167" i="63" s="1"/>
  <c r="AY167" i="63" s="1"/>
  <c r="AZ167" i="63" s="1"/>
  <c r="BA167" i="63" s="1"/>
  <c r="BB167" i="63" s="1"/>
  <c r="BC166" i="63" s="1"/>
  <c r="BD167" i="63"/>
  <c r="BE167" i="63" s="1"/>
  <c r="BF167" i="63" s="1"/>
  <c r="BG167" i="63" s="1"/>
  <c r="BH167" i="63" s="1"/>
  <c r="BI167" i="63" s="1"/>
  <c r="BJ167" i="63" s="1"/>
  <c r="BK167" i="63" s="1"/>
  <c r="BL167" i="63" s="1"/>
  <c r="BM167" i="63" s="1"/>
  <c r="BN167" i="63" s="1"/>
  <c r="BO167" i="63" s="1"/>
  <c r="BP166" i="63" s="1"/>
  <c r="G134" i="64" l="1"/>
  <c r="G135" i="64" s="1"/>
  <c r="G136" i="64" s="1"/>
  <c r="H128" i="64" s="1"/>
  <c r="H130" i="64" s="1"/>
  <c r="E8" i="54"/>
  <c r="E33" i="54" s="1"/>
  <c r="L40" i="44"/>
  <c r="M38" i="44"/>
  <c r="M39" i="44" s="1"/>
  <c r="N120" i="49"/>
  <c r="M121" i="49"/>
  <c r="J56" i="64"/>
  <c r="K55" i="64"/>
  <c r="CC59" i="39"/>
  <c r="CB75" i="39"/>
  <c r="CB91" i="39" s="1"/>
  <c r="CB104" i="39" s="1"/>
  <c r="F14" i="44"/>
  <c r="BW256" i="39"/>
  <c r="BW257" i="39" s="1"/>
  <c r="G14" i="44" s="1"/>
  <c r="F231" i="39"/>
  <c r="F247" i="39" s="1"/>
  <c r="F206" i="39"/>
  <c r="BM59" i="39"/>
  <c r="BL75" i="39"/>
  <c r="BL91" i="39" s="1"/>
  <c r="BL104" i="39" s="1"/>
  <c r="Z75" i="39"/>
  <c r="Z91" i="39" s="1"/>
  <c r="Z104" i="39" s="1"/>
  <c r="AA59" i="39"/>
  <c r="AU177" i="39"/>
  <c r="AU193" i="39" s="1"/>
  <c r="AV161" i="39"/>
  <c r="O93" i="49"/>
  <c r="AW75" i="39"/>
  <c r="AW91" i="39" s="1"/>
  <c r="AW104" i="39" s="1"/>
  <c r="AX59" i="39"/>
  <c r="AX75" i="39" s="1"/>
  <c r="AX91" i="39" s="1"/>
  <c r="AX104" i="39" s="1"/>
  <c r="F36" i="53"/>
  <c r="E31" i="49"/>
  <c r="F124" i="49"/>
  <c r="BK177" i="39"/>
  <c r="BK193" i="39" s="1"/>
  <c r="BL161" i="39"/>
  <c r="F48" i="49"/>
  <c r="F49" i="49"/>
  <c r="F47" i="49"/>
  <c r="CC161" i="39"/>
  <c r="CB177" i="39"/>
  <c r="CB193" i="39" s="1"/>
  <c r="N29" i="64"/>
  <c r="N30" i="64" s="1"/>
  <c r="M30" i="64"/>
  <c r="O105" i="49"/>
  <c r="D105" i="49"/>
  <c r="E105" i="49" s="1"/>
  <c r="F105" i="49" s="1"/>
  <c r="G105" i="49" s="1"/>
  <c r="H105" i="49" s="1"/>
  <c r="I105" i="49" s="1"/>
  <c r="J105" i="49" s="1"/>
  <c r="K105" i="49" s="1"/>
  <c r="L105" i="49" s="1"/>
  <c r="M105" i="49" s="1"/>
  <c r="N105" i="49" s="1"/>
  <c r="K68" i="64"/>
  <c r="J69" i="64"/>
  <c r="L42" i="49"/>
  <c r="K43" i="49"/>
  <c r="H161" i="39"/>
  <c r="G177" i="39"/>
  <c r="G193" i="39" s="1"/>
  <c r="F214" i="64"/>
  <c r="E29" i="49"/>
  <c r="AT206" i="39"/>
  <c r="AT231" i="39"/>
  <c r="AT247" i="39" s="1"/>
  <c r="L16" i="64"/>
  <c r="K17" i="64"/>
  <c r="K20" i="64" s="1"/>
  <c r="K19" i="64" s="1"/>
  <c r="L38" i="53" s="1"/>
  <c r="K21" i="64"/>
  <c r="L13" i="64" s="1"/>
  <c r="L15" i="64" s="1"/>
  <c r="I133" i="64"/>
  <c r="BJ206" i="39"/>
  <c r="BJ231" i="39"/>
  <c r="BJ247" i="39" s="1"/>
  <c r="J43" i="64"/>
  <c r="K42" i="64"/>
  <c r="E32" i="49"/>
  <c r="CA231" i="39"/>
  <c r="CA247" i="39" s="1"/>
  <c r="CA206" i="39"/>
  <c r="J36" i="65"/>
  <c r="BM35" i="53" s="1"/>
  <c r="K34" i="65"/>
  <c r="F25" i="63"/>
  <c r="E22" i="44" s="1"/>
  <c r="E26" i="44" s="1"/>
  <c r="E16" i="54" s="1"/>
  <c r="E34" i="54" s="1"/>
  <c r="F98" i="63"/>
  <c r="G94" i="63" s="1"/>
  <c r="G97" i="63" s="1"/>
  <c r="G21" i="63" s="1"/>
  <c r="F35" i="45" s="1"/>
  <c r="AQ291" i="63"/>
  <c r="AE291" i="63"/>
  <c r="AF291" i="63" s="1"/>
  <c r="AG291" i="63" s="1"/>
  <c r="AH291" i="63" s="1"/>
  <c r="AI291" i="63" s="1"/>
  <c r="AJ291" i="63" s="1"/>
  <c r="AK291" i="63" s="1"/>
  <c r="AL291" i="63" s="1"/>
  <c r="AM291" i="63" s="1"/>
  <c r="AN291" i="63" s="1"/>
  <c r="AO291" i="63" s="1"/>
  <c r="AP290" i="63" s="1"/>
  <c r="AR229" i="63"/>
  <c r="AS229" i="63" s="1"/>
  <c r="AT229" i="63" s="1"/>
  <c r="AU229" i="63" s="1"/>
  <c r="AV229" i="63" s="1"/>
  <c r="AW229" i="63" s="1"/>
  <c r="AX229" i="63" s="1"/>
  <c r="AY229" i="63" s="1"/>
  <c r="AZ229" i="63" s="1"/>
  <c r="BA229" i="63" s="1"/>
  <c r="BB229" i="63" s="1"/>
  <c r="BC228" i="63" s="1"/>
  <c r="BD229" i="63"/>
  <c r="BE229" i="63" s="1"/>
  <c r="BF229" i="63" s="1"/>
  <c r="BG229" i="63" s="1"/>
  <c r="BH229" i="63" s="1"/>
  <c r="BI229" i="63" s="1"/>
  <c r="BJ229" i="63" s="1"/>
  <c r="BK229" i="63" s="1"/>
  <c r="BL229" i="63" s="1"/>
  <c r="BM229" i="63" s="1"/>
  <c r="BN229" i="63" s="1"/>
  <c r="BO229" i="63" s="1"/>
  <c r="BP228" i="63" s="1"/>
  <c r="R353" i="63"/>
  <c r="S353" i="63" s="1"/>
  <c r="T353" i="63" s="1"/>
  <c r="U353" i="63" s="1"/>
  <c r="V353" i="63" s="1"/>
  <c r="W353" i="63" s="1"/>
  <c r="X353" i="63" s="1"/>
  <c r="Y353" i="63" s="1"/>
  <c r="Z353" i="63" s="1"/>
  <c r="AA353" i="63" s="1"/>
  <c r="AB353" i="63" s="1"/>
  <c r="AC352" i="63" s="1"/>
  <c r="AD353" i="63"/>
  <c r="AE29" i="63"/>
  <c r="AF29" i="63" s="1"/>
  <c r="AG29" i="63" s="1"/>
  <c r="AH29" i="63" s="1"/>
  <c r="AI29" i="63" s="1"/>
  <c r="AJ29" i="63" s="1"/>
  <c r="AK29" i="63" s="1"/>
  <c r="AL29" i="63" s="1"/>
  <c r="AM29" i="63" s="1"/>
  <c r="AN29" i="63" s="1"/>
  <c r="AO29" i="63" s="1"/>
  <c r="AQ29" i="63"/>
  <c r="Q415" i="63"/>
  <c r="D465" i="63"/>
  <c r="E465" i="63" s="1"/>
  <c r="F465" i="63" s="1"/>
  <c r="G465" i="63" s="1"/>
  <c r="H465" i="63" s="1"/>
  <c r="D458" i="63"/>
  <c r="E458" i="63" s="1"/>
  <c r="F458" i="63" s="1"/>
  <c r="G458" i="63" s="1"/>
  <c r="H458" i="63" s="1"/>
  <c r="D440" i="63"/>
  <c r="E440" i="63" s="1"/>
  <c r="F440" i="63" s="1"/>
  <c r="G440" i="63" s="1"/>
  <c r="H440" i="63" s="1"/>
  <c r="E415" i="63"/>
  <c r="F415" i="63" s="1"/>
  <c r="G415" i="63" s="1"/>
  <c r="H415" i="63" s="1"/>
  <c r="I415" i="63" s="1"/>
  <c r="J415" i="63" s="1"/>
  <c r="K415" i="63" s="1"/>
  <c r="L415" i="63" s="1"/>
  <c r="M415" i="63" s="1"/>
  <c r="N415" i="63" s="1"/>
  <c r="O415" i="63" s="1"/>
  <c r="P414" i="63" s="1"/>
  <c r="E20" i="63"/>
  <c r="E24" i="63" s="1"/>
  <c r="F16" i="63"/>
  <c r="H134" i="64" l="1"/>
  <c r="H135" i="64" s="1"/>
  <c r="H136" i="64"/>
  <c r="I128" i="64" s="1"/>
  <c r="I130" i="64" s="1"/>
  <c r="L17" i="64"/>
  <c r="M16" i="64"/>
  <c r="G231" i="39"/>
  <c r="G247" i="39" s="1"/>
  <c r="G206" i="39"/>
  <c r="CC177" i="39"/>
  <c r="CC193" i="39" s="1"/>
  <c r="CD161" i="39"/>
  <c r="F27" i="49"/>
  <c r="AW161" i="39"/>
  <c r="AV177" i="39"/>
  <c r="AV193" i="39" s="1"/>
  <c r="G8" i="54"/>
  <c r="G33" i="54" s="1"/>
  <c r="N40" i="44"/>
  <c r="L55" i="64"/>
  <c r="K56" i="64"/>
  <c r="J133" i="64"/>
  <c r="M42" i="49"/>
  <c r="L43" i="49"/>
  <c r="CB231" i="39"/>
  <c r="CB247" i="39" s="1"/>
  <c r="CB206" i="39"/>
  <c r="F30" i="49"/>
  <c r="G46" i="49"/>
  <c r="F126" i="49"/>
  <c r="F125" i="49"/>
  <c r="F127" i="49"/>
  <c r="CD59" i="39"/>
  <c r="CC75" i="39"/>
  <c r="CC91" i="39" s="1"/>
  <c r="CC104" i="39" s="1"/>
  <c r="N121" i="49"/>
  <c r="C132" i="49"/>
  <c r="K36" i="65"/>
  <c r="BN35" i="53" s="1"/>
  <c r="L34" i="65"/>
  <c r="L21" i="64"/>
  <c r="M13" i="64" s="1"/>
  <c r="M15" i="64" s="1"/>
  <c r="L20" i="64"/>
  <c r="L19" i="64" s="1"/>
  <c r="M38" i="53" s="1"/>
  <c r="F37" i="53"/>
  <c r="H177" i="39"/>
  <c r="H193" i="39" s="1"/>
  <c r="I161" i="39"/>
  <c r="K69" i="64"/>
  <c r="L68" i="64"/>
  <c r="BL177" i="39"/>
  <c r="BL193" i="39" s="1"/>
  <c r="BM161" i="39"/>
  <c r="AU231" i="39"/>
  <c r="AU247" i="39" s="1"/>
  <c r="AU206" i="39"/>
  <c r="BM75" i="39"/>
  <c r="BM91" i="39" s="1"/>
  <c r="BM104" i="39" s="1"/>
  <c r="BN59" i="39"/>
  <c r="M40" i="44"/>
  <c r="N38" i="44"/>
  <c r="N39" i="44" s="1"/>
  <c r="F8" i="54"/>
  <c r="F33" i="54" s="1"/>
  <c r="L42" i="64"/>
  <c r="K43" i="64"/>
  <c r="F215" i="64"/>
  <c r="F24" i="49"/>
  <c r="BK231" i="39"/>
  <c r="BK247" i="39" s="1"/>
  <c r="BK206" i="39"/>
  <c r="AA75" i="39"/>
  <c r="AA91" i="39" s="1"/>
  <c r="AA104" i="39" s="1"/>
  <c r="AB59" i="39"/>
  <c r="G98" i="63"/>
  <c r="H94" i="63" s="1"/>
  <c r="H97" i="63" s="1"/>
  <c r="G25" i="63"/>
  <c r="F20" i="63"/>
  <c r="F24" i="63" s="1"/>
  <c r="G16" i="63"/>
  <c r="AD415" i="63"/>
  <c r="R415" i="63"/>
  <c r="S415" i="63" s="1"/>
  <c r="T415" i="63" s="1"/>
  <c r="U415" i="63" s="1"/>
  <c r="V415" i="63" s="1"/>
  <c r="W415" i="63" s="1"/>
  <c r="X415" i="63" s="1"/>
  <c r="Y415" i="63" s="1"/>
  <c r="Z415" i="63" s="1"/>
  <c r="AA415" i="63" s="1"/>
  <c r="AB415" i="63" s="1"/>
  <c r="AC414" i="63" s="1"/>
  <c r="AE353" i="63"/>
  <c r="AF353" i="63" s="1"/>
  <c r="AG353" i="63" s="1"/>
  <c r="AH353" i="63" s="1"/>
  <c r="AI353" i="63" s="1"/>
  <c r="AJ353" i="63" s="1"/>
  <c r="AK353" i="63" s="1"/>
  <c r="AL353" i="63" s="1"/>
  <c r="AM353" i="63" s="1"/>
  <c r="AN353" i="63" s="1"/>
  <c r="AO353" i="63" s="1"/>
  <c r="AP352" i="63" s="1"/>
  <c r="AQ353" i="63"/>
  <c r="BD29" i="63"/>
  <c r="BE29" i="63" s="1"/>
  <c r="BF29" i="63" s="1"/>
  <c r="BG29" i="63" s="1"/>
  <c r="BH29" i="63" s="1"/>
  <c r="BI29" i="63" s="1"/>
  <c r="BJ29" i="63" s="1"/>
  <c r="BK29" i="63" s="1"/>
  <c r="BL29" i="63" s="1"/>
  <c r="BM29" i="63" s="1"/>
  <c r="BN29" i="63" s="1"/>
  <c r="BO29" i="63" s="1"/>
  <c r="AR29" i="63"/>
  <c r="AS29" i="63" s="1"/>
  <c r="AT29" i="63" s="1"/>
  <c r="AU29" i="63" s="1"/>
  <c r="AV29" i="63" s="1"/>
  <c r="AW29" i="63" s="1"/>
  <c r="AX29" i="63" s="1"/>
  <c r="AY29" i="63" s="1"/>
  <c r="AZ29" i="63" s="1"/>
  <c r="BA29" i="63" s="1"/>
  <c r="BB29" i="63" s="1"/>
  <c r="BD291" i="63"/>
  <c r="BE291" i="63" s="1"/>
  <c r="BF291" i="63" s="1"/>
  <c r="BG291" i="63" s="1"/>
  <c r="BH291" i="63" s="1"/>
  <c r="BI291" i="63" s="1"/>
  <c r="BJ291" i="63" s="1"/>
  <c r="BK291" i="63" s="1"/>
  <c r="BL291" i="63" s="1"/>
  <c r="BM291" i="63" s="1"/>
  <c r="BN291" i="63" s="1"/>
  <c r="BO291" i="63" s="1"/>
  <c r="BP290" i="63" s="1"/>
  <c r="AR291" i="63"/>
  <c r="AS291" i="63" s="1"/>
  <c r="AT291" i="63" s="1"/>
  <c r="AU291" i="63" s="1"/>
  <c r="AV291" i="63" s="1"/>
  <c r="AW291" i="63" s="1"/>
  <c r="AX291" i="63" s="1"/>
  <c r="AY291" i="63" s="1"/>
  <c r="AZ291" i="63" s="1"/>
  <c r="BA291" i="63" s="1"/>
  <c r="BB291" i="63" s="1"/>
  <c r="BC290" i="63" s="1"/>
  <c r="F216" i="64" l="1"/>
  <c r="G208" i="64" s="1"/>
  <c r="G210" i="64" s="1"/>
  <c r="BL231" i="39"/>
  <c r="BL247" i="39" s="1"/>
  <c r="BL206" i="39"/>
  <c r="H231" i="39"/>
  <c r="H247" i="39" s="1"/>
  <c r="H206" i="39"/>
  <c r="M21" i="64"/>
  <c r="N13" i="64" s="1"/>
  <c r="N15" i="64" s="1"/>
  <c r="F25" i="49"/>
  <c r="K133" i="64"/>
  <c r="I134" i="64"/>
  <c r="I135" i="64" s="1"/>
  <c r="I136" i="64" s="1"/>
  <c r="J128" i="64" s="1"/>
  <c r="J130" i="64" s="1"/>
  <c r="F26" i="49"/>
  <c r="L69" i="64"/>
  <c r="M68" i="64"/>
  <c r="M34" i="65"/>
  <c r="L36" i="65"/>
  <c r="BO35" i="53" s="1"/>
  <c r="F28" i="49"/>
  <c r="F29" i="49"/>
  <c r="AC59" i="39"/>
  <c r="AB75" i="39"/>
  <c r="AB91" i="39" s="1"/>
  <c r="AB104" i="39" s="1"/>
  <c r="BO59" i="39"/>
  <c r="BN75" i="39"/>
  <c r="BN91" i="39" s="1"/>
  <c r="BN104" i="39" s="1"/>
  <c r="BM177" i="39"/>
  <c r="BM193" i="39" s="1"/>
  <c r="BN161" i="39"/>
  <c r="I177" i="39"/>
  <c r="I193" i="39" s="1"/>
  <c r="J161" i="39"/>
  <c r="D132" i="49"/>
  <c r="C133" i="49"/>
  <c r="F31" i="49"/>
  <c r="F32" i="49" s="1"/>
  <c r="G124" i="49"/>
  <c r="N42" i="49"/>
  <c r="M43" i="49"/>
  <c r="M55" i="64"/>
  <c r="L56" i="64"/>
  <c r="AX161" i="39"/>
  <c r="AX177" i="39" s="1"/>
  <c r="AX193" i="39" s="1"/>
  <c r="AW177" i="39"/>
  <c r="AW193" i="39" s="1"/>
  <c r="CC206" i="39"/>
  <c r="CC231" i="39"/>
  <c r="CC247" i="39" s="1"/>
  <c r="M42" i="64"/>
  <c r="L43" i="64"/>
  <c r="CD75" i="39"/>
  <c r="CD91" i="39" s="1"/>
  <c r="CD104" i="39" s="1"/>
  <c r="CE59" i="39"/>
  <c r="G49" i="49"/>
  <c r="G48" i="49"/>
  <c r="G47" i="49"/>
  <c r="AV231" i="39"/>
  <c r="AV247" i="39" s="1"/>
  <c r="AV206" i="39"/>
  <c r="CE161" i="39"/>
  <c r="CD177" i="39"/>
  <c r="CD193" i="39" s="1"/>
  <c r="N16" i="64"/>
  <c r="N17" i="64" s="1"/>
  <c r="M17" i="64"/>
  <c r="M20" i="64" s="1"/>
  <c r="M19" i="64" s="1"/>
  <c r="N38" i="53" s="1"/>
  <c r="H21" i="63"/>
  <c r="G35" i="45" s="1"/>
  <c r="H98" i="63"/>
  <c r="F22" i="44"/>
  <c r="F26" i="44" s="1"/>
  <c r="F16" i="54" s="1"/>
  <c r="F34" i="54" s="1"/>
  <c r="H25" i="63"/>
  <c r="G22" i="44" s="1"/>
  <c r="G26" i="44" s="1"/>
  <c r="G16" i="54" s="1"/>
  <c r="G34" i="54" s="1"/>
  <c r="AQ415" i="63"/>
  <c r="AE415" i="63"/>
  <c r="AF415" i="63" s="1"/>
  <c r="AG415" i="63" s="1"/>
  <c r="AH415" i="63" s="1"/>
  <c r="AI415" i="63" s="1"/>
  <c r="AJ415" i="63" s="1"/>
  <c r="AK415" i="63" s="1"/>
  <c r="AL415" i="63" s="1"/>
  <c r="AM415" i="63" s="1"/>
  <c r="AN415" i="63" s="1"/>
  <c r="AO415" i="63" s="1"/>
  <c r="AP414" i="63" s="1"/>
  <c r="BD353" i="63"/>
  <c r="BE353" i="63" s="1"/>
  <c r="BF353" i="63" s="1"/>
  <c r="BG353" i="63" s="1"/>
  <c r="BH353" i="63" s="1"/>
  <c r="BI353" i="63" s="1"/>
  <c r="BJ353" i="63" s="1"/>
  <c r="BK353" i="63" s="1"/>
  <c r="BL353" i="63" s="1"/>
  <c r="BM353" i="63" s="1"/>
  <c r="BN353" i="63" s="1"/>
  <c r="BO353" i="63" s="1"/>
  <c r="BP352" i="63" s="1"/>
  <c r="AR353" i="63"/>
  <c r="AS353" i="63" s="1"/>
  <c r="AT353" i="63" s="1"/>
  <c r="AU353" i="63" s="1"/>
  <c r="AV353" i="63" s="1"/>
  <c r="AW353" i="63" s="1"/>
  <c r="AX353" i="63" s="1"/>
  <c r="AY353" i="63" s="1"/>
  <c r="AZ353" i="63" s="1"/>
  <c r="BA353" i="63" s="1"/>
  <c r="BB353" i="63" s="1"/>
  <c r="BC352" i="63" s="1"/>
  <c r="G20" i="63"/>
  <c r="G24" i="63" s="1"/>
  <c r="H16" i="63"/>
  <c r="H20" i="63" s="1"/>
  <c r="H24" i="63" s="1"/>
  <c r="J134" i="64" l="1"/>
  <c r="J135" i="64" s="1"/>
  <c r="J136" i="64" s="1"/>
  <c r="K128" i="64" s="1"/>
  <c r="K130" i="64" s="1"/>
  <c r="CD231" i="39"/>
  <c r="CD247" i="39" s="1"/>
  <c r="CD206" i="39"/>
  <c r="CF59" i="39"/>
  <c r="CE75" i="39"/>
  <c r="CE91" i="39" s="1"/>
  <c r="CE104" i="39" s="1"/>
  <c r="N42" i="64"/>
  <c r="N43" i="64" s="1"/>
  <c r="M43" i="64"/>
  <c r="AX206" i="39"/>
  <c r="AX231" i="39"/>
  <c r="AX247" i="39" s="1"/>
  <c r="C54" i="49"/>
  <c r="N43" i="49"/>
  <c r="BO161" i="39"/>
  <c r="BN177" i="39"/>
  <c r="BN193" i="39" s="1"/>
  <c r="M69" i="64"/>
  <c r="N68" i="64"/>
  <c r="N69" i="64" s="1"/>
  <c r="BP59" i="39"/>
  <c r="BP75" i="39" s="1"/>
  <c r="BP91" i="39" s="1"/>
  <c r="BP104" i="39" s="1"/>
  <c r="BO75" i="39"/>
  <c r="BO91" i="39" s="1"/>
  <c r="BO104" i="39" s="1"/>
  <c r="N34" i="65"/>
  <c r="M36" i="65"/>
  <c r="BP35" i="53" s="1"/>
  <c r="N21" i="64"/>
  <c r="C26" i="64" s="1"/>
  <c r="C28" i="64" s="1"/>
  <c r="N20" i="64"/>
  <c r="CF161" i="39"/>
  <c r="CE177" i="39"/>
  <c r="CE193" i="39" s="1"/>
  <c r="G24" i="49"/>
  <c r="E132" i="49"/>
  <c r="D133" i="49"/>
  <c r="BM231" i="39"/>
  <c r="BM247" i="39" s="1"/>
  <c r="BM206" i="39"/>
  <c r="AC75" i="39"/>
  <c r="AC91" i="39" s="1"/>
  <c r="AC104" i="39" s="1"/>
  <c r="AD59" i="39"/>
  <c r="G214" i="64"/>
  <c r="G30" i="49"/>
  <c r="H46" i="49"/>
  <c r="AW231" i="39"/>
  <c r="AW247" i="39" s="1"/>
  <c r="AW206" i="39"/>
  <c r="I231" i="39"/>
  <c r="I247" i="39" s="1"/>
  <c r="I206" i="39"/>
  <c r="G37" i="53"/>
  <c r="G36" i="53"/>
  <c r="G27" i="49"/>
  <c r="N55" i="64"/>
  <c r="N56" i="64" s="1"/>
  <c r="M56" i="64"/>
  <c r="G126" i="49"/>
  <c r="G125" i="49"/>
  <c r="J177" i="39"/>
  <c r="J193" i="39" s="1"/>
  <c r="K161" i="39"/>
  <c r="L133" i="64"/>
  <c r="AR415" i="63"/>
  <c r="AS415" i="63" s="1"/>
  <c r="AT415" i="63" s="1"/>
  <c r="AU415" i="63" s="1"/>
  <c r="AV415" i="63" s="1"/>
  <c r="AW415" i="63" s="1"/>
  <c r="AX415" i="63" s="1"/>
  <c r="AY415" i="63" s="1"/>
  <c r="AZ415" i="63" s="1"/>
  <c r="BA415" i="63" s="1"/>
  <c r="BB415" i="63" s="1"/>
  <c r="BC414" i="63" s="1"/>
  <c r="BD415" i="63"/>
  <c r="BE415" i="63" s="1"/>
  <c r="BF415" i="63" s="1"/>
  <c r="BG415" i="63" s="1"/>
  <c r="BH415" i="63" s="1"/>
  <c r="BI415" i="63" s="1"/>
  <c r="BJ415" i="63" s="1"/>
  <c r="BK415" i="63" s="1"/>
  <c r="BL415" i="63" s="1"/>
  <c r="BM415" i="63" s="1"/>
  <c r="BN415" i="63" s="1"/>
  <c r="BO415" i="63" s="1"/>
  <c r="BP414" i="63" s="1"/>
  <c r="K134" i="64" l="1"/>
  <c r="K135" i="64" s="1"/>
  <c r="K136" i="64" s="1"/>
  <c r="L128" i="64" s="1"/>
  <c r="L130" i="64" s="1"/>
  <c r="M133" i="64"/>
  <c r="G215" i="64"/>
  <c r="C41" i="65"/>
  <c r="N36" i="65"/>
  <c r="G25" i="49"/>
  <c r="G63" i="53"/>
  <c r="H48" i="49"/>
  <c r="H49" i="49"/>
  <c r="H47" i="49"/>
  <c r="G26" i="49"/>
  <c r="N19" i="64"/>
  <c r="O38" i="53" s="1"/>
  <c r="P38" i="53" s="1"/>
  <c r="O20" i="64"/>
  <c r="BN206" i="39"/>
  <c r="BN231" i="39"/>
  <c r="BN247" i="39" s="1"/>
  <c r="C55" i="49"/>
  <c r="D54" i="49"/>
  <c r="J231" i="39"/>
  <c r="J247" i="39" s="1"/>
  <c r="J206" i="39"/>
  <c r="G28" i="49"/>
  <c r="G29" i="49" s="1"/>
  <c r="AE59" i="39"/>
  <c r="AD75" i="39"/>
  <c r="AD91" i="39" s="1"/>
  <c r="AD104" i="39" s="1"/>
  <c r="CE206" i="39"/>
  <c r="CE231" i="39"/>
  <c r="CE247" i="39" s="1"/>
  <c r="C34" i="64"/>
  <c r="D26" i="64" s="1"/>
  <c r="D28" i="64" s="1"/>
  <c r="C33" i="64"/>
  <c r="BO177" i="39"/>
  <c r="BO193" i="39" s="1"/>
  <c r="BP161" i="39"/>
  <c r="BP177" i="39" s="1"/>
  <c r="BP193" i="39" s="1"/>
  <c r="K177" i="39"/>
  <c r="K193" i="39" s="1"/>
  <c r="L161" i="39"/>
  <c r="G127" i="49"/>
  <c r="F132" i="49"/>
  <c r="E133" i="49"/>
  <c r="CF177" i="39"/>
  <c r="CF193" i="39" s="1"/>
  <c r="CG161" i="39"/>
  <c r="CG59" i="39"/>
  <c r="CF75" i="39"/>
  <c r="CF91" i="39" s="1"/>
  <c r="CF104" i="39" s="1"/>
  <c r="H37" i="53" l="1"/>
  <c r="L134" i="64"/>
  <c r="L135" i="64" s="1"/>
  <c r="L136" i="64" s="1"/>
  <c r="M128" i="64" s="1"/>
  <c r="M130" i="64" s="1"/>
  <c r="CH161" i="39"/>
  <c r="CH177" i="39" s="1"/>
  <c r="CH193" i="39" s="1"/>
  <c r="CG177" i="39"/>
  <c r="CG193" i="39" s="1"/>
  <c r="D34" i="64"/>
  <c r="E26" i="64" s="1"/>
  <c r="E28" i="64" s="1"/>
  <c r="D33" i="64"/>
  <c r="H30" i="49"/>
  <c r="I46" i="49"/>
  <c r="D41" i="65"/>
  <c r="C43" i="65"/>
  <c r="N133" i="64"/>
  <c r="L177" i="39"/>
  <c r="L193" i="39" s="1"/>
  <c r="M161" i="39"/>
  <c r="E54" i="49"/>
  <c r="D55" i="49"/>
  <c r="H24" i="49"/>
  <c r="BQ35" i="53"/>
  <c r="BR35" i="53" s="1"/>
  <c r="F18" i="45" s="1"/>
  <c r="F37" i="45" s="1"/>
  <c r="F39" i="45" s="1"/>
  <c r="O36" i="65"/>
  <c r="CF206" i="39"/>
  <c r="CF231" i="39"/>
  <c r="CF247" i="39" s="1"/>
  <c r="BP206" i="39"/>
  <c r="BP231" i="39"/>
  <c r="BP247" i="39" s="1"/>
  <c r="AF59" i="39"/>
  <c r="AF75" i="39" s="1"/>
  <c r="AF91" i="39" s="1"/>
  <c r="AF104" i="39" s="1"/>
  <c r="AE75" i="39"/>
  <c r="AE91" i="39" s="1"/>
  <c r="AE104" i="39" s="1"/>
  <c r="H27" i="49"/>
  <c r="G132" i="49"/>
  <c r="F133" i="49"/>
  <c r="V38" i="53"/>
  <c r="C32" i="64"/>
  <c r="K206" i="39"/>
  <c r="K231" i="39"/>
  <c r="K247" i="39" s="1"/>
  <c r="CG75" i="39"/>
  <c r="CG91" i="39" s="1"/>
  <c r="CG104" i="39" s="1"/>
  <c r="CH59" i="39"/>
  <c r="CH75" i="39" s="1"/>
  <c r="CH91" i="39" s="1"/>
  <c r="CH104" i="39" s="1"/>
  <c r="H124" i="49"/>
  <c r="G31" i="49"/>
  <c r="G32" i="49" s="1"/>
  <c r="BO231" i="39"/>
  <c r="BO247" i="39" s="1"/>
  <c r="BO206" i="39"/>
  <c r="H36" i="53"/>
  <c r="G216" i="64"/>
  <c r="H208" i="64" s="1"/>
  <c r="H210" i="64" s="1"/>
  <c r="M134" i="64" l="1"/>
  <c r="M135" i="64" s="1"/>
  <c r="M136" i="64" s="1"/>
  <c r="N128" i="64" s="1"/>
  <c r="N130" i="64" s="1"/>
  <c r="D43" i="65"/>
  <c r="BY35" i="53" s="1"/>
  <c r="E41" i="65"/>
  <c r="C151" i="64"/>
  <c r="I48" i="49"/>
  <c r="I27" i="49" s="1"/>
  <c r="I49" i="49"/>
  <c r="I47" i="49"/>
  <c r="I24" i="49" s="1"/>
  <c r="E34" i="64"/>
  <c r="F26" i="64" s="1"/>
  <c r="F28" i="64" s="1"/>
  <c r="E33" i="64"/>
  <c r="H132" i="49"/>
  <c r="G133" i="49"/>
  <c r="H63" i="53"/>
  <c r="H126" i="49"/>
  <c r="H28" i="49" s="1"/>
  <c r="H29" i="49" s="1"/>
  <c r="I37" i="53" s="1"/>
  <c r="H125" i="49"/>
  <c r="F54" i="49"/>
  <c r="E55" i="49"/>
  <c r="CG231" i="39"/>
  <c r="CG247" i="39" s="1"/>
  <c r="CG206" i="39"/>
  <c r="L206" i="39"/>
  <c r="L231" i="39"/>
  <c r="L247" i="39" s="1"/>
  <c r="W38" i="53"/>
  <c r="D32" i="64"/>
  <c r="H214" i="64"/>
  <c r="M177" i="39"/>
  <c r="M193" i="39" s="1"/>
  <c r="N161" i="39"/>
  <c r="N177" i="39" s="1"/>
  <c r="N193" i="39" s="1"/>
  <c r="BX35" i="53"/>
  <c r="CH231" i="39"/>
  <c r="CH247" i="39" s="1"/>
  <c r="CH206" i="39"/>
  <c r="N134" i="64" l="1"/>
  <c r="N135" i="64" s="1"/>
  <c r="N136" i="64" s="1"/>
  <c r="C146" i="64" s="1"/>
  <c r="C148" i="64" s="1"/>
  <c r="H25" i="49"/>
  <c r="H26" i="49" s="1"/>
  <c r="H127" i="49"/>
  <c r="H133" i="49"/>
  <c r="I132" i="49"/>
  <c r="I30" i="49"/>
  <c r="J46" i="49"/>
  <c r="N206" i="39"/>
  <c r="N231" i="39"/>
  <c r="N247" i="39" s="1"/>
  <c r="M206" i="39"/>
  <c r="M231" i="39"/>
  <c r="M247" i="39" s="1"/>
  <c r="H215" i="64"/>
  <c r="F55" i="49"/>
  <c r="G54" i="49"/>
  <c r="E32" i="64"/>
  <c r="X38" i="53"/>
  <c r="F41" i="65"/>
  <c r="E43" i="65"/>
  <c r="F34" i="64"/>
  <c r="G26" i="64" s="1"/>
  <c r="G28" i="64" s="1"/>
  <c r="F33" i="64"/>
  <c r="O151" i="64"/>
  <c r="D151" i="64"/>
  <c r="C152" i="64" l="1"/>
  <c r="F32" i="64"/>
  <c r="Y38" i="53"/>
  <c r="G34" i="64"/>
  <c r="H26" i="64" s="1"/>
  <c r="H28" i="64" s="1"/>
  <c r="G33" i="64"/>
  <c r="H216" i="64"/>
  <c r="I208" i="64" s="1"/>
  <c r="I210" i="64" s="1"/>
  <c r="I133" i="49"/>
  <c r="J132" i="49"/>
  <c r="I36" i="53"/>
  <c r="J48" i="49"/>
  <c r="J27" i="49" s="1"/>
  <c r="J47" i="49"/>
  <c r="J24" i="49" s="1"/>
  <c r="H31" i="49"/>
  <c r="H32" i="49" s="1"/>
  <c r="I124" i="49"/>
  <c r="E151" i="64"/>
  <c r="BZ35" i="53"/>
  <c r="G41" i="65"/>
  <c r="F43" i="65"/>
  <c r="CA35" i="53" s="1"/>
  <c r="G55" i="49"/>
  <c r="H54" i="49"/>
  <c r="O152" i="64" l="1"/>
  <c r="C153" i="64"/>
  <c r="I214" i="64"/>
  <c r="I215" i="64" s="1"/>
  <c r="I216" i="64" s="1"/>
  <c r="J208" i="64" s="1"/>
  <c r="J210" i="64" s="1"/>
  <c r="F151" i="64"/>
  <c r="I127" i="49"/>
  <c r="I126" i="49"/>
  <c r="I28" i="49" s="1"/>
  <c r="I29" i="49" s="1"/>
  <c r="J37" i="53" s="1"/>
  <c r="I125" i="49"/>
  <c r="I25" i="49" s="1"/>
  <c r="I26" i="49" s="1"/>
  <c r="J36" i="53" s="1"/>
  <c r="J63" i="53" s="1"/>
  <c r="H33" i="64"/>
  <c r="H34" i="64"/>
  <c r="I26" i="64" s="1"/>
  <c r="I28" i="64" s="1"/>
  <c r="H41" i="65"/>
  <c r="G43" i="65"/>
  <c r="CB35" i="53" s="1"/>
  <c r="H55" i="49"/>
  <c r="I54" i="49"/>
  <c r="J49" i="49"/>
  <c r="J133" i="49"/>
  <c r="K132" i="49"/>
  <c r="Z38" i="53"/>
  <c r="G32" i="64"/>
  <c r="J214" i="64" l="1"/>
  <c r="J215" i="64" s="1"/>
  <c r="J216" i="64" s="1"/>
  <c r="K208" i="64" s="1"/>
  <c r="K210" i="64" s="1"/>
  <c r="L132" i="49"/>
  <c r="K133" i="49"/>
  <c r="I55" i="49"/>
  <c r="J54" i="49"/>
  <c r="K46" i="49"/>
  <c r="J30" i="49"/>
  <c r="AA38" i="53"/>
  <c r="H32" i="64"/>
  <c r="I31" i="49"/>
  <c r="I32" i="49" s="1"/>
  <c r="J124" i="49"/>
  <c r="G151" i="64"/>
  <c r="O153" i="64"/>
  <c r="C154" i="64"/>
  <c r="D146" i="64" s="1"/>
  <c r="D148" i="64" s="1"/>
  <c r="H43" i="65"/>
  <c r="I41" i="65"/>
  <c r="I33" i="64"/>
  <c r="I34" i="64"/>
  <c r="J26" i="64" s="1"/>
  <c r="J28" i="64" s="1"/>
  <c r="K214" i="64" l="1"/>
  <c r="K215" i="64" s="1"/>
  <c r="K216" i="64" s="1"/>
  <c r="L208" i="64" s="1"/>
  <c r="L210" i="64" s="1"/>
  <c r="J33" i="64"/>
  <c r="J34" i="64"/>
  <c r="K26" i="64" s="1"/>
  <c r="K28" i="64" s="1"/>
  <c r="J126" i="49"/>
  <c r="J28" i="49" s="1"/>
  <c r="J29" i="49" s="1"/>
  <c r="K37" i="53" s="1"/>
  <c r="J127" i="49"/>
  <c r="J125" i="49"/>
  <c r="J25" i="49" s="1"/>
  <c r="J26" i="49" s="1"/>
  <c r="K36" i="53" s="1"/>
  <c r="CC35" i="53"/>
  <c r="K48" i="49"/>
  <c r="K27" i="49" s="1"/>
  <c r="K49" i="49"/>
  <c r="K47" i="49"/>
  <c r="K24" i="49" s="1"/>
  <c r="L133" i="49"/>
  <c r="M132" i="49"/>
  <c r="I43" i="65"/>
  <c r="CD35" i="53" s="1"/>
  <c r="J41" i="65"/>
  <c r="H151" i="64"/>
  <c r="K54" i="49"/>
  <c r="J55" i="49"/>
  <c r="D154" i="64"/>
  <c r="E146" i="64" s="1"/>
  <c r="E148" i="64" s="1"/>
  <c r="D152" i="64"/>
  <c r="D153" i="64" s="1"/>
  <c r="AB38" i="53"/>
  <c r="I32" i="64"/>
  <c r="K63" i="53" l="1"/>
  <c r="L214" i="64"/>
  <c r="L215" i="64" s="1"/>
  <c r="L216" i="64"/>
  <c r="M208" i="64" s="1"/>
  <c r="M210" i="64" s="1"/>
  <c r="K30" i="49"/>
  <c r="L46" i="49"/>
  <c r="K33" i="64"/>
  <c r="K34" i="64"/>
  <c r="L26" i="64" s="1"/>
  <c r="L28" i="64" s="1"/>
  <c r="N132" i="49"/>
  <c r="M133" i="49"/>
  <c r="J32" i="64"/>
  <c r="AC38" i="53"/>
  <c r="K55" i="49"/>
  <c r="L54" i="49"/>
  <c r="E154" i="64"/>
  <c r="F146" i="64" s="1"/>
  <c r="F148" i="64" s="1"/>
  <c r="E152" i="64"/>
  <c r="E153" i="64" s="1"/>
  <c r="I151" i="64"/>
  <c r="J31" i="49"/>
  <c r="J32" i="49" s="1"/>
  <c r="K124" i="49"/>
  <c r="J43" i="65"/>
  <c r="CE35" i="53" s="1"/>
  <c r="K41" i="65"/>
  <c r="C144" i="49" l="1"/>
  <c r="N133" i="49"/>
  <c r="M216" i="64"/>
  <c r="N208" i="64" s="1"/>
  <c r="N210" i="64" s="1"/>
  <c r="M214" i="64"/>
  <c r="M215" i="64" s="1"/>
  <c r="F152" i="64"/>
  <c r="F153" i="64" s="1"/>
  <c r="F154" i="64" s="1"/>
  <c r="G146" i="64" s="1"/>
  <c r="G148" i="64" s="1"/>
  <c r="M54" i="49"/>
  <c r="L55" i="49"/>
  <c r="L34" i="64"/>
  <c r="M26" i="64" s="1"/>
  <c r="M28" i="64" s="1"/>
  <c r="L33" i="64"/>
  <c r="K126" i="49"/>
  <c r="K28" i="49" s="1"/>
  <c r="K29" i="49" s="1"/>
  <c r="L37" i="53" s="1"/>
  <c r="K125" i="49"/>
  <c r="K25" i="49" s="1"/>
  <c r="K26" i="49" s="1"/>
  <c r="L36" i="53" s="1"/>
  <c r="J151" i="64"/>
  <c r="AD38" i="53"/>
  <c r="K32" i="64"/>
  <c r="L41" i="65"/>
  <c r="K43" i="65"/>
  <c r="CF35" i="53" s="1"/>
  <c r="L48" i="49"/>
  <c r="L27" i="49" s="1"/>
  <c r="L47" i="49"/>
  <c r="L24" i="49" s="1"/>
  <c r="G152" i="64" l="1"/>
  <c r="G153" i="64" s="1"/>
  <c r="G154" i="64"/>
  <c r="H146" i="64" s="1"/>
  <c r="H148" i="64" s="1"/>
  <c r="M33" i="64"/>
  <c r="M34" i="64"/>
  <c r="N26" i="64" s="1"/>
  <c r="N28" i="64" s="1"/>
  <c r="K127" i="49"/>
  <c r="D144" i="49"/>
  <c r="C145" i="49"/>
  <c r="L32" i="64"/>
  <c r="AE38" i="53"/>
  <c r="L49" i="49"/>
  <c r="L43" i="65"/>
  <c r="CG35" i="53" s="1"/>
  <c r="M41" i="65"/>
  <c r="K151" i="64"/>
  <c r="M55" i="49"/>
  <c r="N54" i="49"/>
  <c r="N214" i="64"/>
  <c r="C66" i="49" l="1"/>
  <c r="N55" i="49"/>
  <c r="M43" i="65"/>
  <c r="CH35" i="53" s="1"/>
  <c r="N41" i="65"/>
  <c r="N43" i="65" s="1"/>
  <c r="AF38" i="53"/>
  <c r="M32" i="64"/>
  <c r="L30" i="49"/>
  <c r="M46" i="49"/>
  <c r="D145" i="49"/>
  <c r="E144" i="49"/>
  <c r="H152" i="64"/>
  <c r="H153" i="64" s="1"/>
  <c r="H154" i="64" s="1"/>
  <c r="I146" i="64" s="1"/>
  <c r="I148" i="64" s="1"/>
  <c r="L124" i="49"/>
  <c r="K31" i="49"/>
  <c r="K32" i="49" s="1"/>
  <c r="N215" i="64"/>
  <c r="O214" i="64"/>
  <c r="L151" i="64"/>
  <c r="N33" i="64"/>
  <c r="N34" i="64"/>
  <c r="C39" i="64" s="1"/>
  <c r="C41" i="64" s="1"/>
  <c r="I152" i="64" l="1"/>
  <c r="I153" i="64" s="1"/>
  <c r="I154" i="64" s="1"/>
  <c r="J146" i="64" s="1"/>
  <c r="J148" i="64" s="1"/>
  <c r="C47" i="64"/>
  <c r="D39" i="64" s="1"/>
  <c r="D41" i="64" s="1"/>
  <c r="C46" i="64"/>
  <c r="L126" i="49"/>
  <c r="L28" i="49" s="1"/>
  <c r="L29" i="49" s="1"/>
  <c r="M37" i="53" s="1"/>
  <c r="L127" i="49"/>
  <c r="L125" i="49"/>
  <c r="L25" i="49" s="1"/>
  <c r="L26" i="49" s="1"/>
  <c r="M36" i="53" s="1"/>
  <c r="O215" i="64"/>
  <c r="N216" i="64"/>
  <c r="C221" i="64" s="1"/>
  <c r="C223" i="64" s="1"/>
  <c r="M48" i="49"/>
  <c r="M27" i="49" s="1"/>
  <c r="M49" i="49"/>
  <c r="M47" i="49"/>
  <c r="M24" i="49" s="1"/>
  <c r="CI35" i="53"/>
  <c r="CJ35" i="53" s="1"/>
  <c r="G18" i="45" s="1"/>
  <c r="G37" i="45" s="1"/>
  <c r="G39" i="45" s="1"/>
  <c r="O43" i="65"/>
  <c r="M151" i="64"/>
  <c r="E145" i="49"/>
  <c r="F144" i="49"/>
  <c r="N32" i="64"/>
  <c r="O32" i="64" s="1"/>
  <c r="AG38" i="53"/>
  <c r="AH38" i="53" s="1"/>
  <c r="O33" i="64"/>
  <c r="C67" i="49"/>
  <c r="D66" i="49"/>
  <c r="M63" i="53" l="1"/>
  <c r="J152" i="64"/>
  <c r="J153" i="64" s="1"/>
  <c r="J154" i="64" s="1"/>
  <c r="K146" i="64" s="1"/>
  <c r="K148" i="64" s="1"/>
  <c r="M30" i="49"/>
  <c r="N46" i="49"/>
  <c r="D67" i="49"/>
  <c r="E66" i="49"/>
  <c r="D47" i="64"/>
  <c r="E39" i="64" s="1"/>
  <c r="E41" i="64" s="1"/>
  <c r="D46" i="64"/>
  <c r="AN38" i="53"/>
  <c r="C45" i="64"/>
  <c r="N151" i="64"/>
  <c r="C227" i="64"/>
  <c r="M124" i="49"/>
  <c r="L31" i="49"/>
  <c r="L32" i="49" s="1"/>
  <c r="F145" i="49"/>
  <c r="G144" i="49"/>
  <c r="K152" i="64" l="1"/>
  <c r="K153" i="64" s="1"/>
  <c r="K154" i="64" s="1"/>
  <c r="L146" i="64" s="1"/>
  <c r="L148" i="64" s="1"/>
  <c r="M126" i="49"/>
  <c r="M28" i="49" s="1"/>
  <c r="M29" i="49" s="1"/>
  <c r="N37" i="53" s="1"/>
  <c r="M127" i="49"/>
  <c r="M125" i="49"/>
  <c r="M25" i="49" s="1"/>
  <c r="M26" i="49" s="1"/>
  <c r="N36" i="53" s="1"/>
  <c r="N63" i="53" s="1"/>
  <c r="C169" i="64"/>
  <c r="E47" i="64"/>
  <c r="F39" i="64" s="1"/>
  <c r="F41" i="64" s="1"/>
  <c r="E46" i="64"/>
  <c r="G145" i="49"/>
  <c r="H144" i="49"/>
  <c r="C228" i="64"/>
  <c r="E67" i="49"/>
  <c r="F66" i="49"/>
  <c r="N48" i="49"/>
  <c r="N49" i="49"/>
  <c r="N47" i="49"/>
  <c r="AO38" i="53"/>
  <c r="D45" i="64"/>
  <c r="L152" i="64" l="1"/>
  <c r="L153" i="64" s="1"/>
  <c r="L154" i="64" s="1"/>
  <c r="M146" i="64" s="1"/>
  <c r="M148" i="64" s="1"/>
  <c r="C58" i="49"/>
  <c r="N30" i="49"/>
  <c r="N27" i="49"/>
  <c r="O48" i="49"/>
  <c r="E45" i="64"/>
  <c r="AP38" i="53"/>
  <c r="D169" i="64"/>
  <c r="O169" i="64"/>
  <c r="M31" i="49"/>
  <c r="M32" i="49" s="1"/>
  <c r="N124" i="49"/>
  <c r="C229" i="64"/>
  <c r="D221" i="64" s="1"/>
  <c r="D223" i="64" s="1"/>
  <c r="F67" i="49"/>
  <c r="G66" i="49"/>
  <c r="F47" i="64"/>
  <c r="G39" i="64" s="1"/>
  <c r="G41" i="64" s="1"/>
  <c r="F46" i="64"/>
  <c r="N24" i="49"/>
  <c r="O47" i="49"/>
  <c r="I144" i="49"/>
  <c r="H145" i="49"/>
  <c r="M152" i="64" l="1"/>
  <c r="M153" i="64" s="1"/>
  <c r="M154" i="64" s="1"/>
  <c r="N146" i="64" s="1"/>
  <c r="N148" i="64" s="1"/>
  <c r="G67" i="49"/>
  <c r="H66" i="49"/>
  <c r="C60" i="49"/>
  <c r="C59" i="49"/>
  <c r="O24" i="49"/>
  <c r="E169" i="64"/>
  <c r="J144" i="49"/>
  <c r="I145" i="49"/>
  <c r="D227" i="64"/>
  <c r="O27" i="49"/>
  <c r="N126" i="49"/>
  <c r="N127" i="49"/>
  <c r="N125" i="49"/>
  <c r="AQ38" i="53"/>
  <c r="F45" i="64"/>
  <c r="G47" i="64"/>
  <c r="H39" i="64" s="1"/>
  <c r="H41" i="64" s="1"/>
  <c r="G46" i="64"/>
  <c r="N152" i="64" l="1"/>
  <c r="N153" i="64" s="1"/>
  <c r="N154" i="64" s="1"/>
  <c r="C164" i="64" s="1"/>
  <c r="C166" i="64" s="1"/>
  <c r="AR38" i="53"/>
  <c r="G45" i="64"/>
  <c r="P27" i="49"/>
  <c r="N31" i="49"/>
  <c r="N32" i="49" s="1"/>
  <c r="G11" i="49" s="1"/>
  <c r="C136" i="49"/>
  <c r="D228" i="64"/>
  <c r="F169" i="64"/>
  <c r="C61" i="49"/>
  <c r="H47" i="64"/>
  <c r="I39" i="64" s="1"/>
  <c r="I41" i="64" s="1"/>
  <c r="H46" i="64"/>
  <c r="N28" i="49"/>
  <c r="O126" i="49"/>
  <c r="H67" i="49"/>
  <c r="I66" i="49"/>
  <c r="N25" i="49"/>
  <c r="O125" i="49"/>
  <c r="K144" i="49"/>
  <c r="J145" i="49"/>
  <c r="P24" i="49"/>
  <c r="C170" i="64" l="1"/>
  <c r="O28" i="49"/>
  <c r="N29" i="49"/>
  <c r="J66" i="49"/>
  <c r="I67" i="49"/>
  <c r="G169" i="64"/>
  <c r="I47" i="64"/>
  <c r="J39" i="64" s="1"/>
  <c r="J41" i="64" s="1"/>
  <c r="I46" i="64"/>
  <c r="C138" i="49"/>
  <c r="C137" i="49"/>
  <c r="L144" i="49"/>
  <c r="K145" i="49"/>
  <c r="H45" i="64"/>
  <c r="AS38" i="53"/>
  <c r="O25" i="49"/>
  <c r="N26" i="49"/>
  <c r="D58" i="49"/>
  <c r="P30" i="49"/>
  <c r="D229" i="64"/>
  <c r="E221" i="64" s="1"/>
  <c r="E223" i="64" s="1"/>
  <c r="L145" i="49" l="1"/>
  <c r="M144" i="49"/>
  <c r="I45" i="64"/>
  <c r="AT38" i="53"/>
  <c r="H169" i="64"/>
  <c r="D60" i="49"/>
  <c r="D59" i="49"/>
  <c r="J46" i="64"/>
  <c r="J47" i="64"/>
  <c r="K39" i="64" s="1"/>
  <c r="K41" i="64" s="1"/>
  <c r="K66" i="49"/>
  <c r="J67" i="49"/>
  <c r="O170" i="64"/>
  <c r="C171" i="64"/>
  <c r="P28" i="49"/>
  <c r="P25" i="49"/>
  <c r="E227" i="64"/>
  <c r="O36" i="53"/>
  <c r="P36" i="53" s="1"/>
  <c r="C40" i="45" s="1"/>
  <c r="O26" i="49"/>
  <c r="F11" i="49" s="1"/>
  <c r="C139" i="49"/>
  <c r="O37" i="53"/>
  <c r="P37" i="53" s="1"/>
  <c r="J57" i="44" s="1"/>
  <c r="J58" i="44" s="1"/>
  <c r="K56" i="44" s="1"/>
  <c r="O29" i="49"/>
  <c r="E11" i="49" s="1"/>
  <c r="D136" i="49" l="1"/>
  <c r="P31" i="49"/>
  <c r="P32" i="49" s="1"/>
  <c r="P29" i="49"/>
  <c r="L66" i="49"/>
  <c r="K67" i="49"/>
  <c r="Q27" i="49"/>
  <c r="E228" i="64"/>
  <c r="Q24" i="49"/>
  <c r="N144" i="49"/>
  <c r="M145" i="49"/>
  <c r="O171" i="64"/>
  <c r="C172" i="64"/>
  <c r="D164" i="64" s="1"/>
  <c r="D166" i="64" s="1"/>
  <c r="K47" i="64"/>
  <c r="L39" i="64" s="1"/>
  <c r="L41" i="64" s="1"/>
  <c r="K46" i="64"/>
  <c r="D61" i="49"/>
  <c r="C18" i="54"/>
  <c r="C41" i="45"/>
  <c r="P26" i="49"/>
  <c r="J45" i="64"/>
  <c r="AU38" i="53"/>
  <c r="I169" i="64"/>
  <c r="V36" i="53" l="1"/>
  <c r="M66" i="49"/>
  <c r="L67" i="49"/>
  <c r="D138" i="49"/>
  <c r="D139" i="49"/>
  <c r="D137" i="49"/>
  <c r="N145" i="49"/>
  <c r="C156" i="49"/>
  <c r="Q30" i="49"/>
  <c r="E58" i="49"/>
  <c r="C43" i="45"/>
  <c r="AV38" i="53"/>
  <c r="K45" i="64"/>
  <c r="V37" i="53"/>
  <c r="D170" i="64"/>
  <c r="D171" i="64" s="1"/>
  <c r="D172" i="64" s="1"/>
  <c r="E164" i="64" s="1"/>
  <c r="E166" i="64" s="1"/>
  <c r="E229" i="64"/>
  <c r="F221" i="64" s="1"/>
  <c r="F223" i="64" s="1"/>
  <c r="J169" i="64"/>
  <c r="L46" i="64"/>
  <c r="L47" i="64"/>
  <c r="M39" i="64" s="1"/>
  <c r="M41" i="64" s="1"/>
  <c r="E170" i="64" l="1"/>
  <c r="E171" i="64" s="1"/>
  <c r="E172" i="64" s="1"/>
  <c r="F164" i="64" s="1"/>
  <c r="F166" i="64" s="1"/>
  <c r="F227" i="64"/>
  <c r="E60" i="49"/>
  <c r="E59" i="49"/>
  <c r="Q32" i="49"/>
  <c r="E136" i="49"/>
  <c r="Q31" i="49"/>
  <c r="M47" i="64"/>
  <c r="N39" i="64" s="1"/>
  <c r="N41" i="64" s="1"/>
  <c r="M46" i="64"/>
  <c r="M67" i="49"/>
  <c r="N66" i="49"/>
  <c r="AW38" i="53"/>
  <c r="L45" i="64"/>
  <c r="D156" i="49"/>
  <c r="C157" i="49"/>
  <c r="Q28" i="49"/>
  <c r="V62" i="53"/>
  <c r="Q25" i="49"/>
  <c r="K169" i="64"/>
  <c r="D42" i="45"/>
  <c r="C44" i="45"/>
  <c r="F170" i="64" l="1"/>
  <c r="F171" i="64" s="1"/>
  <c r="F172" i="64" s="1"/>
  <c r="G164" i="64" s="1"/>
  <c r="G166" i="64" s="1"/>
  <c r="N46" i="64"/>
  <c r="N47" i="64"/>
  <c r="C52" i="64" s="1"/>
  <c r="C54" i="64" s="1"/>
  <c r="R24" i="49"/>
  <c r="F228" i="64"/>
  <c r="Q26" i="49"/>
  <c r="C78" i="49"/>
  <c r="N67" i="49"/>
  <c r="R27" i="49"/>
  <c r="AX38" i="53"/>
  <c r="M45" i="64"/>
  <c r="L169" i="64"/>
  <c r="Q29" i="49"/>
  <c r="F60" i="53"/>
  <c r="C19" i="54"/>
  <c r="C45" i="45"/>
  <c r="E156" i="49"/>
  <c r="D157" i="49"/>
  <c r="E138" i="49"/>
  <c r="E137" i="49"/>
  <c r="E61" i="49"/>
  <c r="G170" i="64" l="1"/>
  <c r="G171" i="64" s="1"/>
  <c r="G172" i="64" s="1"/>
  <c r="H164" i="64" s="1"/>
  <c r="H166" i="64" s="1"/>
  <c r="R30" i="49"/>
  <c r="F58" i="49"/>
  <c r="C79" i="49"/>
  <c r="D78" i="49"/>
  <c r="R25" i="49"/>
  <c r="M169" i="64"/>
  <c r="F229" i="64"/>
  <c r="G221" i="64" s="1"/>
  <c r="G223" i="64" s="1"/>
  <c r="AY38" i="53"/>
  <c r="AZ38" i="53" s="1"/>
  <c r="N45" i="64"/>
  <c r="O45" i="64" s="1"/>
  <c r="O46" i="64"/>
  <c r="I60" i="53"/>
  <c r="I63" i="53" s="1"/>
  <c r="L60" i="53"/>
  <c r="L63" i="53" s="1"/>
  <c r="O60" i="53"/>
  <c r="O63" i="53" s="1"/>
  <c r="F63" i="53"/>
  <c r="F65" i="53" s="1"/>
  <c r="G16" i="53" s="1"/>
  <c r="G65" i="53" s="1"/>
  <c r="H16" i="53" s="1"/>
  <c r="H65" i="53" s="1"/>
  <c r="I16" i="53" s="1"/>
  <c r="P60" i="53"/>
  <c r="P63" i="53" s="1"/>
  <c r="E157" i="49"/>
  <c r="F156" i="49"/>
  <c r="W36" i="53"/>
  <c r="C60" i="64"/>
  <c r="D52" i="64" s="1"/>
  <c r="D54" i="64" s="1"/>
  <c r="C59" i="64"/>
  <c r="R28" i="49"/>
  <c r="R29" i="49" s="1"/>
  <c r="W37" i="53"/>
  <c r="E139" i="49"/>
  <c r="C50" i="45"/>
  <c r="C52" i="45" s="1"/>
  <c r="C17" i="54"/>
  <c r="R26" i="49"/>
  <c r="X36" i="53" s="1"/>
  <c r="X37" i="53" l="1"/>
  <c r="H170" i="64"/>
  <c r="H171" i="64" s="1"/>
  <c r="H172" i="64"/>
  <c r="I164" i="64" s="1"/>
  <c r="I166" i="64" s="1"/>
  <c r="G227" i="64"/>
  <c r="C49" i="44"/>
  <c r="C51" i="44" s="1"/>
  <c r="C11" i="54" s="1"/>
  <c r="C48" i="54" s="1"/>
  <c r="D49" i="45"/>
  <c r="D59" i="64"/>
  <c r="D60" i="64"/>
  <c r="E52" i="64" s="1"/>
  <c r="E54" i="64" s="1"/>
  <c r="I65" i="53"/>
  <c r="J16" i="53" s="1"/>
  <c r="J65" i="53" s="1"/>
  <c r="K16" i="53" s="1"/>
  <c r="K65" i="53" s="1"/>
  <c r="L16" i="53" s="1"/>
  <c r="L65" i="53" s="1"/>
  <c r="M16" i="53" s="1"/>
  <c r="M65" i="53" s="1"/>
  <c r="N16" i="53" s="1"/>
  <c r="N65" i="53" s="1"/>
  <c r="O16" i="53" s="1"/>
  <c r="O65" i="53" s="1"/>
  <c r="F60" i="49"/>
  <c r="F59" i="49"/>
  <c r="R31" i="49"/>
  <c r="R32" i="49" s="1"/>
  <c r="F136" i="49"/>
  <c r="F157" i="49"/>
  <c r="G156" i="49"/>
  <c r="N169" i="64"/>
  <c r="E78" i="49"/>
  <c r="D79" i="49"/>
  <c r="C44" i="54"/>
  <c r="C45" i="54"/>
  <c r="C40" i="54"/>
  <c r="C58" i="64"/>
  <c r="BF38" i="53"/>
  <c r="W62" i="53"/>
  <c r="S27" i="49" l="1"/>
  <c r="E79" i="49"/>
  <c r="F78" i="49"/>
  <c r="C12" i="44"/>
  <c r="C18" i="44" s="1"/>
  <c r="V16" i="53"/>
  <c r="V64" i="53" s="1"/>
  <c r="W16" i="53" s="1"/>
  <c r="W64" i="53" s="1"/>
  <c r="X16" i="53" s="1"/>
  <c r="G157" i="49"/>
  <c r="H156" i="49"/>
  <c r="I170" i="64"/>
  <c r="I171" i="64" s="1"/>
  <c r="I172" i="64" s="1"/>
  <c r="J164" i="64" s="1"/>
  <c r="J166" i="64" s="1"/>
  <c r="F61" i="49"/>
  <c r="E59" i="64"/>
  <c r="E60" i="64"/>
  <c r="F52" i="64" s="1"/>
  <c r="F54" i="64" s="1"/>
  <c r="F138" i="49"/>
  <c r="F139" i="49"/>
  <c r="F137" i="49"/>
  <c r="C187" i="64"/>
  <c r="S24" i="49"/>
  <c r="D58" i="64"/>
  <c r="BG38" i="53"/>
  <c r="G228" i="64"/>
  <c r="J170" i="64" l="1"/>
  <c r="J171" i="64" s="1"/>
  <c r="J172" i="64"/>
  <c r="K164" i="64" s="1"/>
  <c r="K166" i="64" s="1"/>
  <c r="G229" i="64"/>
  <c r="H221" i="64" s="1"/>
  <c r="H223" i="64" s="1"/>
  <c r="S28" i="49"/>
  <c r="G136" i="49"/>
  <c r="S31" i="49"/>
  <c r="C27" i="44"/>
  <c r="C6" i="54"/>
  <c r="S29" i="49"/>
  <c r="S30" i="49"/>
  <c r="S32" i="49" s="1"/>
  <c r="G58" i="49"/>
  <c r="D187" i="64"/>
  <c r="O187" i="64"/>
  <c r="F59" i="64"/>
  <c r="F60" i="64"/>
  <c r="G52" i="64" s="1"/>
  <c r="G54" i="64" s="1"/>
  <c r="S25" i="49"/>
  <c r="BH38" i="53"/>
  <c r="E58" i="64"/>
  <c r="H157" i="49"/>
  <c r="I156" i="49"/>
  <c r="G78" i="49"/>
  <c r="F79" i="49"/>
  <c r="Y37" i="53" l="1"/>
  <c r="F58" i="64"/>
  <c r="BI38" i="53"/>
  <c r="G138" i="49"/>
  <c r="G137" i="49"/>
  <c r="K170" i="64"/>
  <c r="K171" i="64" s="1"/>
  <c r="K172" i="64" s="1"/>
  <c r="L164" i="64" s="1"/>
  <c r="L166" i="64" s="1"/>
  <c r="J156" i="49"/>
  <c r="I157" i="49"/>
  <c r="G60" i="49"/>
  <c r="G59" i="49"/>
  <c r="E187" i="64"/>
  <c r="H78" i="49"/>
  <c r="G79" i="49"/>
  <c r="G59" i="64"/>
  <c r="G60" i="64"/>
  <c r="H52" i="64" s="1"/>
  <c r="H54" i="64" s="1"/>
  <c r="S26" i="49"/>
  <c r="C10" i="54"/>
  <c r="H227" i="64"/>
  <c r="H228" i="64" s="1"/>
  <c r="H229" i="64" s="1"/>
  <c r="I221" i="64" s="1"/>
  <c r="I223" i="64" s="1"/>
  <c r="L170" i="64" l="1"/>
  <c r="L171" i="64" s="1"/>
  <c r="L172" i="64" s="1"/>
  <c r="M164" i="64" s="1"/>
  <c r="M166" i="64" s="1"/>
  <c r="I227" i="64"/>
  <c r="I228" i="64" s="1"/>
  <c r="I229" i="64" s="1"/>
  <c r="J221" i="64" s="1"/>
  <c r="J223" i="64" s="1"/>
  <c r="BJ38" i="53"/>
  <c r="G58" i="64"/>
  <c r="K156" i="49"/>
  <c r="J157" i="49"/>
  <c r="C35" i="54"/>
  <c r="C47" i="54"/>
  <c r="C46" i="54"/>
  <c r="T24" i="49"/>
  <c r="T28" i="49"/>
  <c r="G139" i="49"/>
  <c r="F187" i="64"/>
  <c r="T27" i="49"/>
  <c r="Y36" i="53"/>
  <c r="G61" i="49"/>
  <c r="H59" i="64"/>
  <c r="H60" i="64"/>
  <c r="I52" i="64" s="1"/>
  <c r="I54" i="64" s="1"/>
  <c r="H79" i="49"/>
  <c r="I78" i="49"/>
  <c r="T25" i="49"/>
  <c r="J227" i="64" l="1"/>
  <c r="J228" i="64" s="1"/>
  <c r="J229" i="64" s="1"/>
  <c r="K221" i="64" s="1"/>
  <c r="K223" i="64" s="1"/>
  <c r="M170" i="64"/>
  <c r="M171" i="64" s="1"/>
  <c r="M172" i="64" s="1"/>
  <c r="N164" i="64" s="1"/>
  <c r="N166" i="64" s="1"/>
  <c r="I59" i="64"/>
  <c r="I60" i="64"/>
  <c r="J52" i="64" s="1"/>
  <c r="J54" i="64" s="1"/>
  <c r="T29" i="49"/>
  <c r="T26" i="49"/>
  <c r="H58" i="64"/>
  <c r="BK38" i="53"/>
  <c r="G187" i="64"/>
  <c r="L156" i="49"/>
  <c r="K157" i="49"/>
  <c r="T31" i="49"/>
  <c r="H136" i="49"/>
  <c r="I79" i="49"/>
  <c r="J78" i="49"/>
  <c r="H58" i="49"/>
  <c r="T30" i="49"/>
  <c r="T32" i="49" s="1"/>
  <c r="Y62" i="53"/>
  <c r="N170" i="64" l="1"/>
  <c r="N171" i="64" s="1"/>
  <c r="N172" i="64"/>
  <c r="C182" i="64" s="1"/>
  <c r="C184" i="64" s="1"/>
  <c r="K227" i="64"/>
  <c r="K228" i="64" s="1"/>
  <c r="K229" i="64"/>
  <c r="L221" i="64" s="1"/>
  <c r="L223" i="64" s="1"/>
  <c r="H138" i="49"/>
  <c r="U28" i="49" s="1"/>
  <c r="H139" i="49"/>
  <c r="H137" i="49"/>
  <c r="U25" i="49" s="1"/>
  <c r="H187" i="64"/>
  <c r="Z37" i="53"/>
  <c r="L157" i="49"/>
  <c r="M156" i="49"/>
  <c r="H60" i="49"/>
  <c r="U27" i="49" s="1"/>
  <c r="U29" i="49" s="1"/>
  <c r="AA37" i="53" s="1"/>
  <c r="H59" i="49"/>
  <c r="U24" i="49" s="1"/>
  <c r="J60" i="64"/>
  <c r="K52" i="64" s="1"/>
  <c r="K54" i="64" s="1"/>
  <c r="J59" i="64"/>
  <c r="J79" i="49"/>
  <c r="K78" i="49"/>
  <c r="Z36" i="53"/>
  <c r="BL38" i="53"/>
  <c r="I58" i="64"/>
  <c r="BM38" i="53" l="1"/>
  <c r="J58" i="64"/>
  <c r="U31" i="49"/>
  <c r="I136" i="49"/>
  <c r="L227" i="64"/>
  <c r="L228" i="64" s="1"/>
  <c r="L229" i="64" s="1"/>
  <c r="M221" i="64" s="1"/>
  <c r="M223" i="64" s="1"/>
  <c r="H61" i="49"/>
  <c r="K59" i="64"/>
  <c r="K60" i="64"/>
  <c r="L52" i="64" s="1"/>
  <c r="L54" i="64" s="1"/>
  <c r="M157" i="49"/>
  <c r="N156" i="49"/>
  <c r="C188" i="64"/>
  <c r="Z62" i="53"/>
  <c r="K79" i="49"/>
  <c r="L78" i="49"/>
  <c r="U26" i="49"/>
  <c r="AA36" i="53" s="1"/>
  <c r="I187" i="64"/>
  <c r="M227" i="64" l="1"/>
  <c r="M228" i="64" s="1"/>
  <c r="M229" i="64" s="1"/>
  <c r="N221" i="64" s="1"/>
  <c r="N223" i="64" s="1"/>
  <c r="C168" i="49"/>
  <c r="N157" i="49"/>
  <c r="I138" i="49"/>
  <c r="V28" i="49" s="1"/>
  <c r="I137" i="49"/>
  <c r="V25" i="49" s="1"/>
  <c r="M78" i="49"/>
  <c r="L79" i="49"/>
  <c r="L59" i="64"/>
  <c r="L60" i="64"/>
  <c r="M52" i="64" s="1"/>
  <c r="M54" i="64" s="1"/>
  <c r="U30" i="49"/>
  <c r="U32" i="49" s="1"/>
  <c r="I58" i="49"/>
  <c r="J187" i="64"/>
  <c r="O188" i="64"/>
  <c r="C189" i="64"/>
  <c r="K58" i="64"/>
  <c r="BN38" i="53"/>
  <c r="N227" i="64" l="1"/>
  <c r="K187" i="64"/>
  <c r="D168" i="49"/>
  <c r="C169" i="49"/>
  <c r="M59" i="64"/>
  <c r="M60" i="64"/>
  <c r="N52" i="64" s="1"/>
  <c r="N54" i="64" s="1"/>
  <c r="O189" i="64"/>
  <c r="C190" i="64"/>
  <c r="D182" i="64" s="1"/>
  <c r="D184" i="64" s="1"/>
  <c r="L58" i="64"/>
  <c r="BO38" i="53"/>
  <c r="I60" i="49"/>
  <c r="V27" i="49" s="1"/>
  <c r="V29" i="49" s="1"/>
  <c r="AB37" i="53" s="1"/>
  <c r="I61" i="49"/>
  <c r="I59" i="49"/>
  <c r="V24" i="49" s="1"/>
  <c r="V26" i="49" s="1"/>
  <c r="AB36" i="53" s="1"/>
  <c r="I139" i="49"/>
  <c r="M79" i="49"/>
  <c r="N78" i="49"/>
  <c r="N59" i="64" l="1"/>
  <c r="N60" i="64"/>
  <c r="C65" i="64" s="1"/>
  <c r="C67" i="64" s="1"/>
  <c r="AB62" i="53"/>
  <c r="BP38" i="53"/>
  <c r="M58" i="64"/>
  <c r="D188" i="64"/>
  <c r="D189" i="64" s="1"/>
  <c r="D190" i="64" s="1"/>
  <c r="E182" i="64" s="1"/>
  <c r="E184" i="64" s="1"/>
  <c r="N228" i="64"/>
  <c r="O227" i="64"/>
  <c r="C90" i="49"/>
  <c r="N79" i="49"/>
  <c r="L187" i="64"/>
  <c r="J58" i="49"/>
  <c r="V30" i="49"/>
  <c r="J136" i="49"/>
  <c r="V31" i="49"/>
  <c r="D169" i="49"/>
  <c r="E168" i="49"/>
  <c r="E188" i="64" l="1"/>
  <c r="E189" i="64" s="1"/>
  <c r="E190" i="64" s="1"/>
  <c r="F182" i="64" s="1"/>
  <c r="F184" i="64" s="1"/>
  <c r="M187" i="64"/>
  <c r="J138" i="49"/>
  <c r="W28" i="49" s="1"/>
  <c r="J139" i="49"/>
  <c r="J137" i="49"/>
  <c r="W25" i="49" s="1"/>
  <c r="O228" i="64"/>
  <c r="N229" i="64"/>
  <c r="C234" i="64" s="1"/>
  <c r="C236" i="64" s="1"/>
  <c r="F168" i="49"/>
  <c r="E169" i="49"/>
  <c r="V32" i="49"/>
  <c r="C72" i="64"/>
  <c r="C73" i="64"/>
  <c r="D65" i="64" s="1"/>
  <c r="D67" i="64" s="1"/>
  <c r="J60" i="49"/>
  <c r="W27" i="49" s="1"/>
  <c r="W29" i="49" s="1"/>
  <c r="AC37" i="53" s="1"/>
  <c r="J59" i="49"/>
  <c r="W24" i="49" s="1"/>
  <c r="W26" i="49" s="1"/>
  <c r="AC36" i="53" s="1"/>
  <c r="AC62" i="53" s="1"/>
  <c r="C91" i="49"/>
  <c r="D90" i="49"/>
  <c r="BQ38" i="53"/>
  <c r="BR38" i="53" s="1"/>
  <c r="N58" i="64"/>
  <c r="O58" i="64" s="1"/>
  <c r="O59" i="64"/>
  <c r="F188" i="64" l="1"/>
  <c r="F189" i="64" s="1"/>
  <c r="F190" i="64" s="1"/>
  <c r="G182" i="64" s="1"/>
  <c r="G184" i="64" s="1"/>
  <c r="C71" i="64"/>
  <c r="BX38" i="53"/>
  <c r="N187" i="64"/>
  <c r="E90" i="49"/>
  <c r="D91" i="49"/>
  <c r="J61" i="49"/>
  <c r="F169" i="49"/>
  <c r="G168" i="49"/>
  <c r="W31" i="49"/>
  <c r="K136" i="49"/>
  <c r="D73" i="64"/>
  <c r="E65" i="64" s="1"/>
  <c r="E67" i="64" s="1"/>
  <c r="D72" i="64"/>
  <c r="C240" i="64"/>
  <c r="G188" i="64" l="1"/>
  <c r="G189" i="64" s="1"/>
  <c r="G190" i="64" s="1"/>
  <c r="H182" i="64" s="1"/>
  <c r="H184" i="64" s="1"/>
  <c r="E72" i="64"/>
  <c r="E73" i="64"/>
  <c r="F65" i="64" s="1"/>
  <c r="F67" i="64" s="1"/>
  <c r="K138" i="49"/>
  <c r="X28" i="49" s="1"/>
  <c r="K137" i="49"/>
  <c r="X25" i="49" s="1"/>
  <c r="C241" i="64"/>
  <c r="K58" i="49"/>
  <c r="W30" i="49"/>
  <c r="W32" i="49" s="1"/>
  <c r="D71" i="64"/>
  <c r="BY38" i="53"/>
  <c r="G169" i="49"/>
  <c r="H168" i="49"/>
  <c r="F90" i="49"/>
  <c r="E91" i="49"/>
  <c r="H188" i="64" l="1"/>
  <c r="H189" i="64" s="1"/>
  <c r="H190" i="64" s="1"/>
  <c r="I182" i="64" s="1"/>
  <c r="I184" i="64" s="1"/>
  <c r="I168" i="49"/>
  <c r="H169" i="49"/>
  <c r="F73" i="64"/>
  <c r="G65" i="64" s="1"/>
  <c r="G67" i="64" s="1"/>
  <c r="F72" i="64"/>
  <c r="C242" i="64"/>
  <c r="D234" i="64" s="1"/>
  <c r="D236" i="64" s="1"/>
  <c r="K61" i="49"/>
  <c r="K60" i="49"/>
  <c r="X27" i="49" s="1"/>
  <c r="X29" i="49" s="1"/>
  <c r="AD37" i="53" s="1"/>
  <c r="K59" i="49"/>
  <c r="X24" i="49" s="1"/>
  <c r="X26" i="49" s="1"/>
  <c r="AD36" i="53" s="1"/>
  <c r="BZ38" i="53"/>
  <c r="E71" i="64"/>
  <c r="G90" i="49"/>
  <c r="F91" i="49"/>
  <c r="K139" i="49"/>
  <c r="I188" i="64" l="1"/>
  <c r="I189" i="64" s="1"/>
  <c r="I190" i="64"/>
  <c r="J182" i="64" s="1"/>
  <c r="J184" i="64" s="1"/>
  <c r="X31" i="49"/>
  <c r="L136" i="49"/>
  <c r="L58" i="49"/>
  <c r="X30" i="49"/>
  <c r="X32" i="49" s="1"/>
  <c r="G72" i="64"/>
  <c r="G73" i="64"/>
  <c r="H65" i="64" s="1"/>
  <c r="H67" i="64" s="1"/>
  <c r="CA38" i="53"/>
  <c r="F71" i="64"/>
  <c r="D240" i="64"/>
  <c r="G91" i="49"/>
  <c r="H90" i="49"/>
  <c r="J168" i="49"/>
  <c r="I169" i="49"/>
  <c r="J169" i="49" l="1"/>
  <c r="K168" i="49"/>
  <c r="H73" i="64"/>
  <c r="I65" i="64" s="1"/>
  <c r="I67" i="64" s="1"/>
  <c r="H72" i="64"/>
  <c r="L60" i="49"/>
  <c r="Y27" i="49" s="1"/>
  <c r="L59" i="49"/>
  <c r="Y24" i="49" s="1"/>
  <c r="Y26" i="49" s="1"/>
  <c r="AE36" i="53" s="1"/>
  <c r="J188" i="64"/>
  <c r="J189" i="64" s="1"/>
  <c r="J190" i="64" s="1"/>
  <c r="K182" i="64" s="1"/>
  <c r="K184" i="64" s="1"/>
  <c r="CB38" i="53"/>
  <c r="G71" i="64"/>
  <c r="L138" i="49"/>
  <c r="Y28" i="49" s="1"/>
  <c r="L139" i="49"/>
  <c r="L137" i="49"/>
  <c r="Y25" i="49" s="1"/>
  <c r="D241" i="64"/>
  <c r="H91" i="49"/>
  <c r="I90" i="49"/>
  <c r="K188" i="64" l="1"/>
  <c r="K189" i="64" s="1"/>
  <c r="K190" i="64" s="1"/>
  <c r="L182" i="64" s="1"/>
  <c r="L184" i="64" s="1"/>
  <c r="CC38" i="53"/>
  <c r="H71" i="64"/>
  <c r="I72" i="64"/>
  <c r="I73" i="64"/>
  <c r="J65" i="64" s="1"/>
  <c r="J67" i="64" s="1"/>
  <c r="D242" i="64"/>
  <c r="E234" i="64" s="1"/>
  <c r="E236" i="64" s="1"/>
  <c r="J90" i="49"/>
  <c r="I91" i="49"/>
  <c r="L61" i="49"/>
  <c r="K169" i="49"/>
  <c r="L168" i="49"/>
  <c r="M136" i="49"/>
  <c r="Y31" i="49"/>
  <c r="Y29" i="49"/>
  <c r="AE37" i="53" s="1"/>
  <c r="AE62" i="53" s="1"/>
  <c r="L188" i="64" l="1"/>
  <c r="L189" i="64" s="1"/>
  <c r="L190" i="64" s="1"/>
  <c r="M182" i="64" s="1"/>
  <c r="M184" i="64" s="1"/>
  <c r="E240" i="64"/>
  <c r="M168" i="49"/>
  <c r="L169" i="49"/>
  <c r="M58" i="49"/>
  <c r="Y30" i="49"/>
  <c r="Y32" i="49" s="1"/>
  <c r="K90" i="49"/>
  <c r="J91" i="49"/>
  <c r="I71" i="64"/>
  <c r="CD38" i="53"/>
  <c r="M138" i="49"/>
  <c r="Z28" i="49" s="1"/>
  <c r="M137" i="49"/>
  <c r="Z25" i="49" s="1"/>
  <c r="J72" i="64"/>
  <c r="J73" i="64"/>
  <c r="K65" i="64" s="1"/>
  <c r="K67" i="64" s="1"/>
  <c r="M188" i="64" l="1"/>
  <c r="M189" i="64" s="1"/>
  <c r="M190" i="64" s="1"/>
  <c r="N182" i="64" s="1"/>
  <c r="N184" i="64" s="1"/>
  <c r="M139" i="49"/>
  <c r="K73" i="64"/>
  <c r="L65" i="64" s="1"/>
  <c r="L67" i="64" s="1"/>
  <c r="K72" i="64"/>
  <c r="M60" i="49"/>
  <c r="Z27" i="49" s="1"/>
  <c r="Z29" i="49" s="1"/>
  <c r="AF37" i="53" s="1"/>
  <c r="M59" i="49"/>
  <c r="Z24" i="49" s="1"/>
  <c r="Z26" i="49" s="1"/>
  <c r="AF36" i="53" s="1"/>
  <c r="AF62" i="53" s="1"/>
  <c r="J71" i="64"/>
  <c r="CE38" i="53"/>
  <c r="L90" i="49"/>
  <c r="K91" i="49"/>
  <c r="N168" i="49"/>
  <c r="M169" i="49"/>
  <c r="E241" i="64"/>
  <c r="N188" i="64" l="1"/>
  <c r="N189" i="64" s="1"/>
  <c r="N190" i="64"/>
  <c r="Z31" i="49"/>
  <c r="N136" i="49"/>
  <c r="L72" i="64"/>
  <c r="L73" i="64"/>
  <c r="M65" i="64" s="1"/>
  <c r="M67" i="64" s="1"/>
  <c r="C180" i="49"/>
  <c r="N169" i="49"/>
  <c r="M61" i="49"/>
  <c r="E242" i="64"/>
  <c r="F234" i="64" s="1"/>
  <c r="F236" i="64" s="1"/>
  <c r="L91" i="49"/>
  <c r="M90" i="49"/>
  <c r="CF38" i="53"/>
  <c r="K71" i="64"/>
  <c r="N90" i="49" l="1"/>
  <c r="M91" i="49"/>
  <c r="D180" i="49"/>
  <c r="C181" i="49"/>
  <c r="N138" i="49"/>
  <c r="N139" i="49"/>
  <c r="N137" i="49"/>
  <c r="M72" i="64"/>
  <c r="M73" i="64"/>
  <c r="N65" i="64" s="1"/>
  <c r="N67" i="64" s="1"/>
  <c r="N58" i="49"/>
  <c r="Z30" i="49"/>
  <c r="Z32" i="49" s="1"/>
  <c r="F240" i="64"/>
  <c r="CG38" i="53"/>
  <c r="L71" i="64"/>
  <c r="N60" i="49" l="1"/>
  <c r="N61" i="49"/>
  <c r="N59" i="49"/>
  <c r="F241" i="64"/>
  <c r="AA25" i="49"/>
  <c r="AB25" i="49" s="1"/>
  <c r="O137" i="49"/>
  <c r="N72" i="64"/>
  <c r="N73" i="64"/>
  <c r="AA31" i="49"/>
  <c r="C148" i="49"/>
  <c r="E180" i="49"/>
  <c r="D181" i="49"/>
  <c r="M71" i="64"/>
  <c r="CH38" i="53"/>
  <c r="AA28" i="49"/>
  <c r="AB28" i="49" s="1"/>
  <c r="O138" i="49"/>
  <c r="C102" i="49"/>
  <c r="N91" i="49"/>
  <c r="F242" i="64" l="1"/>
  <c r="G234" i="64" s="1"/>
  <c r="G236" i="64" s="1"/>
  <c r="E181" i="49"/>
  <c r="F180" i="49"/>
  <c r="C70" i="49"/>
  <c r="AA30" i="49"/>
  <c r="AA32" i="49" s="1"/>
  <c r="G12" i="49" s="1"/>
  <c r="D102" i="49"/>
  <c r="C103" i="49"/>
  <c r="CI38" i="53"/>
  <c r="CJ38" i="53" s="1"/>
  <c r="N71" i="64"/>
  <c r="O71" i="64" s="1"/>
  <c r="O72" i="64"/>
  <c r="C150" i="49"/>
  <c r="C151" i="49"/>
  <c r="C149" i="49"/>
  <c r="AA24" i="49"/>
  <c r="O59" i="49"/>
  <c r="AA27" i="49"/>
  <c r="O60" i="49"/>
  <c r="AA26" i="49" l="1"/>
  <c r="AB24" i="49"/>
  <c r="D103" i="49"/>
  <c r="E102" i="49"/>
  <c r="C72" i="49"/>
  <c r="C71" i="49"/>
  <c r="G240" i="64"/>
  <c r="AA29" i="49"/>
  <c r="AB27" i="49"/>
  <c r="AC25" i="49"/>
  <c r="AC31" i="49"/>
  <c r="D148" i="49"/>
  <c r="AC28" i="49"/>
  <c r="F181" i="49"/>
  <c r="G180" i="49"/>
  <c r="AG37" i="53" l="1"/>
  <c r="AH37" i="53" s="1"/>
  <c r="K57" i="44" s="1"/>
  <c r="K58" i="44" s="1"/>
  <c r="L56" i="44" s="1"/>
  <c r="AB29" i="49"/>
  <c r="E12" i="49" s="1"/>
  <c r="F102" i="49"/>
  <c r="E103" i="49"/>
  <c r="D150" i="49"/>
  <c r="D149" i="49"/>
  <c r="G241" i="64"/>
  <c r="AC27" i="49"/>
  <c r="G181" i="49"/>
  <c r="H180" i="49"/>
  <c r="C73" i="49"/>
  <c r="AC24" i="49"/>
  <c r="AG36" i="53"/>
  <c r="AH36" i="53" s="1"/>
  <c r="D40" i="45" s="1"/>
  <c r="AB26" i="49"/>
  <c r="F12" i="49" s="1"/>
  <c r="AD28" i="49" l="1"/>
  <c r="D151" i="49"/>
  <c r="G102" i="49"/>
  <c r="F103" i="49"/>
  <c r="G242" i="64"/>
  <c r="H234" i="64" s="1"/>
  <c r="H236" i="64" s="1"/>
  <c r="H11" i="49"/>
  <c r="AC26" i="49"/>
  <c r="I180" i="49"/>
  <c r="H181" i="49"/>
  <c r="D18" i="54"/>
  <c r="D41" i="45"/>
  <c r="D70" i="49"/>
  <c r="AC30" i="49"/>
  <c r="AC32" i="49" s="1"/>
  <c r="AC29" i="49"/>
  <c r="AD25" i="49"/>
  <c r="J180" i="49" l="1"/>
  <c r="I181" i="49"/>
  <c r="AN37" i="53"/>
  <c r="H102" i="49"/>
  <c r="G103" i="49"/>
  <c r="D72" i="49"/>
  <c r="D73" i="49"/>
  <c r="D71" i="49"/>
  <c r="AD31" i="49"/>
  <c r="E148" i="49"/>
  <c r="D43" i="45"/>
  <c r="C32" i="44"/>
  <c r="I11" i="49"/>
  <c r="C39" i="44" s="1"/>
  <c r="AN36" i="53"/>
  <c r="H242" i="64"/>
  <c r="I234" i="64" s="1"/>
  <c r="I236" i="64" s="1"/>
  <c r="H240" i="64"/>
  <c r="H241" i="64" s="1"/>
  <c r="I240" i="64" l="1"/>
  <c r="I241" i="64" s="1"/>
  <c r="I242" i="64" s="1"/>
  <c r="J234" i="64" s="1"/>
  <c r="J236" i="64" s="1"/>
  <c r="E42" i="45"/>
  <c r="D44" i="45"/>
  <c r="AD30" i="49"/>
  <c r="AD32" i="49" s="1"/>
  <c r="E70" i="49"/>
  <c r="J51" i="44"/>
  <c r="C36" i="44"/>
  <c r="AN62" i="53"/>
  <c r="AD24" i="49"/>
  <c r="H103" i="49"/>
  <c r="I102" i="49"/>
  <c r="K180" i="49"/>
  <c r="J181" i="49"/>
  <c r="C44" i="44"/>
  <c r="J52" i="44"/>
  <c r="E150" i="49"/>
  <c r="E151" i="49"/>
  <c r="E149" i="49"/>
  <c r="AD27" i="49"/>
  <c r="J240" i="64" l="1"/>
  <c r="J241" i="64" s="1"/>
  <c r="J242" i="64" s="1"/>
  <c r="K234" i="64" s="1"/>
  <c r="K236" i="64" s="1"/>
  <c r="AE25" i="49"/>
  <c r="F148" i="49"/>
  <c r="AE31" i="49"/>
  <c r="AE28" i="49"/>
  <c r="K181" i="49"/>
  <c r="L180" i="49"/>
  <c r="AD26" i="49"/>
  <c r="C7" i="54"/>
  <c r="C45" i="44"/>
  <c r="E72" i="49"/>
  <c r="E71" i="49"/>
  <c r="AD29" i="49"/>
  <c r="I103" i="49"/>
  <c r="J102" i="49"/>
  <c r="J53" i="44"/>
  <c r="J59" i="44" s="1"/>
  <c r="D19" i="54"/>
  <c r="X59" i="53"/>
  <c r="D45" i="45"/>
  <c r="K240" i="64" l="1"/>
  <c r="K241" i="64" s="1"/>
  <c r="K242" i="64" s="1"/>
  <c r="L234" i="64" s="1"/>
  <c r="L236" i="64" s="1"/>
  <c r="AE24" i="49"/>
  <c r="AO36" i="53"/>
  <c r="C9" i="54"/>
  <c r="C53" i="44"/>
  <c r="J6" i="44" s="1"/>
  <c r="L181" i="49"/>
  <c r="M180" i="49"/>
  <c r="F150" i="49"/>
  <c r="F151" i="49"/>
  <c r="F149" i="49"/>
  <c r="D50" i="45"/>
  <c r="D52" i="45" s="1"/>
  <c r="D17" i="54"/>
  <c r="J103" i="49"/>
  <c r="K102" i="49"/>
  <c r="AA59" i="53"/>
  <c r="AA62" i="53" s="1"/>
  <c r="AG59" i="53"/>
  <c r="AG62" i="53" s="1"/>
  <c r="AD59" i="53"/>
  <c r="AD62" i="53" s="1"/>
  <c r="X62" i="53"/>
  <c r="X64" i="53" s="1"/>
  <c r="Y16" i="53" s="1"/>
  <c r="Y64" i="53" s="1"/>
  <c r="Z16" i="53" s="1"/>
  <c r="Z64" i="53" s="1"/>
  <c r="AA16" i="53" s="1"/>
  <c r="AE27" i="49"/>
  <c r="E73" i="49"/>
  <c r="C28" i="54"/>
  <c r="C27" i="54"/>
  <c r="AO37" i="53"/>
  <c r="AA64" i="53" l="1"/>
  <c r="AB16" i="53" s="1"/>
  <c r="AB64" i="53" s="1"/>
  <c r="AC16" i="53" s="1"/>
  <c r="AC64" i="53" s="1"/>
  <c r="AD16" i="53" s="1"/>
  <c r="AD64" i="53" s="1"/>
  <c r="AE16" i="53" s="1"/>
  <c r="AE64" i="53" s="1"/>
  <c r="AF16" i="53" s="1"/>
  <c r="AF64" i="53" s="1"/>
  <c r="AG16" i="53" s="1"/>
  <c r="AG64" i="53" s="1"/>
  <c r="AN16" i="53" s="1"/>
  <c r="AN64" i="53" s="1"/>
  <c r="AO16" i="53" s="1"/>
  <c r="AH59" i="53"/>
  <c r="AH62" i="53" s="1"/>
  <c r="L240" i="64"/>
  <c r="L241" i="64" s="1"/>
  <c r="L242" i="64" s="1"/>
  <c r="M234" i="64" s="1"/>
  <c r="M236" i="64" s="1"/>
  <c r="E49" i="45"/>
  <c r="D49" i="44"/>
  <c r="D51" i="44" s="1"/>
  <c r="D11" i="54" s="1"/>
  <c r="D48" i="54" s="1"/>
  <c r="C39" i="54"/>
  <c r="C38" i="54"/>
  <c r="K103" i="49"/>
  <c r="L102" i="49"/>
  <c r="AF25" i="49"/>
  <c r="M181" i="49"/>
  <c r="N180" i="49"/>
  <c r="N181" i="49" s="1"/>
  <c r="AE26" i="49"/>
  <c r="AE29" i="49"/>
  <c r="AF31" i="49"/>
  <c r="G148" i="49"/>
  <c r="AE30" i="49"/>
  <c r="AE32" i="49" s="1"/>
  <c r="F70" i="49"/>
  <c r="D45" i="54"/>
  <c r="D44" i="54"/>
  <c r="D40" i="54"/>
  <c r="AF28" i="49"/>
  <c r="AO62" i="53"/>
  <c r="D12" i="44" l="1"/>
  <c r="D18" i="44" s="1"/>
  <c r="D6" i="54" s="1"/>
  <c r="AO64" i="53"/>
  <c r="AP16" i="53" s="1"/>
  <c r="M240" i="64"/>
  <c r="M241" i="64" s="1"/>
  <c r="M242" i="64"/>
  <c r="N234" i="64" s="1"/>
  <c r="N236" i="64" s="1"/>
  <c r="M102" i="49"/>
  <c r="L103" i="49"/>
  <c r="F72" i="49"/>
  <c r="F73" i="49"/>
  <c r="F71" i="49"/>
  <c r="G150" i="49"/>
  <c r="G149" i="49"/>
  <c r="AP37" i="53"/>
  <c r="AP36" i="53"/>
  <c r="D27" i="44" l="1"/>
  <c r="D10" i="54" s="1"/>
  <c r="AG25" i="49"/>
  <c r="AG28" i="49"/>
  <c r="G151" i="49"/>
  <c r="N240" i="64"/>
  <c r="AF30" i="49"/>
  <c r="AF32" i="49" s="1"/>
  <c r="G70" i="49"/>
  <c r="AF27" i="49"/>
  <c r="AF24" i="49"/>
  <c r="M103" i="49"/>
  <c r="N102" i="49"/>
  <c r="N103" i="49" s="1"/>
  <c r="AF26" i="49" l="1"/>
  <c r="H148" i="49"/>
  <c r="AG31" i="49"/>
  <c r="G72" i="49"/>
  <c r="G73" i="49"/>
  <c r="G71" i="49"/>
  <c r="AF29" i="49"/>
  <c r="N241" i="64"/>
  <c r="O240" i="64"/>
  <c r="D35" i="54"/>
  <c r="D47" i="54"/>
  <c r="D46" i="54"/>
  <c r="H70" i="49" l="1"/>
  <c r="AG30" i="49"/>
  <c r="AG32" i="49" s="1"/>
  <c r="O241" i="64"/>
  <c r="N242" i="64"/>
  <c r="C247" i="64" s="1"/>
  <c r="C249" i="64" s="1"/>
  <c r="H150" i="49"/>
  <c r="AH28" i="49" s="1"/>
  <c r="H151" i="49"/>
  <c r="H149" i="49"/>
  <c r="AH25" i="49" s="1"/>
  <c r="AG27" i="49"/>
  <c r="AQ37" i="53"/>
  <c r="AG24" i="49"/>
  <c r="AQ36" i="53"/>
  <c r="AG26" i="49" l="1"/>
  <c r="AG29" i="49"/>
  <c r="I148" i="49"/>
  <c r="AH31" i="49"/>
  <c r="C253" i="64"/>
  <c r="AQ62" i="53"/>
  <c r="H72" i="49"/>
  <c r="AH27" i="49" s="1"/>
  <c r="AH29" i="49" s="1"/>
  <c r="AS37" i="53" s="1"/>
  <c r="H73" i="49"/>
  <c r="H71" i="49"/>
  <c r="AH24" i="49" s="1"/>
  <c r="AH26" i="49" s="1"/>
  <c r="AS36" i="53" s="1"/>
  <c r="C254" i="64" l="1"/>
  <c r="AR37" i="53"/>
  <c r="AH30" i="49"/>
  <c r="AH32" i="49" s="1"/>
  <c r="I70" i="49"/>
  <c r="I150" i="49"/>
  <c r="AI28" i="49" s="1"/>
  <c r="I149" i="49"/>
  <c r="AI25" i="49" s="1"/>
  <c r="AR36" i="53"/>
  <c r="I151" i="49" l="1"/>
  <c r="AR62" i="53"/>
  <c r="I73" i="49"/>
  <c r="I72" i="49"/>
  <c r="AI27" i="49" s="1"/>
  <c r="AI29" i="49" s="1"/>
  <c r="AT37" i="53" s="1"/>
  <c r="I71" i="49"/>
  <c r="AI24" i="49" s="1"/>
  <c r="AI26" i="49" s="1"/>
  <c r="AT36" i="53" s="1"/>
  <c r="C255" i="64"/>
  <c r="D247" i="64" s="1"/>
  <c r="D249" i="64" s="1"/>
  <c r="AT62" i="53" l="1"/>
  <c r="D253" i="64"/>
  <c r="J70" i="49"/>
  <c r="AI30" i="49"/>
  <c r="AI32" i="49" s="1"/>
  <c r="J148" i="49"/>
  <c r="AI31" i="49"/>
  <c r="D254" i="64" l="1"/>
  <c r="J72" i="49"/>
  <c r="AJ27" i="49" s="1"/>
  <c r="AJ29" i="49" s="1"/>
  <c r="AU37" i="53" s="1"/>
  <c r="J71" i="49"/>
  <c r="AJ24" i="49" s="1"/>
  <c r="J150" i="49"/>
  <c r="AJ28" i="49" s="1"/>
  <c r="J149" i="49"/>
  <c r="AJ25" i="49" s="1"/>
  <c r="J73" i="49" l="1"/>
  <c r="J151" i="49"/>
  <c r="AJ26" i="49"/>
  <c r="AU36" i="53" s="1"/>
  <c r="AU62" i="53" s="1"/>
  <c r="D255" i="64"/>
  <c r="E247" i="64" s="1"/>
  <c r="E249" i="64" s="1"/>
  <c r="AJ31" i="49" l="1"/>
  <c r="K148" i="49"/>
  <c r="E253" i="64"/>
  <c r="K70" i="49"/>
  <c r="AJ30" i="49"/>
  <c r="AJ32" i="49" s="1"/>
  <c r="E254" i="64" l="1"/>
  <c r="K150" i="49"/>
  <c r="AK28" i="49" s="1"/>
  <c r="K149" i="49"/>
  <c r="AK25" i="49" s="1"/>
  <c r="K72" i="49"/>
  <c r="AK27" i="49" s="1"/>
  <c r="K73" i="49"/>
  <c r="K71" i="49"/>
  <c r="AK24" i="49" s="1"/>
  <c r="AK26" i="49" s="1"/>
  <c r="AV36" i="53" s="1"/>
  <c r="K151" i="49" l="1"/>
  <c r="L70" i="49"/>
  <c r="AK30" i="49"/>
  <c r="AK29" i="49"/>
  <c r="AV37" i="53" s="1"/>
  <c r="E255" i="64"/>
  <c r="F247" i="64" s="1"/>
  <c r="F249" i="64" s="1"/>
  <c r="L72" i="49" l="1"/>
  <c r="AL27" i="49" s="1"/>
  <c r="L71" i="49"/>
  <c r="AL24" i="49" s="1"/>
  <c r="F253" i="64"/>
  <c r="AK31" i="49"/>
  <c r="AK32" i="49" s="1"/>
  <c r="L148" i="49"/>
  <c r="F254" i="64" l="1"/>
  <c r="L151" i="49"/>
  <c r="L150" i="49"/>
  <c r="AL28" i="49" s="1"/>
  <c r="L149" i="49"/>
  <c r="AL25" i="49" s="1"/>
  <c r="AL26" i="49" s="1"/>
  <c r="AW36" i="53" s="1"/>
  <c r="AW62" i="53" s="1"/>
  <c r="AL29" i="49"/>
  <c r="AW37" i="53" s="1"/>
  <c r="L73" i="49"/>
  <c r="M148" i="49" l="1"/>
  <c r="AL31" i="49"/>
  <c r="F255" i="64"/>
  <c r="G247" i="64" s="1"/>
  <c r="G249" i="64" s="1"/>
  <c r="M70" i="49"/>
  <c r="AL30" i="49"/>
  <c r="AL32" i="49" s="1"/>
  <c r="G253" i="64" l="1"/>
  <c r="M72" i="49"/>
  <c r="AM27" i="49" s="1"/>
  <c r="AM29" i="49" s="1"/>
  <c r="AX37" i="53" s="1"/>
  <c r="M71" i="49"/>
  <c r="AM24" i="49" s="1"/>
  <c r="M150" i="49"/>
  <c r="AM28" i="49" s="1"/>
  <c r="M149" i="49"/>
  <c r="AM25" i="49" s="1"/>
  <c r="M73" i="49" l="1"/>
  <c r="G254" i="64"/>
  <c r="M151" i="49"/>
  <c r="AM26" i="49"/>
  <c r="AX36" i="53" s="1"/>
  <c r="AX62" i="53" s="1"/>
  <c r="G255" i="64" l="1"/>
  <c r="H247" i="64" s="1"/>
  <c r="H249" i="64" s="1"/>
  <c r="AM31" i="49"/>
  <c r="N148" i="49"/>
  <c r="AM30" i="49"/>
  <c r="N70" i="49"/>
  <c r="H253" i="64" l="1"/>
  <c r="H254" i="64" s="1"/>
  <c r="H255" i="64" s="1"/>
  <c r="I247" i="64" s="1"/>
  <c r="I249" i="64" s="1"/>
  <c r="N150" i="49"/>
  <c r="N149" i="49"/>
  <c r="N72" i="49"/>
  <c r="N73" i="49"/>
  <c r="N71" i="49"/>
  <c r="AM32" i="49"/>
  <c r="I253" i="64" l="1"/>
  <c r="I254" i="64" s="1"/>
  <c r="I255" i="64"/>
  <c r="J247" i="64" s="1"/>
  <c r="J249" i="64" s="1"/>
  <c r="AN28" i="49"/>
  <c r="AO28" i="49" s="1"/>
  <c r="O150" i="49"/>
  <c r="AN24" i="49"/>
  <c r="O71" i="49"/>
  <c r="AN30" i="49"/>
  <c r="C82" i="49"/>
  <c r="N151" i="49"/>
  <c r="AN27" i="49"/>
  <c r="O72" i="49"/>
  <c r="AN25" i="49"/>
  <c r="AO25" i="49" s="1"/>
  <c r="O149" i="49"/>
  <c r="C84" i="49" l="1"/>
  <c r="C85" i="49"/>
  <c r="C83" i="49"/>
  <c r="AN29" i="49"/>
  <c r="AO27" i="49"/>
  <c r="J253" i="64"/>
  <c r="J254" i="64" s="1"/>
  <c r="J255" i="64"/>
  <c r="K247" i="64" s="1"/>
  <c r="K249" i="64" s="1"/>
  <c r="AN32" i="49"/>
  <c r="G13" i="49" s="1"/>
  <c r="C160" i="49"/>
  <c r="AN31" i="49"/>
  <c r="AN26" i="49"/>
  <c r="AO24" i="49"/>
  <c r="K253" i="64" l="1"/>
  <c r="K254" i="64" s="1"/>
  <c r="K255" i="64" s="1"/>
  <c r="L247" i="64" s="1"/>
  <c r="L249" i="64" s="1"/>
  <c r="AP30" i="49"/>
  <c r="D82" i="49"/>
  <c r="AY37" i="53"/>
  <c r="AZ37" i="53" s="1"/>
  <c r="L57" i="44" s="1"/>
  <c r="L58" i="44" s="1"/>
  <c r="M56" i="44" s="1"/>
  <c r="AO29" i="49"/>
  <c r="E13" i="49" s="1"/>
  <c r="AY36" i="53"/>
  <c r="AZ36" i="53" s="1"/>
  <c r="E40" i="45" s="1"/>
  <c r="AO26" i="49"/>
  <c r="F13" i="49" s="1"/>
  <c r="AP24" i="49"/>
  <c r="C162" i="49"/>
  <c r="C161" i="49"/>
  <c r="AP27" i="49"/>
  <c r="L253" i="64" l="1"/>
  <c r="L254" i="64" s="1"/>
  <c r="L255" i="64" s="1"/>
  <c r="M247" i="64" s="1"/>
  <c r="M249" i="64" s="1"/>
  <c r="AP28" i="49"/>
  <c r="D84" i="49"/>
  <c r="D85" i="49"/>
  <c r="D83" i="49"/>
  <c r="E18" i="54"/>
  <c r="E41" i="45"/>
  <c r="AP29" i="49"/>
  <c r="H12" i="49"/>
  <c r="AP25" i="49"/>
  <c r="C163" i="49"/>
  <c r="M253" i="64" l="1"/>
  <c r="M254" i="64" s="1"/>
  <c r="M255" i="64" s="1"/>
  <c r="N247" i="64" s="1"/>
  <c r="N249" i="64" s="1"/>
  <c r="BF37" i="53"/>
  <c r="AP26" i="49"/>
  <c r="E43" i="45"/>
  <c r="AQ30" i="49"/>
  <c r="E82" i="49"/>
  <c r="D160" i="49"/>
  <c r="AP31" i="49"/>
  <c r="AP32" i="49" s="1"/>
  <c r="D32" i="44"/>
  <c r="I12" i="49"/>
  <c r="D39" i="44" s="1"/>
  <c r="AQ24" i="49"/>
  <c r="AQ27" i="49"/>
  <c r="N253" i="64" l="1"/>
  <c r="E84" i="49"/>
  <c r="E83" i="49"/>
  <c r="BF36" i="53"/>
  <c r="D163" i="49"/>
  <c r="D162" i="49"/>
  <c r="D161" i="49"/>
  <c r="D44" i="44"/>
  <c r="K52" i="44"/>
  <c r="K51" i="44"/>
  <c r="D36" i="44"/>
  <c r="E44" i="45"/>
  <c r="F42" i="45"/>
  <c r="D7" i="54" l="1"/>
  <c r="D45" i="44"/>
  <c r="AR27" i="49"/>
  <c r="K53" i="44"/>
  <c r="K59" i="44" s="1"/>
  <c r="AQ25" i="49"/>
  <c r="AR24" i="49"/>
  <c r="E160" i="49"/>
  <c r="AQ31" i="49"/>
  <c r="AQ32" i="49" s="1"/>
  <c r="BF62" i="53"/>
  <c r="E19" i="54"/>
  <c r="AP59" i="53"/>
  <c r="E45" i="45"/>
  <c r="AQ28" i="49"/>
  <c r="E85" i="49"/>
  <c r="N254" i="64"/>
  <c r="O253" i="64"/>
  <c r="F82" i="49" l="1"/>
  <c r="AR30" i="49"/>
  <c r="E162" i="49"/>
  <c r="E163" i="49"/>
  <c r="E161" i="49"/>
  <c r="AQ26" i="49"/>
  <c r="AQ29" i="49"/>
  <c r="D9" i="54"/>
  <c r="D53" i="44"/>
  <c r="K6" i="44" s="1"/>
  <c r="AY59" i="53"/>
  <c r="AY62" i="53" s="1"/>
  <c r="AS59" i="53"/>
  <c r="AS62" i="53" s="1"/>
  <c r="AV59" i="53"/>
  <c r="AV62" i="53" s="1"/>
  <c r="AP62" i="53"/>
  <c r="AP64" i="53" s="1"/>
  <c r="AQ16" i="53" s="1"/>
  <c r="AQ64" i="53" s="1"/>
  <c r="AR16" i="53" s="1"/>
  <c r="AR64" i="53" s="1"/>
  <c r="AS16" i="53" s="1"/>
  <c r="O254" i="64"/>
  <c r="N255" i="64"/>
  <c r="C260" i="64" s="1"/>
  <c r="C262" i="64" s="1"/>
  <c r="E17" i="54"/>
  <c r="E50" i="45"/>
  <c r="E52" i="45" s="1"/>
  <c r="D28" i="54"/>
  <c r="D27" i="54"/>
  <c r="AR31" i="49" l="1"/>
  <c r="F160" i="49"/>
  <c r="AS64" i="53"/>
  <c r="AT16" i="53" s="1"/>
  <c r="AT64" i="53" s="1"/>
  <c r="AU16" i="53" s="1"/>
  <c r="AU64" i="53" s="1"/>
  <c r="AV16" i="53" s="1"/>
  <c r="AV64" i="53" s="1"/>
  <c r="AW16" i="53" s="1"/>
  <c r="AW64" i="53" s="1"/>
  <c r="AX16" i="53" s="1"/>
  <c r="AX64" i="53" s="1"/>
  <c r="AY16" i="53" s="1"/>
  <c r="AY64" i="53" s="1"/>
  <c r="AR32" i="49"/>
  <c r="C266" i="64"/>
  <c r="D39" i="54"/>
  <c r="D38" i="54"/>
  <c r="BG37" i="53"/>
  <c r="BG36" i="53"/>
  <c r="AR28" i="49"/>
  <c r="E49" i="44"/>
  <c r="E51" i="44" s="1"/>
  <c r="E11" i="54" s="1"/>
  <c r="E48" i="54" s="1"/>
  <c r="F49" i="45"/>
  <c r="E44" i="54"/>
  <c r="E40" i="54"/>
  <c r="E45" i="54"/>
  <c r="AZ59" i="53"/>
  <c r="AZ62" i="53" s="1"/>
  <c r="AR25" i="49"/>
  <c r="F84" i="49"/>
  <c r="F85" i="49"/>
  <c r="F83" i="49"/>
  <c r="AS30" i="49" l="1"/>
  <c r="G82" i="49"/>
  <c r="BF16" i="53"/>
  <c r="BF64" i="53" s="1"/>
  <c r="BG16" i="53" s="1"/>
  <c r="BG64" i="53" s="1"/>
  <c r="BH16" i="53" s="1"/>
  <c r="E12" i="44"/>
  <c r="E18" i="44" s="1"/>
  <c r="AR26" i="49"/>
  <c r="BG62" i="53"/>
  <c r="C267" i="64"/>
  <c r="F162" i="49"/>
  <c r="F161" i="49"/>
  <c r="AS24" i="49"/>
  <c r="AS27" i="49"/>
  <c r="AR29" i="49"/>
  <c r="BH37" i="53" l="1"/>
  <c r="AS26" i="49"/>
  <c r="BI36" i="53" s="1"/>
  <c r="C268" i="64"/>
  <c r="D260" i="64" s="1"/>
  <c r="D262" i="64" s="1"/>
  <c r="G85" i="49"/>
  <c r="G84" i="49"/>
  <c r="G83" i="49"/>
  <c r="AS28" i="49"/>
  <c r="AS25" i="49"/>
  <c r="BH36" i="53"/>
  <c r="AS29" i="49"/>
  <c r="BI37" i="53" s="1"/>
  <c r="F163" i="49"/>
  <c r="E27" i="44"/>
  <c r="E6" i="54"/>
  <c r="BI62" i="53" l="1"/>
  <c r="G160" i="49"/>
  <c r="AS31" i="49"/>
  <c r="AS32" i="49" s="1"/>
  <c r="D266" i="64"/>
  <c r="H82" i="49"/>
  <c r="AT30" i="49"/>
  <c r="AT24" i="49"/>
  <c r="E10" i="54"/>
  <c r="AT27" i="49"/>
  <c r="D267" i="64" l="1"/>
  <c r="E35" i="54"/>
  <c r="E46" i="54"/>
  <c r="E47" i="54"/>
  <c r="H84" i="49"/>
  <c r="AU27" i="49" s="1"/>
  <c r="H85" i="49"/>
  <c r="H83" i="49"/>
  <c r="AU24" i="49" s="1"/>
  <c r="G162" i="49"/>
  <c r="G163" i="49"/>
  <c r="G161" i="49"/>
  <c r="AT25" i="49" l="1"/>
  <c r="AT26" i="49" s="1"/>
  <c r="AT31" i="49"/>
  <c r="AT32" i="49" s="1"/>
  <c r="H160" i="49"/>
  <c r="D268" i="64"/>
  <c r="E260" i="64" s="1"/>
  <c r="E262" i="64" s="1"/>
  <c r="I82" i="49"/>
  <c r="AU30" i="49"/>
  <c r="AT28" i="49"/>
  <c r="AT29" i="49" s="1"/>
  <c r="E266" i="64" l="1"/>
  <c r="H162" i="49"/>
  <c r="AU28" i="49" s="1"/>
  <c r="AU29" i="49" s="1"/>
  <c r="BK37" i="53" s="1"/>
  <c r="H161" i="49"/>
  <c r="AU25" i="49" s="1"/>
  <c r="AU26" i="49" s="1"/>
  <c r="BK36" i="53" s="1"/>
  <c r="I84" i="49"/>
  <c r="AV27" i="49" s="1"/>
  <c r="I85" i="49"/>
  <c r="I83" i="49"/>
  <c r="AV24" i="49" s="1"/>
  <c r="BJ37" i="53"/>
  <c r="BJ36" i="53"/>
  <c r="J82" i="49" l="1"/>
  <c r="AV30" i="49"/>
  <c r="H163" i="49"/>
  <c r="BJ62" i="53"/>
  <c r="E267" i="64"/>
  <c r="I160" i="49" l="1"/>
  <c r="AU31" i="49"/>
  <c r="AU32" i="49" s="1"/>
  <c r="J84" i="49"/>
  <c r="AW27" i="49" s="1"/>
  <c r="J83" i="49"/>
  <c r="AW24" i="49" s="1"/>
  <c r="E268" i="64"/>
  <c r="F260" i="64" s="1"/>
  <c r="F262" i="64" s="1"/>
  <c r="F266" i="64" l="1"/>
  <c r="J85" i="49"/>
  <c r="I162" i="49"/>
  <c r="AV28" i="49" s="1"/>
  <c r="AV29" i="49" s="1"/>
  <c r="BL37" i="53" s="1"/>
  <c r="I161" i="49"/>
  <c r="AV25" i="49" s="1"/>
  <c r="AV26" i="49" s="1"/>
  <c r="BL36" i="53" l="1"/>
  <c r="F267" i="64"/>
  <c r="I163" i="49"/>
  <c r="K82" i="49"/>
  <c r="AW30" i="49"/>
  <c r="F268" i="64" l="1"/>
  <c r="G260" i="64" s="1"/>
  <c r="G262" i="64" s="1"/>
  <c r="K84" i="49"/>
  <c r="AX27" i="49" s="1"/>
  <c r="K83" i="49"/>
  <c r="AX24" i="49" s="1"/>
  <c r="J160" i="49"/>
  <c r="AV31" i="49"/>
  <c r="AV32" i="49" s="1"/>
  <c r="BL62" i="53"/>
  <c r="J162" i="49" l="1"/>
  <c r="AW28" i="49" s="1"/>
  <c r="AW29" i="49" s="1"/>
  <c r="BM37" i="53" s="1"/>
  <c r="J163" i="49"/>
  <c r="J161" i="49"/>
  <c r="AW25" i="49" s="1"/>
  <c r="AW26" i="49" s="1"/>
  <c r="BM36" i="53" s="1"/>
  <c r="BM62" i="53" s="1"/>
  <c r="G266" i="64"/>
  <c r="K85" i="49"/>
  <c r="AX30" i="49" l="1"/>
  <c r="L82" i="49"/>
  <c r="K160" i="49"/>
  <c r="AW31" i="49"/>
  <c r="AW32" i="49" s="1"/>
  <c r="G267" i="64"/>
  <c r="K162" i="49" l="1"/>
  <c r="AX28" i="49" s="1"/>
  <c r="AX29" i="49" s="1"/>
  <c r="BN37" i="53" s="1"/>
  <c r="K163" i="49"/>
  <c r="K161" i="49"/>
  <c r="AX25" i="49" s="1"/>
  <c r="AX26" i="49" s="1"/>
  <c r="BN36" i="53" s="1"/>
  <c r="L84" i="49"/>
  <c r="AY27" i="49" s="1"/>
  <c r="L83" i="49"/>
  <c r="AY24" i="49" s="1"/>
  <c r="G268" i="64"/>
  <c r="H260" i="64" s="1"/>
  <c r="H262" i="64" s="1"/>
  <c r="L160" i="49" l="1"/>
  <c r="AX31" i="49"/>
  <c r="AX32" i="49" s="1"/>
  <c r="H266" i="64"/>
  <c r="H267" i="64" s="1"/>
  <c r="H268" i="64" s="1"/>
  <c r="I260" i="64" s="1"/>
  <c r="I262" i="64" s="1"/>
  <c r="L85" i="49"/>
  <c r="I266" i="64" l="1"/>
  <c r="I267" i="64" s="1"/>
  <c r="I268" i="64"/>
  <c r="J260" i="64" s="1"/>
  <c r="J262" i="64" s="1"/>
  <c r="M82" i="49"/>
  <c r="AY30" i="49"/>
  <c r="L162" i="49"/>
  <c r="AY28" i="49" s="1"/>
  <c r="AY29" i="49" s="1"/>
  <c r="BO37" i="53" s="1"/>
  <c r="L163" i="49"/>
  <c r="L161" i="49"/>
  <c r="AY25" i="49" s="1"/>
  <c r="AY26" i="49" s="1"/>
  <c r="BO36" i="53" s="1"/>
  <c r="BO62" i="53" s="1"/>
  <c r="M84" i="49" l="1"/>
  <c r="AZ27" i="49" s="1"/>
  <c r="M83" i="49"/>
  <c r="AZ24" i="49" s="1"/>
  <c r="AY32" i="49"/>
  <c r="AY31" i="49"/>
  <c r="M160" i="49"/>
  <c r="J266" i="64"/>
  <c r="J267" i="64" s="1"/>
  <c r="J268" i="64" s="1"/>
  <c r="K260" i="64" s="1"/>
  <c r="K262" i="64" s="1"/>
  <c r="K266" i="64" l="1"/>
  <c r="K267" i="64" s="1"/>
  <c r="K268" i="64"/>
  <c r="L260" i="64" s="1"/>
  <c r="L262" i="64" s="1"/>
  <c r="M162" i="49"/>
  <c r="AZ28" i="49" s="1"/>
  <c r="M163" i="49"/>
  <c r="M161" i="49"/>
  <c r="AZ25" i="49" s="1"/>
  <c r="AZ26" i="49"/>
  <c r="BP36" i="53" s="1"/>
  <c r="AZ29" i="49"/>
  <c r="BP37" i="53" s="1"/>
  <c r="M85" i="49"/>
  <c r="N160" i="49" l="1"/>
  <c r="AZ31" i="49"/>
  <c r="L266" i="64"/>
  <c r="L267" i="64" s="1"/>
  <c r="L268" i="64"/>
  <c r="M260" i="64" s="1"/>
  <c r="M262" i="64" s="1"/>
  <c r="N82" i="49"/>
  <c r="AZ30" i="49"/>
  <c r="AZ32" i="49" s="1"/>
  <c r="BP62" i="53"/>
  <c r="M266" i="64" l="1"/>
  <c r="M267" i="64" s="1"/>
  <c r="M268" i="64" s="1"/>
  <c r="N260" i="64" s="1"/>
  <c r="N262" i="64" s="1"/>
  <c r="N84" i="49"/>
  <c r="N85" i="49" s="1"/>
  <c r="N83" i="49"/>
  <c r="N162" i="49"/>
  <c r="N161" i="49"/>
  <c r="BA30" i="49" l="1"/>
  <c r="C94" i="49"/>
  <c r="N266" i="64"/>
  <c r="BA28" i="49"/>
  <c r="BB28" i="49" s="1"/>
  <c r="O162" i="49"/>
  <c r="BA25" i="49"/>
  <c r="BB25" i="49" s="1"/>
  <c r="O161" i="49"/>
  <c r="N163" i="49"/>
  <c r="BA27" i="49"/>
  <c r="O84" i="49"/>
  <c r="BA24" i="49"/>
  <c r="O83" i="49"/>
  <c r="BA26" i="49" l="1"/>
  <c r="BB24" i="49"/>
  <c r="BA29" i="49"/>
  <c r="BB27" i="49"/>
  <c r="C96" i="49"/>
  <c r="C95" i="49"/>
  <c r="N267" i="64"/>
  <c r="O266" i="64"/>
  <c r="C172" i="49"/>
  <c r="BA31" i="49"/>
  <c r="BA32" i="49"/>
  <c r="G14" i="49" s="1"/>
  <c r="BC24" i="49" l="1"/>
  <c r="O267" i="64"/>
  <c r="N268" i="64"/>
  <c r="BQ37" i="53"/>
  <c r="BR37" i="53" s="1"/>
  <c r="M57" i="44" s="1"/>
  <c r="M58" i="44" s="1"/>
  <c r="N56" i="44" s="1"/>
  <c r="BB29" i="49"/>
  <c r="E14" i="49" s="1"/>
  <c r="BC27" i="49"/>
  <c r="C174" i="49"/>
  <c r="C175" i="49" s="1"/>
  <c r="C173" i="49"/>
  <c r="C97" i="49"/>
  <c r="BQ36" i="53"/>
  <c r="BR36" i="53" s="1"/>
  <c r="F40" i="45" s="1"/>
  <c r="BB26" i="49"/>
  <c r="F14" i="49" s="1"/>
  <c r="BC31" i="49" l="1"/>
  <c r="D172" i="49"/>
  <c r="BC25" i="49"/>
  <c r="F18" i="54"/>
  <c r="F41" i="45"/>
  <c r="BC28" i="49"/>
  <c r="BC29" i="49" s="1"/>
  <c r="H13" i="49"/>
  <c r="BC30" i="49"/>
  <c r="BC32" i="49" s="1"/>
  <c r="D94" i="49"/>
  <c r="BC26" i="49"/>
  <c r="BX37" i="53" l="1"/>
  <c r="D96" i="49"/>
  <c r="D95" i="49"/>
  <c r="F43" i="45"/>
  <c r="D174" i="49"/>
  <c r="D173" i="49"/>
  <c r="BX36" i="53"/>
  <c r="E32" i="44"/>
  <c r="I13" i="49"/>
  <c r="E39" i="44" s="1"/>
  <c r="BD25" i="49" l="1"/>
  <c r="BD28" i="49"/>
  <c r="BD24" i="49"/>
  <c r="BD27" i="49"/>
  <c r="L52" i="44"/>
  <c r="E44" i="44"/>
  <c r="L51" i="44"/>
  <c r="L53" i="44" s="1"/>
  <c r="L59" i="44" s="1"/>
  <c r="E36" i="44"/>
  <c r="D175" i="49"/>
  <c r="BX62" i="53"/>
  <c r="G42" i="45"/>
  <c r="F44" i="45"/>
  <c r="D97" i="49"/>
  <c r="E45" i="44" l="1"/>
  <c r="E7" i="54"/>
  <c r="BD29" i="49"/>
  <c r="BD30" i="49"/>
  <c r="E94" i="49"/>
  <c r="BH59" i="53"/>
  <c r="F19" i="54"/>
  <c r="F45" i="45"/>
  <c r="BD31" i="49"/>
  <c r="E172" i="49"/>
  <c r="BD26" i="49"/>
  <c r="E174" i="49" l="1"/>
  <c r="E175" i="49"/>
  <c r="E173" i="49"/>
  <c r="E97" i="49"/>
  <c r="E96" i="49"/>
  <c r="E95" i="49"/>
  <c r="BY37" i="53"/>
  <c r="BN59" i="53"/>
  <c r="BN62" i="53" s="1"/>
  <c r="BK59" i="53"/>
  <c r="BK62" i="53" s="1"/>
  <c r="BQ59" i="53"/>
  <c r="BQ62" i="53" s="1"/>
  <c r="BH62" i="53"/>
  <c r="BH64" i="53" s="1"/>
  <c r="BI16" i="53" s="1"/>
  <c r="BI64" i="53" s="1"/>
  <c r="BJ16" i="53" s="1"/>
  <c r="BJ64" i="53" s="1"/>
  <c r="BK16" i="53" s="1"/>
  <c r="F17" i="54"/>
  <c r="F50" i="45"/>
  <c r="F52" i="45" s="1"/>
  <c r="BD32" i="49"/>
  <c r="E27" i="54"/>
  <c r="E28" i="54"/>
  <c r="BY36" i="53"/>
  <c r="E9" i="54"/>
  <c r="E53" i="44"/>
  <c r="L6" i="44" s="1"/>
  <c r="BK64" i="53" l="1"/>
  <c r="BL16" i="53" s="1"/>
  <c r="BL64" i="53" s="1"/>
  <c r="BM16" i="53" s="1"/>
  <c r="BM64" i="53" s="1"/>
  <c r="BN16" i="53" s="1"/>
  <c r="BN64" i="53" s="1"/>
  <c r="BO16" i="53" s="1"/>
  <c r="BO64" i="53" s="1"/>
  <c r="BP16" i="53" s="1"/>
  <c r="BP64" i="53" s="1"/>
  <c r="BQ16" i="53" s="1"/>
  <c r="BQ64" i="53" s="1"/>
  <c r="BR59" i="53"/>
  <c r="BR62" i="53" s="1"/>
  <c r="E39" i="54"/>
  <c r="E38" i="54"/>
  <c r="F94" i="49"/>
  <c r="BE30" i="49"/>
  <c r="BE32" i="49" s="1"/>
  <c r="BY62" i="53"/>
  <c r="G49" i="45"/>
  <c r="F49" i="44"/>
  <c r="F51" i="44" s="1"/>
  <c r="F11" i="54" s="1"/>
  <c r="F48" i="54" s="1"/>
  <c r="BE25" i="49"/>
  <c r="F40" i="54"/>
  <c r="F45" i="54"/>
  <c r="F44" i="54"/>
  <c r="BE24" i="49"/>
  <c r="F172" i="49"/>
  <c r="BE31" i="49"/>
  <c r="BE27" i="49"/>
  <c r="BE28" i="49"/>
  <c r="BX16" i="53" l="1"/>
  <c r="BX64" i="53" s="1"/>
  <c r="BY16" i="53" s="1"/>
  <c r="BY64" i="53" s="1"/>
  <c r="BZ16" i="53" s="1"/>
  <c r="F12" i="44"/>
  <c r="F18" i="44" s="1"/>
  <c r="F6" i="54" s="1"/>
  <c r="F96" i="49"/>
  <c r="F95" i="49"/>
  <c r="F174" i="49"/>
  <c r="F175" i="49"/>
  <c r="F173" i="49"/>
  <c r="BE29" i="49"/>
  <c r="BE26" i="49"/>
  <c r="F27" i="44" l="1"/>
  <c r="F10" i="54" s="1"/>
  <c r="BF27" i="49"/>
  <c r="BF28" i="49"/>
  <c r="G172" i="49"/>
  <c r="BF31" i="49"/>
  <c r="BF24" i="49"/>
  <c r="BZ37" i="53"/>
  <c r="BZ36" i="53"/>
  <c r="BF25" i="49"/>
  <c r="F97" i="49"/>
  <c r="BF26" i="49" l="1"/>
  <c r="F35" i="54"/>
  <c r="F46" i="54"/>
  <c r="F47" i="54"/>
  <c r="G94" i="49"/>
  <c r="BF30" i="49"/>
  <c r="BF32" i="49" s="1"/>
  <c r="G174" i="49"/>
  <c r="G175" i="49"/>
  <c r="G173" i="49"/>
  <c r="BF29" i="49"/>
  <c r="G96" i="49" l="1"/>
  <c r="G97" i="49"/>
  <c r="G95" i="49"/>
  <c r="CA37" i="53"/>
  <c r="H172" i="49"/>
  <c r="BG31" i="49"/>
  <c r="BG28" i="49"/>
  <c r="BG25" i="49"/>
  <c r="CA36" i="53"/>
  <c r="CA62" i="53" l="1"/>
  <c r="BG24" i="49"/>
  <c r="H174" i="49"/>
  <c r="BH28" i="49" s="1"/>
  <c r="H173" i="49"/>
  <c r="BH25" i="49" s="1"/>
  <c r="BG30" i="49"/>
  <c r="BG32" i="49" s="1"/>
  <c r="H94" i="49"/>
  <c r="BG27" i="49"/>
  <c r="BG26" i="49" l="1"/>
  <c r="BG29" i="49"/>
  <c r="H96" i="49"/>
  <c r="BH27" i="49" s="1"/>
  <c r="BH29" i="49" s="1"/>
  <c r="CC37" i="53" s="1"/>
  <c r="H95" i="49"/>
  <c r="BH24" i="49" s="1"/>
  <c r="BH26" i="49" s="1"/>
  <c r="CC36" i="53" s="1"/>
  <c r="H175" i="49"/>
  <c r="CB37" i="53" l="1"/>
  <c r="I172" i="49"/>
  <c r="BH31" i="49"/>
  <c r="H97" i="49"/>
  <c r="CB36" i="53"/>
  <c r="I174" i="49" l="1"/>
  <c r="BI28" i="49" s="1"/>
  <c r="I175" i="49"/>
  <c r="I173" i="49"/>
  <c r="BI25" i="49" s="1"/>
  <c r="CB62" i="53"/>
  <c r="I94" i="49"/>
  <c r="BH30" i="49"/>
  <c r="BH32" i="49" s="1"/>
  <c r="I96" i="49" l="1"/>
  <c r="BI27" i="49" s="1"/>
  <c r="BI29" i="49" s="1"/>
  <c r="CD37" i="53" s="1"/>
  <c r="I97" i="49"/>
  <c r="I95" i="49"/>
  <c r="BI24" i="49" s="1"/>
  <c r="BI26" i="49" s="1"/>
  <c r="CD36" i="53" s="1"/>
  <c r="J172" i="49"/>
  <c r="BI31" i="49"/>
  <c r="CD62" i="53" l="1"/>
  <c r="J94" i="49"/>
  <c r="BI30" i="49"/>
  <c r="BI32" i="49" s="1"/>
  <c r="J174" i="49"/>
  <c r="BJ28" i="49" s="1"/>
  <c r="J175" i="49"/>
  <c r="J173" i="49"/>
  <c r="BJ25" i="49" s="1"/>
  <c r="K172" i="49" l="1"/>
  <c r="BJ31" i="49"/>
  <c r="J96" i="49"/>
  <c r="BJ27" i="49" s="1"/>
  <c r="BJ29" i="49" s="1"/>
  <c r="CE37" i="53" s="1"/>
  <c r="J97" i="49"/>
  <c r="J95" i="49"/>
  <c r="BJ24" i="49" s="1"/>
  <c r="BJ26" i="49" s="1"/>
  <c r="CE36" i="53" s="1"/>
  <c r="K94" i="49" l="1"/>
  <c r="BJ30" i="49"/>
  <c r="BJ32" i="49" s="1"/>
  <c r="CE62" i="53"/>
  <c r="K175" i="49"/>
  <c r="K174" i="49"/>
  <c r="BK28" i="49" s="1"/>
  <c r="K173" i="49"/>
  <c r="BK25" i="49" s="1"/>
  <c r="L172" i="49" l="1"/>
  <c r="BK31" i="49"/>
  <c r="K96" i="49"/>
  <c r="BK27" i="49" s="1"/>
  <c r="BK29" i="49" s="1"/>
  <c r="CF37" i="53" s="1"/>
  <c r="K95" i="49"/>
  <c r="BK24" i="49" s="1"/>
  <c r="BK26" i="49" s="1"/>
  <c r="CF36" i="53" s="1"/>
  <c r="K97" i="49" l="1"/>
  <c r="L174" i="49"/>
  <c r="BL28" i="49" s="1"/>
  <c r="L173" i="49"/>
  <c r="BL25" i="49" s="1"/>
  <c r="L175" i="49" l="1"/>
  <c r="L94" i="49"/>
  <c r="BK30" i="49"/>
  <c r="BK32" i="49" s="1"/>
  <c r="L96" i="49" l="1"/>
  <c r="BL27" i="49" s="1"/>
  <c r="BL29" i="49" s="1"/>
  <c r="CG37" i="53" s="1"/>
  <c r="L97" i="49"/>
  <c r="L95" i="49"/>
  <c r="BL24" i="49" s="1"/>
  <c r="BL26" i="49" s="1"/>
  <c r="CG36" i="53" s="1"/>
  <c r="CG62" i="53" s="1"/>
  <c r="M172" i="49"/>
  <c r="BL31" i="49"/>
  <c r="M174" i="49" l="1"/>
  <c r="BM28" i="49" s="1"/>
  <c r="M173" i="49"/>
  <c r="BM25" i="49" s="1"/>
  <c r="BL30" i="49"/>
  <c r="BL32" i="49" s="1"/>
  <c r="M94" i="49"/>
  <c r="M96" i="49" l="1"/>
  <c r="BM27" i="49" s="1"/>
  <c r="BM29" i="49" s="1"/>
  <c r="CH37" i="53" s="1"/>
  <c r="M97" i="49"/>
  <c r="M95" i="49"/>
  <c r="BM24" i="49" s="1"/>
  <c r="BM26" i="49" s="1"/>
  <c r="CH36" i="53" s="1"/>
  <c r="M175" i="49"/>
  <c r="CH62" i="53" l="1"/>
  <c r="N94" i="49"/>
  <c r="BM30" i="49"/>
  <c r="BM31" i="49"/>
  <c r="N172" i="49"/>
  <c r="N174" i="49" l="1"/>
  <c r="N175" i="49" s="1"/>
  <c r="N173" i="49"/>
  <c r="BM32" i="49"/>
  <c r="N96" i="49"/>
  <c r="N97" i="49" s="1"/>
  <c r="N95" i="49"/>
  <c r="C106" i="49" l="1"/>
  <c r="BN30" i="49"/>
  <c r="C184" i="49"/>
  <c r="BN31" i="49"/>
  <c r="BN25" i="49"/>
  <c r="BO25" i="49" s="1"/>
  <c r="O173" i="49"/>
  <c r="BN24" i="49"/>
  <c r="O95" i="49"/>
  <c r="BN27" i="49"/>
  <c r="O96" i="49"/>
  <c r="BN28" i="49"/>
  <c r="BO28" i="49" s="1"/>
  <c r="O174" i="49"/>
  <c r="C186" i="49" l="1"/>
  <c r="C187" i="49"/>
  <c r="C185" i="49"/>
  <c r="BN26" i="49"/>
  <c r="BO24" i="49"/>
  <c r="BN32" i="49"/>
  <c r="G15" i="49" s="1"/>
  <c r="BN29" i="49"/>
  <c r="BO27" i="49"/>
  <c r="C108" i="49"/>
  <c r="C109" i="49"/>
  <c r="C107" i="49"/>
  <c r="CI37" i="53" l="1"/>
  <c r="CJ37" i="53" s="1"/>
  <c r="N57" i="44" s="1"/>
  <c r="N58" i="44" s="1"/>
  <c r="BO29" i="49"/>
  <c r="E15" i="49" s="1"/>
  <c r="H14" i="49" s="1"/>
  <c r="CI36" i="53"/>
  <c r="CJ36" i="53" s="1"/>
  <c r="G40" i="45" s="1"/>
  <c r="BO26" i="49"/>
  <c r="F15" i="49" s="1"/>
  <c r="BP25" i="49"/>
  <c r="D184" i="49"/>
  <c r="BP31" i="49"/>
  <c r="BP24" i="49"/>
  <c r="D106" i="49"/>
  <c r="BP30" i="49"/>
  <c r="BP32" i="49" s="1"/>
  <c r="BP27" i="49"/>
  <c r="BP28" i="49"/>
  <c r="D109" i="49" l="1"/>
  <c r="D108" i="49"/>
  <c r="D107" i="49"/>
  <c r="D187" i="49"/>
  <c r="D186" i="49"/>
  <c r="D185" i="49"/>
  <c r="G18" i="54"/>
  <c r="G41" i="45"/>
  <c r="BP26" i="49"/>
  <c r="BP29" i="49"/>
  <c r="F32" i="44"/>
  <c r="I14" i="49"/>
  <c r="F39" i="44" s="1"/>
  <c r="G43" i="45" l="1"/>
  <c r="G44" i="45" s="1"/>
  <c r="G45" i="45" s="1"/>
  <c r="M51" i="44"/>
  <c r="M53" i="44" s="1"/>
  <c r="M59" i="44" s="1"/>
  <c r="F36" i="44"/>
  <c r="BQ24" i="49"/>
  <c r="M52" i="44"/>
  <c r="F44" i="44"/>
  <c r="BQ31" i="49"/>
  <c r="E184" i="49"/>
  <c r="BQ25" i="49"/>
  <c r="BQ27" i="49"/>
  <c r="BQ28" i="49"/>
  <c r="BQ30" i="49"/>
  <c r="BQ32" i="49" s="1"/>
  <c r="E106" i="49"/>
  <c r="G50" i="45" l="1"/>
  <c r="G52" i="45" s="1"/>
  <c r="G49" i="44" s="1"/>
  <c r="G51" i="44" s="1"/>
  <c r="G11" i="54" s="1"/>
  <c r="G17" i="54"/>
  <c r="E108" i="49"/>
  <c r="E107" i="49"/>
  <c r="BQ29" i="49"/>
  <c r="E186" i="49"/>
  <c r="E185" i="49"/>
  <c r="F45" i="44"/>
  <c r="F7" i="54"/>
  <c r="BQ26" i="49"/>
  <c r="BZ59" i="53"/>
  <c r="G19" i="54"/>
  <c r="BR27" i="49" l="1"/>
  <c r="BR25" i="49"/>
  <c r="E109" i="49"/>
  <c r="F9" i="54"/>
  <c r="F53" i="44"/>
  <c r="M6" i="44" s="1"/>
  <c r="BR28" i="49"/>
  <c r="G40" i="54"/>
  <c r="G45" i="54"/>
  <c r="G44" i="54"/>
  <c r="G48" i="54"/>
  <c r="CC59" i="53"/>
  <c r="CC62" i="53" s="1"/>
  <c r="CI59" i="53"/>
  <c r="CI62" i="53" s="1"/>
  <c r="CF59" i="53"/>
  <c r="CF62" i="53" s="1"/>
  <c r="BZ62" i="53"/>
  <c r="BZ64" i="53" s="1"/>
  <c r="CA16" i="53" s="1"/>
  <c r="CA64" i="53" s="1"/>
  <c r="CB16" i="53" s="1"/>
  <c r="CB64" i="53" s="1"/>
  <c r="CC16" i="53" s="1"/>
  <c r="F27" i="54"/>
  <c r="F28" i="54"/>
  <c r="E187" i="49"/>
  <c r="BR24" i="49"/>
  <c r="CC64" i="53" l="1"/>
  <c r="CD16" i="53" s="1"/>
  <c r="CD64" i="53" s="1"/>
  <c r="CE16" i="53" s="1"/>
  <c r="CE64" i="53" s="1"/>
  <c r="CF16" i="53" s="1"/>
  <c r="CF64" i="53" s="1"/>
  <c r="CG16" i="53" s="1"/>
  <c r="CG64" i="53" s="1"/>
  <c r="CH16" i="53" s="1"/>
  <c r="CH64" i="53" s="1"/>
  <c r="CI16" i="53" s="1"/>
  <c r="CI64" i="53" s="1"/>
  <c r="G12" i="44" s="1"/>
  <c r="G18" i="44" s="1"/>
  <c r="G6" i="54" s="1"/>
  <c r="F39" i="54"/>
  <c r="F38" i="54"/>
  <c r="F106" i="49"/>
  <c r="BR30" i="49"/>
  <c r="BR26" i="49"/>
  <c r="F184" i="49"/>
  <c r="BR31" i="49"/>
  <c r="CJ59" i="53"/>
  <c r="CJ62" i="53" s="1"/>
  <c r="BR29" i="49"/>
  <c r="G27" i="44" l="1"/>
  <c r="G10" i="54" s="1"/>
  <c r="F186" i="49"/>
  <c r="F185" i="49"/>
  <c r="F109" i="49"/>
  <c r="F108" i="49"/>
  <c r="F107" i="49"/>
  <c r="BR32" i="49"/>
  <c r="BS25" i="49" l="1"/>
  <c r="BS30" i="49"/>
  <c r="G106" i="49"/>
  <c r="BS24" i="49"/>
  <c r="BS28" i="49"/>
  <c r="G35" i="54"/>
  <c r="G47" i="54"/>
  <c r="G46" i="54"/>
  <c r="BS27" i="49"/>
  <c r="F187" i="49"/>
  <c r="BS29" i="49" l="1"/>
  <c r="BS31" i="49"/>
  <c r="G184" i="49"/>
  <c r="G108" i="49"/>
  <c r="G109" i="49"/>
  <c r="G107" i="49"/>
  <c r="BS32" i="49"/>
  <c r="BS26" i="49"/>
  <c r="G186" i="49" l="1"/>
  <c r="G187" i="49"/>
  <c r="G185" i="49"/>
  <c r="BT24" i="49"/>
  <c r="H106" i="49"/>
  <c r="BT30" i="49"/>
  <c r="BT27" i="49"/>
  <c r="BT32" i="49" l="1"/>
  <c r="BT25" i="49"/>
  <c r="BT26" i="49" s="1"/>
  <c r="H108" i="49"/>
  <c r="BU27" i="49" s="1"/>
  <c r="H107" i="49"/>
  <c r="BU24" i="49" s="1"/>
  <c r="H184" i="49"/>
  <c r="BT31" i="49"/>
  <c r="BT29" i="49"/>
  <c r="BT28" i="49"/>
  <c r="H109" i="49" l="1"/>
  <c r="BU29" i="49"/>
  <c r="H187" i="49"/>
  <c r="H186" i="49"/>
  <c r="BU28" i="49" s="1"/>
  <c r="H185" i="49"/>
  <c r="BU25" i="49" s="1"/>
  <c r="BU26" i="49" s="1"/>
  <c r="I106" i="49" l="1"/>
  <c r="BU30" i="49"/>
  <c r="BU32" i="49" s="1"/>
  <c r="BU31" i="49"/>
  <c r="I184" i="49"/>
  <c r="I186" i="49" l="1"/>
  <c r="BV28" i="49" s="1"/>
  <c r="I185" i="49"/>
  <c r="BV25" i="49" s="1"/>
  <c r="I108" i="49"/>
  <c r="BV27" i="49" s="1"/>
  <c r="BV29" i="49" s="1"/>
  <c r="I107" i="49"/>
  <c r="BV24" i="49" s="1"/>
  <c r="BV26" i="49" l="1"/>
  <c r="I187" i="49"/>
  <c r="I109" i="49"/>
  <c r="BV30" i="49" l="1"/>
  <c r="J106" i="49"/>
  <c r="BV31" i="49"/>
  <c r="J184" i="49"/>
  <c r="J186" i="49" l="1"/>
  <c r="BW28" i="49" s="1"/>
  <c r="J185" i="49"/>
  <c r="BW25" i="49" s="1"/>
  <c r="J109" i="49"/>
  <c r="J108" i="49"/>
  <c r="BW27" i="49" s="1"/>
  <c r="BW29" i="49" s="1"/>
  <c r="J107" i="49"/>
  <c r="BW24" i="49" s="1"/>
  <c r="BV32" i="49"/>
  <c r="K106" i="49" l="1"/>
  <c r="BW30" i="49"/>
  <c r="BW26" i="49"/>
  <c r="J187" i="49"/>
  <c r="BW31" i="49" l="1"/>
  <c r="K184" i="49"/>
  <c r="BW32" i="49"/>
  <c r="K109" i="49"/>
  <c r="K108" i="49"/>
  <c r="BX27" i="49" s="1"/>
  <c r="K107" i="49"/>
  <c r="BX24" i="49" s="1"/>
  <c r="BX30" i="49" l="1"/>
  <c r="L106" i="49"/>
  <c r="K187" i="49"/>
  <c r="K186" i="49"/>
  <c r="BX28" i="49" s="1"/>
  <c r="K185" i="49"/>
  <c r="BX25" i="49" s="1"/>
  <c r="BX26" i="49" s="1"/>
  <c r="BX29" i="49"/>
  <c r="L184" i="49" l="1"/>
  <c r="BX31" i="49"/>
  <c r="BX32" i="49"/>
  <c r="L108" i="49"/>
  <c r="BY27" i="49" s="1"/>
  <c r="L107" i="49"/>
  <c r="BY24" i="49" s="1"/>
  <c r="L109" i="49" l="1"/>
  <c r="L186" i="49"/>
  <c r="BY28" i="49" s="1"/>
  <c r="BY29" i="49" s="1"/>
  <c r="L185" i="49"/>
  <c r="BY25" i="49" s="1"/>
  <c r="BY26" i="49" s="1"/>
  <c r="M106" i="49" l="1"/>
  <c r="BY30" i="49"/>
  <c r="L187" i="49"/>
  <c r="M184" i="49" l="1"/>
  <c r="BY31" i="49"/>
  <c r="BY32" i="49"/>
  <c r="M108" i="49"/>
  <c r="BZ27" i="49" s="1"/>
  <c r="M107" i="49"/>
  <c r="BZ24" i="49" s="1"/>
  <c r="M109" i="49" l="1"/>
  <c r="M187" i="49"/>
  <c r="M186" i="49"/>
  <c r="BZ28" i="49" s="1"/>
  <c r="BZ29" i="49" s="1"/>
  <c r="M185" i="49"/>
  <c r="BZ25" i="49" s="1"/>
  <c r="BZ26" i="49" s="1"/>
  <c r="N184" i="49" l="1"/>
  <c r="BZ31" i="49"/>
  <c r="N106" i="49"/>
  <c r="BZ30" i="49"/>
  <c r="BZ32" i="49" s="1"/>
  <c r="N108" i="49" l="1"/>
  <c r="N109" i="49"/>
  <c r="CA30" i="49" s="1"/>
  <c r="N107" i="49"/>
  <c r="N187" i="49"/>
  <c r="CA31" i="49" s="1"/>
  <c r="N186" i="49"/>
  <c r="N185" i="49"/>
  <c r="CA25" i="49" l="1"/>
  <c r="CB25" i="49" s="1"/>
  <c r="O185" i="49"/>
  <c r="CA24" i="49"/>
  <c r="O107" i="49"/>
  <c r="CA32" i="49"/>
  <c r="G16" i="49" s="1"/>
  <c r="I16" i="49" s="1"/>
  <c r="CA28" i="49"/>
  <c r="CB28" i="49" s="1"/>
  <c r="O186" i="49"/>
  <c r="CA27" i="49"/>
  <c r="O108" i="49"/>
  <c r="CA26" i="49" l="1"/>
  <c r="CB26" i="49" s="1"/>
  <c r="F16" i="49" s="1"/>
  <c r="F18" i="49" s="1"/>
  <c r="CB24" i="49"/>
  <c r="CA29" i="49"/>
  <c r="CB29" i="49" s="1"/>
  <c r="E16" i="49" s="1"/>
  <c r="CB27" i="49"/>
  <c r="H15" i="49" l="1"/>
  <c r="E18" i="49"/>
  <c r="G32" i="44" l="1"/>
  <c r="I15" i="49"/>
  <c r="G39" i="44" s="1"/>
  <c r="G44" i="44" l="1"/>
  <c r="N52" i="44"/>
  <c r="N51" i="44"/>
  <c r="N53" i="44" s="1"/>
  <c r="N59" i="44" s="1"/>
  <c r="G36" i="44"/>
  <c r="G45" i="44" l="1"/>
  <c r="G7" i="54"/>
  <c r="G28" i="54" l="1"/>
  <c r="G27" i="54"/>
  <c r="G9" i="54"/>
  <c r="G53" i="44"/>
  <c r="N6" i="44" s="1"/>
  <c r="G39" i="54" l="1"/>
  <c r="G38" i="54"/>
</calcChain>
</file>

<file path=xl/sharedStrings.xml><?xml version="1.0" encoding="utf-8"?>
<sst xmlns="http://schemas.openxmlformats.org/spreadsheetml/2006/main" count="2506" uniqueCount="608">
  <si>
    <t>Cost of Goods Sold</t>
  </si>
  <si>
    <t>Assets</t>
  </si>
  <si>
    <t>Accounts Receivable</t>
  </si>
  <si>
    <t>Total Assets</t>
  </si>
  <si>
    <t>Liabilities</t>
  </si>
  <si>
    <t>Capital Cost Allowance</t>
  </si>
  <si>
    <t>Beginning Balance</t>
  </si>
  <si>
    <t>Additions</t>
  </si>
  <si>
    <t>Ending Balance</t>
  </si>
  <si>
    <t>Interest</t>
  </si>
  <si>
    <t>Gross Profit Margin</t>
  </si>
  <si>
    <t>Net Profit Margin</t>
  </si>
  <si>
    <t>Return on Equity</t>
  </si>
  <si>
    <t>Employment Insurance</t>
  </si>
  <si>
    <t>Canada Pension Plan</t>
  </si>
  <si>
    <t>Holiday Pay</t>
  </si>
  <si>
    <t>Ending Inventory</t>
  </si>
  <si>
    <t>Disposals</t>
  </si>
  <si>
    <t>Beginning Retained Earnings</t>
  </si>
  <si>
    <t>Ending Retained Earnings</t>
  </si>
  <si>
    <t>Total Liabilities</t>
  </si>
  <si>
    <t xml:space="preserve"> Employment Insurance</t>
  </si>
  <si>
    <t xml:space="preserve"> Canada Pension Plan</t>
  </si>
  <si>
    <t>Gross Profit</t>
  </si>
  <si>
    <t xml:space="preserve"> Workers Compensation </t>
  </si>
  <si>
    <t>Cash at Month Start</t>
  </si>
  <si>
    <t>Cash at Month End</t>
  </si>
  <si>
    <t>Cash Inflows</t>
  </si>
  <si>
    <t>Total Month Cash Outflows</t>
  </si>
  <si>
    <t xml:space="preserve">   Current Assets</t>
  </si>
  <si>
    <t xml:space="preserve">      Cash</t>
  </si>
  <si>
    <t xml:space="preserve">      Accounts Receivable</t>
  </si>
  <si>
    <t xml:space="preserve">   Fixed Assets</t>
  </si>
  <si>
    <t xml:space="preserve">      Equipment</t>
  </si>
  <si>
    <t xml:space="preserve">   Total Current Assets</t>
  </si>
  <si>
    <t xml:space="preserve">         Less: Accumulated Depreciation</t>
  </si>
  <si>
    <t xml:space="preserve">      Other Current Assets</t>
  </si>
  <si>
    <t xml:space="preserve">   Total Fixed Assets</t>
  </si>
  <si>
    <t xml:space="preserve">      Other Fixed Assets</t>
  </si>
  <si>
    <t xml:space="preserve">   Current Liabilities</t>
  </si>
  <si>
    <t xml:space="preserve">      Other Current Liabilities</t>
  </si>
  <si>
    <t xml:space="preserve">   Total Current Liabilities</t>
  </si>
  <si>
    <t xml:space="preserve">   Long-Term Liabilities</t>
  </si>
  <si>
    <t xml:space="preserve">      Other Long-Term Liabilities</t>
  </si>
  <si>
    <t xml:space="preserve">   Total Long-Term Liabilities</t>
  </si>
  <si>
    <t xml:space="preserve">   Capital Stock</t>
  </si>
  <si>
    <t xml:space="preserve">   Retained Earnings</t>
  </si>
  <si>
    <t xml:space="preserve">   Other Owners' Equity</t>
  </si>
  <si>
    <t xml:space="preserve">   Gross Profit</t>
  </si>
  <si>
    <t>Expenses</t>
  </si>
  <si>
    <t>Total Expenses</t>
  </si>
  <si>
    <t>Net Income</t>
  </si>
  <si>
    <t>Total</t>
  </si>
  <si>
    <t xml:space="preserve">      Merchandise Inventories</t>
  </si>
  <si>
    <t>Schedule start date</t>
  </si>
  <si>
    <t>Loan - addition</t>
  </si>
  <si>
    <t>Interest payment</t>
  </si>
  <si>
    <t>Principal payment</t>
  </si>
  <si>
    <t>Interest rate - annualized</t>
  </si>
  <si>
    <t>Interest rate - month</t>
  </si>
  <si>
    <t>Blended loan payment</t>
  </si>
  <si>
    <t>Loan balance - end of month</t>
  </si>
  <si>
    <t>Loan balance - start of month</t>
  </si>
  <si>
    <t>Loan payment</t>
  </si>
  <si>
    <t>Number of payments in months</t>
  </si>
  <si>
    <t>Interest rate per month</t>
  </si>
  <si>
    <t>Loan - total</t>
  </si>
  <si>
    <t>Operating Loan Schedule - Fashion Importers Inc.</t>
  </si>
  <si>
    <t>Income before Taxes</t>
  </si>
  <si>
    <t>Print - pamphlets</t>
  </si>
  <si>
    <t>Print - posters</t>
  </si>
  <si>
    <t>Print - fliers</t>
  </si>
  <si>
    <t>Promo - special event</t>
  </si>
  <si>
    <t>Website development and maintenance</t>
  </si>
  <si>
    <t>Print - Business cards</t>
  </si>
  <si>
    <t>Promo - trade shows</t>
  </si>
  <si>
    <t>Mail - direct</t>
  </si>
  <si>
    <t>Mail - mass</t>
  </si>
  <si>
    <t>Promo - web advertisements</t>
  </si>
  <si>
    <t>Income before Interest and Taxes</t>
  </si>
  <si>
    <t>From Income Statement</t>
  </si>
  <si>
    <t xml:space="preserve">   Taxes at 35%</t>
  </si>
  <si>
    <t>Sales (excluding PST and GST)</t>
  </si>
  <si>
    <t xml:space="preserve">   Less: Cost of Merchandise</t>
  </si>
  <si>
    <t xml:space="preserve">   Less: Credit Card Charges</t>
  </si>
  <si>
    <t>Shareholders' Equity</t>
  </si>
  <si>
    <t>Total Shareholders' Equity</t>
  </si>
  <si>
    <t>Total Liabilities and Shareholders' Equity</t>
  </si>
  <si>
    <t>Directories - telephone and other</t>
  </si>
  <si>
    <t>Taxes linked to cash flow statement</t>
  </si>
  <si>
    <t>Net Income linked to Balance Sheet</t>
  </si>
  <si>
    <t>Sales is net of refunds</t>
  </si>
  <si>
    <t>Number of Salary Employees</t>
  </si>
  <si>
    <t>Number of Wage Employees</t>
  </si>
  <si>
    <t>Workers' Compensation</t>
  </si>
  <si>
    <t>Total Benefits</t>
  </si>
  <si>
    <t xml:space="preserve">   Loss carry forward</t>
  </si>
  <si>
    <t xml:space="preserve">   Taxable amount</t>
  </si>
  <si>
    <t>Average Wage Rate</t>
  </si>
  <si>
    <t>Total Wages</t>
  </si>
  <si>
    <t xml:space="preserve"> Holiday Pay (wage employees only)</t>
  </si>
  <si>
    <t>Hours for Wage Employees</t>
  </si>
  <si>
    <t>Salaries</t>
  </si>
  <si>
    <t>Wages</t>
  </si>
  <si>
    <t>Benefits</t>
  </si>
  <si>
    <t>Credit Card Charges</t>
  </si>
  <si>
    <t>Total Promotions</t>
  </si>
  <si>
    <t>Formula used so taxes calculated only if income before taxes is greater than zero</t>
  </si>
  <si>
    <t>Annualized interest rate</t>
  </si>
  <si>
    <t>Principal</t>
  </si>
  <si>
    <t>Sales</t>
  </si>
  <si>
    <t>Cost of Merch sold</t>
  </si>
  <si>
    <t>Inventory change</t>
  </si>
  <si>
    <t>Previous inventory</t>
  </si>
  <si>
    <t>Statement of Retained Earnings</t>
  </si>
  <si>
    <t>Plus Net Income (loss)</t>
  </si>
  <si>
    <t>Less Dividends</t>
  </si>
  <si>
    <t>Dividends paid</t>
  </si>
  <si>
    <t>Asset Class:</t>
  </si>
  <si>
    <t>Year</t>
  </si>
  <si>
    <t>Rate:</t>
  </si>
  <si>
    <t>Property Included:</t>
  </si>
  <si>
    <t>Liquidity Ratios</t>
  </si>
  <si>
    <t>Current Assets</t>
  </si>
  <si>
    <t>Current Liabilities</t>
  </si>
  <si>
    <t>Merchandise Inventory (non-liquid)</t>
  </si>
  <si>
    <t>Debt Ratio</t>
  </si>
  <si>
    <t>Debt to Equity Ratio</t>
  </si>
  <si>
    <t>Total Equity</t>
  </si>
  <si>
    <t>Efficiency Ratios</t>
  </si>
  <si>
    <t>Current Ratio = Current Assets / Current Liabilities</t>
  </si>
  <si>
    <t>Quick Ratio = (Current Assets - Non-Liquid Assets) / Current Liabilities</t>
  </si>
  <si>
    <t>Average Collection Period = Accounts Receivable / (Annual Credit Sales / 365)</t>
  </si>
  <si>
    <t>Debt Ratio = Total Liabilities / Total Assets</t>
  </si>
  <si>
    <t>Debt to Equity Ratio = Total Liabilities / Total Equity</t>
  </si>
  <si>
    <t>Annual Credit Sales</t>
  </si>
  <si>
    <t>Average Collection Period (Days)</t>
  </si>
  <si>
    <t>Current Ratio (Times)</t>
  </si>
  <si>
    <t>Quick Ratio (Times)</t>
  </si>
  <si>
    <t>Accounts Receivable Turnover (Times)</t>
  </si>
  <si>
    <t>Accounts Receivable Turnover = Credit Sales / Accounts Receivable</t>
  </si>
  <si>
    <t>Inventory Turnover (Times)</t>
  </si>
  <si>
    <t>Inventory Turnover = Cost of Goods Sold / Inventories</t>
  </si>
  <si>
    <t>Fixed Asset Turnover (Times)</t>
  </si>
  <si>
    <t>Fixed Asset Turnover = Sales / Net Fixed Assets</t>
  </si>
  <si>
    <t>Fixed Assets</t>
  </si>
  <si>
    <t>Total Asset Turnover (Times)</t>
  </si>
  <si>
    <t>Total Asset Turnover = Sales / Total Assets</t>
  </si>
  <si>
    <t>Leverage Ratios</t>
  </si>
  <si>
    <t>Times Interest Earned = EBIT / Annual Interest Expense</t>
  </si>
  <si>
    <t>Taxes</t>
  </si>
  <si>
    <t>Profitability Ratios</t>
  </si>
  <si>
    <t>Gross Profit Margin = Gross Profit / Sales</t>
  </si>
  <si>
    <t>Times Interest Earned Ratio (Times)</t>
  </si>
  <si>
    <t>Operating Profit Margin</t>
  </si>
  <si>
    <t>Operating Profit Margin = Net Operating Income / Sales</t>
  </si>
  <si>
    <t xml:space="preserve">     EBIT (Net Operating Income) = earnings before interest and taxes (and sometimes depreciation and amortization [EBITDA])</t>
  </si>
  <si>
    <t xml:space="preserve">     EBIT (Net Operating Income) = net income + interest + taxes</t>
  </si>
  <si>
    <t>Net Profit Margin = Net Income / Sales</t>
  </si>
  <si>
    <t>Operating Income Return on Investment</t>
  </si>
  <si>
    <t>Operating Income Return on Investment = Net Operating Income / Total Assets</t>
  </si>
  <si>
    <t>Return on Total Assets</t>
  </si>
  <si>
    <t>Return on Total Assets = Net Income / Total Assets</t>
  </si>
  <si>
    <t>Return on Equity = Net Income / Equity</t>
  </si>
  <si>
    <t>Industry</t>
  </si>
  <si>
    <t>Averages</t>
  </si>
  <si>
    <t>Sales (year over year % change)</t>
  </si>
  <si>
    <t>Sales Growth</t>
  </si>
  <si>
    <t>Sales (year over year % change) = (current yr sales - previous) / previous</t>
  </si>
  <si>
    <t>Projected Cash Flow Statement</t>
  </si>
  <si>
    <t>Total Cash Inflows</t>
  </si>
  <si>
    <t>Total Cash Outflows</t>
  </si>
  <si>
    <t>Year 1</t>
  </si>
  <si>
    <t>Year 2</t>
  </si>
  <si>
    <t>Year 3</t>
  </si>
  <si>
    <t>Year 4</t>
  </si>
  <si>
    <t>Year 5</t>
  </si>
  <si>
    <t>Cash Sales</t>
  </si>
  <si>
    <t>Other Expense 1</t>
  </si>
  <si>
    <t>Other Expense 2</t>
  </si>
  <si>
    <t>Other Expense 3</t>
  </si>
  <si>
    <t>Other Expense 4</t>
  </si>
  <si>
    <t>Other Expense 5</t>
  </si>
  <si>
    <t>Other Expense 6</t>
  </si>
  <si>
    <t>Other Expense 7</t>
  </si>
  <si>
    <t>Loan amount</t>
  </si>
  <si>
    <t>Term Loan Schedule - Loan #1</t>
  </si>
  <si>
    <t>Expenses incurred at start-up</t>
  </si>
  <si>
    <t>Cash from Receivables Collections</t>
  </si>
  <si>
    <t>Equity Investment</t>
  </si>
  <si>
    <t>Cash from Internal Investment Account</t>
  </si>
  <si>
    <t>Cash to Internal Investment Account</t>
  </si>
  <si>
    <t>Opening Balance</t>
  </si>
  <si>
    <t>Additions from Cash</t>
  </si>
  <si>
    <t>Cash out for Operations</t>
  </si>
  <si>
    <t>Closing Balance</t>
  </si>
  <si>
    <t>Outflows</t>
  </si>
  <si>
    <t>Term Loan Interest</t>
  </si>
  <si>
    <t>Term Loan Principal</t>
  </si>
  <si>
    <t>Expenses Incurred at Start-Up</t>
  </si>
  <si>
    <t>Source and cost explanation</t>
  </si>
  <si>
    <t>Internal Investment Account</t>
  </si>
  <si>
    <t>Divident Payments</t>
  </si>
  <si>
    <t>Dividend Payments to Owners</t>
  </si>
  <si>
    <t>Projected Sales in Units</t>
  </si>
  <si>
    <t>Total Monthly Projected Sales in Units</t>
  </si>
  <si>
    <t>Total Monthly Projected Sales Revenue</t>
  </si>
  <si>
    <t>Payment</t>
  </si>
  <si>
    <t>1. Use this tab for your first term loan. Copy this worksheet if you need other term loans and remember to add the principal and interest payments for all term loans together on cash flow statement.</t>
  </si>
  <si>
    <t>2. Loan schedules might be inserted in the business plan operations section, financial section, or in appendicies.</t>
  </si>
  <si>
    <t>Principal left</t>
  </si>
  <si>
    <t>Owing</t>
  </si>
  <si>
    <t>Totals</t>
  </si>
  <si>
    <t>Payment toward principal</t>
  </si>
  <si>
    <t>Automatic interest payment</t>
  </si>
  <si>
    <t>Operating Loan Schedule</t>
  </si>
  <si>
    <t>1. Include in each month your projected annualized interest rate that will be charged on your operating loan for that month.</t>
  </si>
  <si>
    <t>2. Operating loan schedules might be inserted in the business plan operations section, financial section, or in appendicies.</t>
  </si>
  <si>
    <t>3. Banks are unlikely to approve and set up an operating loan (line of credit) that will enable you to borrow very much unless you assign real property (like land and buildings) as security for the loan.</t>
  </si>
  <si>
    <t>4. You normally need to pay at least the interest owing on the operating loan each month, so this worksheet automatically pays the interest owning on your loan each month.</t>
  </si>
  <si>
    <t>Term Loan Proceeds</t>
  </si>
  <si>
    <t>Operating Loan Proceeds</t>
  </si>
  <si>
    <t>Operating Loan Interest</t>
  </si>
  <si>
    <t>Operating Loan Principal</t>
  </si>
  <si>
    <t>Equipment Purchases</t>
  </si>
  <si>
    <t>Projected Cash Collections</t>
  </si>
  <si>
    <t>Projected Credit Collections</t>
  </si>
  <si>
    <t>Total Projected Cash Collections</t>
  </si>
  <si>
    <t>Total Projected Credit Collections</t>
  </si>
  <si>
    <t>Equity Investments</t>
  </si>
  <si>
    <t>Equity Investments by Owners</t>
  </si>
  <si>
    <t>Wages and Salaries</t>
  </si>
  <si>
    <t>Cash Outflows from Schedules</t>
  </si>
  <si>
    <t>Cash Outflows from Expense Schedule</t>
  </si>
  <si>
    <t>income statement</t>
  </si>
  <si>
    <t>balance sheet</t>
  </si>
  <si>
    <t>balance sheet calculation</t>
  </si>
  <si>
    <t>income statement calculation</t>
  </si>
  <si>
    <t>income statement and balance sheet calculation</t>
  </si>
  <si>
    <t>income statement (transferred from income statement)</t>
  </si>
  <si>
    <t>Equipment Disposals</t>
  </si>
  <si>
    <t>Projected Prices</t>
  </si>
  <si>
    <t>Projected Revenues</t>
  </si>
  <si>
    <t>Revenues</t>
  </si>
  <si>
    <t>Cash Collections</t>
  </si>
  <si>
    <t>Credit Collections</t>
  </si>
  <si>
    <t>Must equal Revenues</t>
  </si>
  <si>
    <t>Accounts receivable generated in year</t>
  </si>
  <si>
    <t>Projected Purchases in Units</t>
  </si>
  <si>
    <t>Projected Unit Costs</t>
  </si>
  <si>
    <t>Projected Merchandise Costs</t>
  </si>
  <si>
    <t>Projected Cash Purchases</t>
  </si>
  <si>
    <t>Projected Credit Purchases</t>
  </si>
  <si>
    <t>Accounts payable generated in year</t>
  </si>
  <si>
    <t>Merchandise Purchases</t>
  </si>
  <si>
    <t>Cash Purchases</t>
  </si>
  <si>
    <t>Credit Purchases</t>
  </si>
  <si>
    <t>Must equal Purchases</t>
  </si>
  <si>
    <t>Cost of Merchandise Sold in Year</t>
  </si>
  <si>
    <t>Total Cost of Merchandise Sold</t>
  </si>
  <si>
    <t>Total Projected Credit Purchases</t>
  </si>
  <si>
    <t>Total Projected Cash Purchases</t>
  </si>
  <si>
    <t>Total Monthly Merchandise Costs</t>
  </si>
  <si>
    <t>Total Monthly Projected Purchases in Units</t>
  </si>
  <si>
    <t>Merchandise bought less sold</t>
  </si>
  <si>
    <t>Net Merchandise Bought</t>
  </si>
  <si>
    <t>Change in inventory during year</t>
  </si>
  <si>
    <t>increase over previous year</t>
  </si>
  <si>
    <t>Depreciation Expense</t>
  </si>
  <si>
    <t>Loan Interest</t>
  </si>
  <si>
    <t>Total Monthly Salaries</t>
  </si>
  <si>
    <t>Average Annual Salary</t>
  </si>
  <si>
    <t>Merchandise Inventory Purchases</t>
  </si>
  <si>
    <t xml:space="preserve">      Investment Account</t>
  </si>
  <si>
    <t>5) Change this template as required to suit your business type, but set up your adjustments to comply with the rule above that says you should never type a particular number twice (always reproduce numbers by formula).</t>
  </si>
  <si>
    <t>The Business Plan Development Guide - Spreadsheet Template</t>
  </si>
  <si>
    <t>Other Expense 8</t>
  </si>
  <si>
    <t>Other Expense 9</t>
  </si>
  <si>
    <t>Other Expense 10</t>
  </si>
  <si>
    <t>Other Expense 11</t>
  </si>
  <si>
    <t>Other Expense 12</t>
  </si>
  <si>
    <t>Other Expense 13</t>
  </si>
  <si>
    <t>Other Expense 14</t>
  </si>
  <si>
    <t>Other Expense 15</t>
  </si>
  <si>
    <t>Expense #1</t>
  </si>
  <si>
    <t>Expense #2</t>
  </si>
  <si>
    <t>Expense #3</t>
  </si>
  <si>
    <t>Expense #4</t>
  </si>
  <si>
    <t>Expense #5</t>
  </si>
  <si>
    <t>Expense #6</t>
  </si>
  <si>
    <t>Expense #7</t>
  </si>
  <si>
    <t>Expense #8</t>
  </si>
  <si>
    <t>Expense #9</t>
  </si>
  <si>
    <t>Expense #10</t>
  </si>
  <si>
    <t>Expense #11</t>
  </si>
  <si>
    <t>Expense #12</t>
  </si>
  <si>
    <t>Expense #13</t>
  </si>
  <si>
    <t>Expense #14</t>
  </si>
  <si>
    <t>Expense #15</t>
  </si>
  <si>
    <t>Expense #16</t>
  </si>
  <si>
    <t>Expense #17</t>
  </si>
  <si>
    <t>Expense #18</t>
  </si>
  <si>
    <t>Expense #19</t>
  </si>
  <si>
    <t>Expense #20</t>
  </si>
  <si>
    <t>Expense #21</t>
  </si>
  <si>
    <t>Expense #22</t>
  </si>
  <si>
    <t>Expense #23</t>
  </si>
  <si>
    <t>Promotional Expenses</t>
  </si>
  <si>
    <t>Promotional Plan</t>
  </si>
  <si>
    <t>Ratio Analysis</t>
  </si>
  <si>
    <t>1) Insert your company name in the blue box. It will be transferred to all other parts of this template.</t>
  </si>
  <si>
    <t>Product Category 4</t>
  </si>
  <si>
    <t>Product Category 5</t>
  </si>
  <si>
    <t>Product Category 6</t>
  </si>
  <si>
    <t>Product Category 7</t>
  </si>
  <si>
    <t>Product Category 8</t>
  </si>
  <si>
    <t>Product Category 9</t>
  </si>
  <si>
    <t>Product Category 10</t>
  </si>
  <si>
    <t>Your Company Name</t>
  </si>
  <si>
    <t>2) Insert the date on which you want your statements and schedules to start.</t>
  </si>
  <si>
    <t>Asset #1</t>
  </si>
  <si>
    <t>Asset #2</t>
  </si>
  <si>
    <t>Asset #3</t>
  </si>
  <si>
    <t>Asset #4</t>
  </si>
  <si>
    <t>Asset #5</t>
  </si>
  <si>
    <t>Asset #6</t>
  </si>
  <si>
    <t>Buildings acquired after 1987 and some additions and alterations</t>
  </si>
  <si>
    <t>Furniture, appliances, tools, machinery, signs, some electronic equipment</t>
  </si>
  <si>
    <t>Machinery and equipment</t>
  </si>
  <si>
    <t>This number transfers to cash flow statement</t>
  </si>
  <si>
    <t>Projected Income Statements</t>
  </si>
  <si>
    <t>The above numbers transfer to income statement</t>
  </si>
  <si>
    <t>Accumulated Depreciation</t>
  </si>
  <si>
    <t>The above numbers transfer to balance sheet</t>
  </si>
  <si>
    <t>Projected Balance Sheets</t>
  </si>
  <si>
    <t>Expenses Incurred prior to Start-Up</t>
  </si>
  <si>
    <t>The above number transfers to cash flow statement</t>
  </si>
  <si>
    <r>
      <t xml:space="preserve">Projected Expenses </t>
    </r>
    <r>
      <rPr>
        <b/>
        <i/>
        <u/>
        <sz val="10"/>
        <rFont val="Arial"/>
        <family val="2"/>
      </rPr>
      <t>other than promotions and human resources</t>
    </r>
  </si>
  <si>
    <t>Numbers from this schedule are transferred to cash flow statement</t>
  </si>
  <si>
    <t>Years 2, 3, 4, and 5 are populated automatically from year 1 titles and numbers. Adjust as necessary.</t>
  </si>
  <si>
    <t>YEAR #1</t>
  </si>
  <si>
    <t>YEAR #2</t>
  </si>
  <si>
    <t>YEAR #3</t>
  </si>
  <si>
    <t>YEAR #4</t>
  </si>
  <si>
    <t>YEAR #5</t>
  </si>
  <si>
    <t>Asset #7</t>
  </si>
  <si>
    <t>Asset #8</t>
  </si>
  <si>
    <t>Asset #9</t>
  </si>
  <si>
    <t>Asset #10</t>
  </si>
  <si>
    <t>Asset #11</t>
  </si>
  <si>
    <t>Asset #12</t>
  </si>
  <si>
    <t>Asset #13</t>
  </si>
  <si>
    <t>Asset #14</t>
  </si>
  <si>
    <t>Asset #15</t>
  </si>
  <si>
    <t>Asset Purchases</t>
  </si>
  <si>
    <t>Asset Disposals</t>
  </si>
  <si>
    <t>Depreciable asset purchases, disposals, and depreciation (CCA) per asset class</t>
  </si>
  <si>
    <t>Building renovations</t>
  </si>
  <si>
    <t>Vehicles</t>
  </si>
  <si>
    <t>Total Purchases</t>
  </si>
  <si>
    <t>Total Disposals</t>
  </si>
  <si>
    <t>Net</t>
  </si>
  <si>
    <t>Data network infrastructure equipment and systems software</t>
  </si>
  <si>
    <t>general purpose data processing equipment and systems software</t>
  </si>
  <si>
    <t>Amount out of Balance</t>
  </si>
  <si>
    <t>Term Loan #2 Principal Payment</t>
  </si>
  <si>
    <t>Term Loan #1 Interest Payment</t>
  </si>
  <si>
    <t>Term Loan #2 Interest Payment</t>
  </si>
  <si>
    <t>Total Term Loan Interest Payments</t>
  </si>
  <si>
    <t>Term Loan #1 Principal Payment</t>
  </si>
  <si>
    <t>Total Term Loan Principal Payments</t>
  </si>
  <si>
    <t>Term Loan #1 Month End Balance</t>
  </si>
  <si>
    <t>Term Loan #2 Month End Balance</t>
  </si>
  <si>
    <t>Total Term Loan Month End Balance</t>
  </si>
  <si>
    <t>Term Loan Schedule - Loan #2</t>
  </si>
  <si>
    <t>Total Loans #1 and #2</t>
  </si>
  <si>
    <t>Loan #2</t>
  </si>
  <si>
    <t>Loan #1</t>
  </si>
  <si>
    <t>Blended loan payment calculation</t>
  </si>
  <si>
    <t>Loan</t>
  </si>
  <si>
    <t>Term Loan #1</t>
  </si>
  <si>
    <t>Term Loan #2</t>
  </si>
  <si>
    <t>Total Loans</t>
  </si>
  <si>
    <t>For 12 months ending:</t>
  </si>
  <si>
    <t>For year ending</t>
  </si>
  <si>
    <t>** ONLY ENTER INFORMATION IN THE BLUE BOXES **</t>
  </si>
  <si>
    <t>Contractors</t>
  </si>
  <si>
    <t>Contractor Labour Costs</t>
  </si>
  <si>
    <t>Labour Cost per Contractor</t>
  </si>
  <si>
    <t>Total Contractor Labour Costs</t>
  </si>
  <si>
    <t>3)  Only ever type a particular number once in the spreadsheet, and thereafter always reproduce that number in any other cells it needs to be in by formula only. For example, if you use a tab like the PromoExpenses tab in this template to record your estimated promotional expenses each month, then always use formlas to transfer those numbers to your cash flow statement (and any other statements where they are needed) rather than typing them into cells in those other statements.</t>
  </si>
  <si>
    <t>4) Only type words, numbers, and formulas into the blue cells - and color the cells in a way that makes sense to you so you can keep track of everything. In this template the blue cells contain words and numbers that you enter directly into the cells. The other cells contain formulas used to generate titles and numbers.</t>
  </si>
  <si>
    <t>CC BY-SA 2017 Lee Swanson</t>
  </si>
  <si>
    <t>Creative Commons License</t>
  </si>
  <si>
    <t>cash collections (use next tables if less than 100%)</t>
  </si>
  <si>
    <t>credit collections (use if more than 0%)</t>
  </si>
  <si>
    <t>credit collections in following year</t>
  </si>
  <si>
    <t>cash purchases (use next tables if less than 100%)</t>
  </si>
  <si>
    <t>credit purchases (use if more than 0%)</t>
  </si>
  <si>
    <t>credit purchases in following year</t>
  </si>
  <si>
    <t>Newspaper #1</t>
  </si>
  <si>
    <t>Newspaper #2</t>
  </si>
  <si>
    <t>Radio station #1</t>
  </si>
  <si>
    <t>Radio station #2</t>
  </si>
  <si>
    <t>Water</t>
  </si>
  <si>
    <t>Electrical</t>
  </si>
  <si>
    <t>Natural Gas</t>
  </si>
  <si>
    <t>Rent</t>
  </si>
  <si>
    <t>Office Supplies</t>
  </si>
  <si>
    <t>Washroom Supplies</t>
  </si>
  <si>
    <t>Staff Room Supplies</t>
  </si>
  <si>
    <t>Cleaning Supplies</t>
  </si>
  <si>
    <t>Insurance - Property</t>
  </si>
  <si>
    <t>Insurance - Vehicle</t>
  </si>
  <si>
    <t>Insurance - Liability</t>
  </si>
  <si>
    <t>Telephone - Landline</t>
  </si>
  <si>
    <t>Telephone - Cell</t>
  </si>
  <si>
    <t>Insurance - Key Person</t>
  </si>
  <si>
    <t>Legal</t>
  </si>
  <si>
    <t>Accounting</t>
  </si>
  <si>
    <t>Internet</t>
  </si>
  <si>
    <t>Music License</t>
  </si>
  <si>
    <t>Business License Renewal</t>
  </si>
  <si>
    <t>Janitorial</t>
  </si>
  <si>
    <t>Snow Removal</t>
  </si>
  <si>
    <t>Banking Fees</t>
  </si>
  <si>
    <t>Vehicle Maintenance</t>
  </si>
  <si>
    <t>Website Maintenance</t>
  </si>
  <si>
    <t>Social Media Maintenance</t>
  </si>
  <si>
    <t>Gasoline</t>
  </si>
  <si>
    <t>Travel</t>
  </si>
  <si>
    <t>Professional Development</t>
  </si>
  <si>
    <t>Health and Safety Training</t>
  </si>
  <si>
    <t>Professional Fees</t>
  </si>
  <si>
    <t>Memberships</t>
  </si>
  <si>
    <t>Subscriptions</t>
  </si>
  <si>
    <t>Trade Show Expenses</t>
  </si>
  <si>
    <t>Security Monitoring</t>
  </si>
  <si>
    <t>Donations</t>
  </si>
  <si>
    <t>Meeting Expenses</t>
  </si>
  <si>
    <t>Hospitality</t>
  </si>
  <si>
    <t>Parking</t>
  </si>
  <si>
    <t>Events</t>
  </si>
  <si>
    <t>Decorations</t>
  </si>
  <si>
    <t>Uniforms</t>
  </si>
  <si>
    <t>Recycling Fees</t>
  </si>
  <si>
    <t>Storage</t>
  </si>
  <si>
    <t>First Aid Supplies</t>
  </si>
  <si>
    <t>Repairs - IT Equipment</t>
  </si>
  <si>
    <t>Repairs - Facility</t>
  </si>
  <si>
    <t>Repairs - Equipment</t>
  </si>
  <si>
    <t>Service - IT Systems</t>
  </si>
  <si>
    <t>Service - Machinery</t>
  </si>
  <si>
    <r>
      <t xml:space="preserve">** </t>
    </r>
    <r>
      <rPr>
        <b/>
        <i/>
        <sz val="10"/>
        <rFont val="Arial"/>
        <family val="2"/>
      </rPr>
      <t>Only enter depreciable assets</t>
    </r>
    <r>
      <rPr>
        <sz val="10"/>
        <rFont val="Arial"/>
        <family val="2"/>
      </rPr>
      <t xml:space="preserve"> in this chart</t>
    </r>
  </si>
  <si>
    <t xml:space="preserve">** Complete entry into all schedules before </t>
  </si>
  <si>
    <t>YEAR 1</t>
  </si>
  <si>
    <t>YEAR 2</t>
  </si>
  <si>
    <t>YEAR 3</t>
  </si>
  <si>
    <t>YEAR 5</t>
  </si>
  <si>
    <t>YEAR 4</t>
  </si>
  <si>
    <t>Note: The next two charts include sample formulas showing</t>
  </si>
  <si>
    <r>
      <t xml:space="preserve">how to include </t>
    </r>
    <r>
      <rPr>
        <b/>
        <sz val="10"/>
        <color rgb="FFFF0000"/>
        <rFont val="Arial"/>
        <family val="2"/>
      </rPr>
      <t>net 30 day terms</t>
    </r>
    <r>
      <rPr>
        <sz val="10"/>
        <rFont val="Arial"/>
        <family val="2"/>
      </rPr>
      <t xml:space="preserve"> (i.e. when your company</t>
    </r>
  </si>
  <si>
    <t>sends a bill to your customer requiring them to pay you</t>
  </si>
  <si>
    <t>within 30 days of its receipt. Change the formulas as needed.</t>
  </si>
  <si>
    <r>
      <t xml:space="preserve">how to include </t>
    </r>
    <r>
      <rPr>
        <b/>
        <sz val="10"/>
        <color rgb="FFFF0000"/>
        <rFont val="Arial"/>
        <family val="2"/>
      </rPr>
      <t>net 30 day payment terms</t>
    </r>
    <r>
      <rPr>
        <sz val="10"/>
        <rFont val="Arial"/>
        <family val="2"/>
      </rPr>
      <t xml:space="preserve"> (i.e. when you</t>
    </r>
  </si>
  <si>
    <t>get a bill requiring you to pay for a purchase within 30 days</t>
  </si>
  <si>
    <t>of purchase. Change the formulas as needed.</t>
  </si>
  <si>
    <t>Reflect seasonality in your sales.</t>
  </si>
  <si>
    <t>Reflect business ramp-up in your sales.</t>
  </si>
  <si>
    <t>Property taxes</t>
  </si>
  <si>
    <t>B/S Current</t>
  </si>
  <si>
    <t>Portion</t>
  </si>
  <si>
    <t>B/S Rest</t>
  </si>
  <si>
    <t>Ebook ISBN: 978-0-88880-614-7</t>
  </si>
  <si>
    <t>Print ISBN: 978-0-88880-620-8</t>
  </si>
  <si>
    <t>Lee A Swanson -- Creative Commons License CC BY-SA 2017 -- Ebook ISBN: 978-0-88880-614-7 -- Print ISBN: 978-0-88880-620-8</t>
  </si>
  <si>
    <t>Garbage Disposal Service</t>
  </si>
  <si>
    <t>EQUALS inventory change</t>
  </si>
  <si>
    <t>Later years might balance if you make the earliest year balance.</t>
  </si>
  <si>
    <t>1. Make sure all of the formulas are correct.</t>
  </si>
  <si>
    <t>Do the following for every year that your balance sheet is out-of-balance:</t>
  </si>
  <si>
    <t>1. Do the calculations to reconcile all of the remaining numbers on all of the statements.</t>
  </si>
  <si>
    <t>Fixing Balance Sheets that Do Not Balance</t>
  </si>
  <si>
    <t>If correcting any double entry errors didn't make your balance sheet balance, then do the following:</t>
  </si>
  <si>
    <t>Sales cash collections (CF)</t>
  </si>
  <si>
    <t>PLUS sales credit collections (CF)</t>
  </si>
  <si>
    <t>PLUS accounts receivable (B/S)</t>
  </si>
  <si>
    <t>LESS previous year A/R (B/S)</t>
  </si>
  <si>
    <t>LESS cost of merch sold (IS)</t>
  </si>
  <si>
    <t>PLUS previous inventory (BS)</t>
  </si>
  <si>
    <t xml:space="preserve">    Sources for numbers: CF = Cash Flow Statement; BS = Balance Sheet; IS = Income Statement</t>
  </si>
  <si>
    <t>SHOULD EQUAL ending inventory (BS)</t>
  </si>
  <si>
    <t>If fixing any errors in the formulas didn't make your balance sheet balance, then do the following to reconcile most of the numbers:</t>
  </si>
  <si>
    <t xml:space="preserve">    number on your balance sheet.</t>
  </si>
  <si>
    <t>Merchandise Purchases for year</t>
  </si>
  <si>
    <t>Cost of Merchandise Sold for year</t>
  </si>
  <si>
    <t xml:space="preserve">      Accounts Payable - Inventories</t>
  </si>
  <si>
    <t>Change to Accounts Payable</t>
  </si>
  <si>
    <t>Change to Accounts Receivable</t>
  </si>
  <si>
    <t>EQUALS total merchandise purchases</t>
  </si>
  <si>
    <t>PLUS accounts payable - inventories (BS)</t>
  </si>
  <si>
    <t>Cash merchandise purchases (CF)</t>
  </si>
  <si>
    <t>LESS previous accounts payable - inventories (BS)</t>
  </si>
  <si>
    <t>SHOULD EQUAL sales (IS)</t>
  </si>
  <si>
    <t xml:space="preserve">      Current Portion of Long Term Debt</t>
  </si>
  <si>
    <t xml:space="preserve">      Long Term Debt</t>
  </si>
  <si>
    <t>Current portion of long term debt (BS)</t>
  </si>
  <si>
    <t>PLUS long term debt (BS)</t>
  </si>
  <si>
    <t>EQUALS total long term debt owing at year end</t>
  </si>
  <si>
    <t>Long term debt secured during year (CF)</t>
  </si>
  <si>
    <t>LESS long term debt as last year end</t>
  </si>
  <si>
    <t>LESS long term debt principal payments (CF)</t>
  </si>
  <si>
    <t>SHOULD EQUAL long term debt owing</t>
  </si>
  <si>
    <t>Instructions are included througout the template in the boxes shown in this color.</t>
  </si>
  <si>
    <t xml:space="preserve">This will be your year end for your first year in operation --&gt; </t>
  </si>
  <si>
    <r>
      <t xml:space="preserve">6) Before printing/copying these projected statements and schedules, </t>
    </r>
    <r>
      <rPr>
        <b/>
        <i/>
        <sz val="10"/>
        <rFont val="Arial"/>
        <family val="2"/>
      </rPr>
      <t>format cell widths</t>
    </r>
    <r>
      <rPr>
        <sz val="10"/>
        <rFont val="Arial"/>
        <family val="2"/>
      </rPr>
      <t xml:space="preserve">, </t>
    </r>
    <r>
      <rPr>
        <b/>
        <i/>
        <sz val="10"/>
        <rFont val="Arial"/>
        <family val="2"/>
      </rPr>
      <t>colors</t>
    </r>
    <r>
      <rPr>
        <sz val="10"/>
        <rFont val="Arial"/>
        <family val="2"/>
      </rPr>
      <t xml:space="preserve">, </t>
    </r>
    <r>
      <rPr>
        <b/>
        <i/>
        <sz val="10"/>
        <rFont val="Arial"/>
        <family val="2"/>
      </rPr>
      <t>and other features</t>
    </r>
    <r>
      <rPr>
        <sz val="10"/>
        <rFont val="Arial"/>
        <family val="2"/>
      </rPr>
      <t xml:space="preserve"> so that the prints/copies look professionally done. Take out any grid lines (untick the </t>
    </r>
    <r>
      <rPr>
        <b/>
        <i/>
        <sz val="10"/>
        <rFont val="Arial"/>
        <family val="2"/>
      </rPr>
      <t>Gridlines</t>
    </r>
    <r>
      <rPr>
        <sz val="10"/>
        <rFont val="Arial"/>
        <family val="2"/>
      </rPr>
      <t xml:space="preserve"> box in the </t>
    </r>
    <r>
      <rPr>
        <b/>
        <i/>
        <sz val="10"/>
        <rFont val="Arial"/>
        <family val="2"/>
      </rPr>
      <t>View</t>
    </r>
    <r>
      <rPr>
        <sz val="10"/>
        <rFont val="Arial"/>
        <family val="2"/>
      </rPr>
      <t xml:space="preserve"> menu), delete unused rows and columns, and adjust column widths to make your spreadsheet look good. ALWAYS USE A COPY OF YOUR COMPLETED TAB when making big changes - like deleting rows and columns - for the purpose of preparing your spreadsheet for copying to your business plan document.</t>
    </r>
  </si>
  <si>
    <t>Note: You might not need to use this sheet if you've included some</t>
  </si>
  <si>
    <t>Chart #1</t>
  </si>
  <si>
    <t>Chart #2</t>
  </si>
  <si>
    <t>Chart #3</t>
  </si>
  <si>
    <t>Chart #4</t>
  </si>
  <si>
    <t>Chart #5</t>
  </si>
  <si>
    <t>Chart #6</t>
  </si>
  <si>
    <t>Chart #7</t>
  </si>
  <si>
    <t>Chart #8</t>
  </si>
  <si>
    <t>Chart #9</t>
  </si>
  <si>
    <t>Chart #10</t>
  </si>
  <si>
    <t>Chart #11</t>
  </si>
  <si>
    <t>Chart #12</t>
  </si>
  <si>
    <t>Chart #13</t>
  </si>
  <si>
    <t>Chart #14</t>
  </si>
  <si>
    <t>Chart #15</t>
  </si>
  <si>
    <t xml:space="preserve">By default, chart #1 includes your projected unit sales, chart #2 shows your projected unit prices, and your resulting projected revenues will be calculated in chart #3. Reflect sales ramp-up and seasonality as required. </t>
  </si>
  <si>
    <t xml:space="preserve">      Operating Loan</t>
  </si>
  <si>
    <t>Wages and Salaries Summary</t>
  </si>
  <si>
    <t>Ending inventory shown on balance sheet (BS)</t>
  </si>
  <si>
    <t>Sales shown on income statement (IS)</t>
  </si>
  <si>
    <t>Long term debt owing at year end shown on balance sheet</t>
  </si>
  <si>
    <t>1. Check to be sure that any number that is on the cash flow statement that should also be on the income statement is on the income statement.</t>
  </si>
  <si>
    <t>3. Check to be sure that any number that is on the cash flow statement that should also be on the balance sheet is on the balance sheet.</t>
  </si>
  <si>
    <t>4. Check to be sure that any number that is on the income statement that should also be on the balance sheet is on the balance sheet.</t>
  </si>
  <si>
    <t xml:space="preserve">    For example, the year-end rent number on your cash flow statement should be the same as the rent number on your income statement.</t>
  </si>
  <si>
    <t xml:space="preserve">    For example, the year-end equipment purchases number on your cash flow statement should be the same as the equipment purchases </t>
  </si>
  <si>
    <t xml:space="preserve">    For example, the year-end retained earnings number on your income statement should be the same as the retained earnings number on</t>
  </si>
  <si>
    <t xml:space="preserve">    your balance sheet.</t>
  </si>
  <si>
    <t>Change the 15 charts to reflect your financial model. For example, if you intend to calculate your prices using a mark-up formula, change the formulas in chart #2 so your prices are calculated from your per unit costs you insert in chart #8.</t>
  </si>
  <si>
    <t>Chart #4 includes input boxes in which you can indicate the percentage of your sales that you project to collect in cash (including by credit card payments) versus by credit. Chart #5 includes sample formulas you might need to change to reflect your specific credit terms.</t>
  </si>
  <si>
    <t xml:space="preserve">Charts #7 to #11 include a model to calculate merchandise purchases, accounts payable, and inventory. Chart #11 includes a sample formula reflecting credit terms that might differ from what your suppliers might extend to your business. Change those forumulas as needed. </t>
  </si>
  <si>
    <t>Product Category 1</t>
  </si>
  <si>
    <t>Product Category 2</t>
  </si>
  <si>
    <t>Product Category 3</t>
  </si>
  <si>
    <t>20xx</t>
  </si>
  <si>
    <t>Version 8.1</t>
  </si>
  <si>
    <t>Minimum desired end of month balance</t>
  </si>
  <si>
    <t>Maximum desired end of month balance</t>
  </si>
  <si>
    <t>Year #2</t>
  </si>
  <si>
    <t>Year #3</t>
  </si>
  <si>
    <t>Year #1</t>
  </si>
  <si>
    <t>Year #4</t>
  </si>
  <si>
    <t>Year #5</t>
  </si>
  <si>
    <t>The charts for years #1 to #5 are color coded as follows and are placed in the columns to the right</t>
  </si>
  <si>
    <r>
      <t xml:space="preserve">This schedule includes 15 charts </t>
    </r>
    <r>
      <rPr>
        <b/>
        <i/>
        <sz val="10"/>
        <rFont val="Arial"/>
        <family val="2"/>
      </rPr>
      <t>for each year</t>
    </r>
    <r>
      <rPr>
        <sz val="10"/>
        <rFont val="Arial"/>
        <family val="2"/>
      </rPr>
      <t xml:space="preserve"> that reflect a part of the financial model that will work for many types of businesses, but not necessarily yours. If it does not reflect your type of business, adjust them so it does.</t>
    </r>
  </si>
  <si>
    <t>Wi-fi Service</t>
  </si>
  <si>
    <t>Include the recurring expenses in this schedule that are not included in any of the other schedules. Use the tools included with years 2 and reflect the impact of price inflation on your expenses.</t>
  </si>
  <si>
    <t>Common Expenses:</t>
  </si>
  <si>
    <t>The following are some common expenses that might apply to your business. Remember that if you will incur some of these expenses, you will also need to show in the AssetPurchases schedule that you have purchased the equipment associated with</t>
  </si>
  <si>
    <t>those expenses. For example, if you indicate that you will have telephone expenses, you must show that you purchased or leased telephones.</t>
  </si>
  <si>
    <t xml:space="preserve">This schedule includes seven asset category charts in which you input the types of depreciable assets you plan to purchase along with their costs and the sources you used to find those items and their costs. All seven charts are the same except for the asset </t>
  </si>
  <si>
    <t>classes, rates, and lists of property that are included in the blue input boxes. If you need to purchase an asset for which there is no appropriate asset class listed in the charts below, replace the information in the blue boxes at the top of an unused chart with</t>
  </si>
  <si>
    <t xml:space="preserve">Use this schedule to compile your depreciable asset purchases and calcluate their associated depreciation expense and accumulated depreciation amounts. Remember that you might need to replace some of the assets you purchase in the early years. </t>
  </si>
  <si>
    <t xml:space="preserve">the appropriate asset class, rate, and description, and use it. Use the Canada Revenue Agency (CRA) website to see the available asset classes with their associated rates and lists of assets. The numbers in this schedule are transferred to the cash flow, income </t>
  </si>
  <si>
    <t xml:space="preserve">statement, and balance sheet. </t>
  </si>
  <si>
    <r>
      <t xml:space="preserve">** Only enter start-up expenses in this chart. </t>
    </r>
    <r>
      <rPr>
        <b/>
        <i/>
        <sz val="10"/>
        <rFont val="Arial"/>
        <family val="2"/>
      </rPr>
      <t>Do not enter depreciable assets</t>
    </r>
    <r>
      <rPr>
        <sz val="10"/>
        <rFont val="Arial"/>
        <family val="2"/>
      </rPr>
      <t xml:space="preserve"> in this chart</t>
    </r>
  </si>
  <si>
    <r>
      <t xml:space="preserve">Include start-up expenses incurred in your pre-revenue months in this schedule, </t>
    </r>
    <r>
      <rPr>
        <b/>
        <i/>
        <sz val="10"/>
        <rFont val="Arial"/>
        <family val="2"/>
      </rPr>
      <t>unless you included those expenses in the OtherExpenses, PromoExpenses, or in another schedule</t>
    </r>
    <r>
      <rPr>
        <sz val="10"/>
        <rFont val="Arial"/>
        <family val="2"/>
      </rPr>
      <t>. In all cases, include</t>
    </r>
  </si>
  <si>
    <t xml:space="preserve">The following are common assets that businesses need to purchase: building (asset class 1); renovations (asset class 2); furniture (assets class 3); appliances (3); security systems (3); tools (3); sound systems (3); shelving units (3); signs for buildings (3); </t>
  </si>
  <si>
    <t xml:space="preserve">trade show booths (3); vehicles (asset class 10.1); machinery (asset class 8 or 43); telephone systems (asset class 46 or 50); computers (asset class 50); printers and similar equipment (50); and software for inventory control, pricing, accounting, and similar </t>
  </si>
  <si>
    <r>
      <t xml:space="preserve">functions (50). </t>
    </r>
    <r>
      <rPr>
        <b/>
        <i/>
        <sz val="10"/>
        <rFont val="Arial"/>
        <family val="2"/>
      </rPr>
      <t>If you include a depreciable asset in this schedule, do not also input it into another schedule</t>
    </r>
    <r>
      <rPr>
        <sz val="10"/>
        <rFont val="Arial"/>
        <family val="2"/>
      </rPr>
      <t>.</t>
    </r>
  </si>
  <si>
    <t>entries in a single schedule only. The numbers from this schedule are transferred to cash flow statement.</t>
  </si>
  <si>
    <t xml:space="preserve">Common expenses that businesses incur during the pre-revenue start-up period are: rent deposit, keys and installation of new locks, initial promotional materials, initial business license, incorporation fees, </t>
  </si>
  <si>
    <t>lawyer for initial legal work, accountant to set up initial accounting system, and business name search and registration.</t>
  </si>
  <si>
    <t>This schedule is for your promotional expenses. The labels and numbers are transferred to the cash flow statement from which they appear in the income statement. This schedule</t>
  </si>
  <si>
    <t xml:space="preserve">is pre-populated with some common promotional expenses. Replace them with the your own. You should keep track of your information sources in the column to the right of the </t>
  </si>
  <si>
    <t>main part of the schedule. Remember to inflate your numbers in future years as it is usually unrealistic to expect that this year's promotional costs will be the same next year.</t>
  </si>
  <si>
    <t>Sources for costs</t>
  </si>
  <si>
    <t>Use this schedule to record your human resource needs and to calculate the associated costs. In the first set of blue input boxes, insert the current payroll deduction amounts found by accessing the Canada Revenue</t>
  </si>
  <si>
    <t>Agency (CRA) website. Recent rates were as follows: Employment Insurance 1.88%; Canada Pension Plan 4.95%; Workers Compensation 3.12%; and holiday pay (for wage employees only) 5.00%. Use the CRA and</t>
  </si>
  <si>
    <t xml:space="preserve">other resources to learn about the Canadian payroll system for employers. The numbers from this schedule are transferred to cash flow statement. </t>
  </si>
  <si>
    <t>Insert the number of salary employees you will have on staff in each month in the appropriate blue boxes. In the blue boxes below those, type in the average annual salary you will pay your salary employees.</t>
  </si>
  <si>
    <t>Insert the number of wage employees in the appropriate blue boxes. In the boxes below, add the average wage rate you will pay your wage employees. In the box below that, type in the average number of hours each of</t>
  </si>
  <si>
    <t>Sources for salary and wage information</t>
  </si>
  <si>
    <t>your wage employees will work in each month. Remember to include any salary and wage increases you describe in the written part of your plan. Also remember that salary and wage costs generally rise each year.</t>
  </si>
  <si>
    <t>This tab includes cash flow schedules for five years with the numbers automatically inserted from other schedules. You should not normally manually insert any numbers into the cash flow schedule. Numbers and labels from the cash flow schedule transfer to the income statements and balance sheets.</t>
  </si>
  <si>
    <t>This tab includes four schedules located below each of the cash flow statements. Those schedules help you manage cash after all of the other schedules have been completed.</t>
  </si>
  <si>
    <t>Month-End Cash Balance Target Range</t>
  </si>
  <si>
    <r>
      <t xml:space="preserve">The following four schedules help you plan to effectively manage your cash. Use these schedules </t>
    </r>
    <r>
      <rPr>
        <b/>
        <i/>
        <sz val="10"/>
        <rFont val="Arial"/>
        <family val="2"/>
      </rPr>
      <t>after you have completed the other financial schedules</t>
    </r>
    <r>
      <rPr>
        <sz val="10"/>
        <rFont val="Arial"/>
        <family val="2"/>
      </rPr>
      <t xml:space="preserve"> to your initial satisfaction. </t>
    </r>
  </si>
  <si>
    <t>Use the schedule below to add equity investments to your financial model. You can use this schedule to manage your cash by adding investment to your business in months when you need cash. The numbers you add to this schedule will be</t>
  </si>
  <si>
    <t>transferred to the cash flow statement above.</t>
  </si>
  <si>
    <t>The schedule below represents an investment account. When a month-end cash balance is too high in the cash flow statement above, the schedule below can be used to invest the cash for later use. If the investment account has a positive</t>
  </si>
  <si>
    <t>cash balance, money can be taken from it to add to the cash flow statement in months when the month-end cash balance falls below the target range. The closing balance in the schedule below can never be negative an any month. The</t>
  </si>
  <si>
    <t>numbers typed into the blue input cells below will transfer to the cash flow statement above. Any year end closing balance will be reported on the balance sheet as an investment.</t>
  </si>
  <si>
    <t>In months when the cash flow statement includes month-end cash balances exceeding the upper limit of the target range, the excess cash can be used to pay dividends. Use the blue input cells in the schedule below to apply excess cash</t>
  </si>
  <si>
    <t>to dividends. The numbers input in the blue input cells will transfer to the cash flow statement above.</t>
  </si>
  <si>
    <t xml:space="preserve">Cash management is important. You should first establish a month-end cash balance target range (use the next schedule below) and then apply means to ensure that all month-end cash balances fall within that range. For example, you </t>
  </si>
  <si>
    <t>might decide that for your kind of business, it is appropriate to never let your month-end cash balance fall lower than $8,000 (and it can never drop below zero) and never be higher than $15,000. If the month-end cash balance falls outside</t>
  </si>
  <si>
    <t>that range in any particular month, you need to manage your cash by  (1) changing revenues, (2) changing costs, (3) buying or selling assets, (4) investing in the business (use the Equity Investments schedule below), (5) investing excess</t>
  </si>
  <si>
    <t>Use the schedule below to record your month-end cash balance target range in the blue input cells. This is the dollar range within which you want all of your month-end cash balances to fall.</t>
  </si>
  <si>
    <t>cash or infusing cash accumulated in savings into the business (use the Internal Investment Account schedule below), (6) pay excess cash as dividends (use the Dividend Payment schedule below), or (7) taking out a loan (use the TermLoans</t>
  </si>
  <si>
    <t>schedule tab or the 1-5OpLoan schedule tab).</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</si>
</sst>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6" formatCode="&quot;$&quot;#,##0_);[Red]\(&quot;$&quot;#,##0\)"/>
    <numFmt numFmtId="8" formatCode="&quot;$&quot;#,##0.00_);[Red]\(&quot;$&quot;#,##0.00\)"/>
    <numFmt numFmtId="44" formatCode="_(&quot;$&quot;* #,##0.00_);_(&quot;$&quot;* \(#,##0.00\);_(&quot;$&quot;* &quot;-&quot;??_);_(@_)"/>
    <numFmt numFmtId="43" formatCode="_(* #,##0.00_);_(* \(#,##0.00\);_(* &quot;-&quot;??_);_(@_)"/>
    <numFmt numFmtId="164" formatCode="0.0%"/>
    <numFmt numFmtId="165" formatCode="_(* #,##0.0_);_(* \(#,##0.0\);_(* &quot;-&quot;??_);_(@_)"/>
    <numFmt numFmtId="166" formatCode="_(* #,##0_);_(* \(#,##0\);_(* &quot;-&quot;??_);_(@_)"/>
    <numFmt numFmtId="167" formatCode="_(&quot;$&quot;* #,##0_);_(&quot;$&quot;* \(#,##0\);_(&quot;$&quot;* &quot;-&quot;??_);_(@_)"/>
    <numFmt numFmtId="168" formatCode="mmm\-yyyy"/>
    <numFmt numFmtId="169" formatCode="yyyy"/>
    <numFmt numFmtId="170" formatCode="_(* #,##0.0_);_(* \(#,##0.0\);_(* &quot;-&quot;?_);_(@_)"/>
    <numFmt numFmtId="171" formatCode="_-* #,##0_-;\-* #,##0_-;_-* &quot;-&quot;??_-;_-@_-"/>
  </numFmts>
  <fonts count="17" x14ac:knownFonts="1">
    <font>
      <sz val="10"/>
      <name val="Arial"/>
    </font>
    <font>
      <sz val="10"/>
      <name val="Arial"/>
      <family val="2"/>
    </font>
    <font>
      <b/>
      <sz val="10"/>
      <name val="Arial"/>
      <family val="2"/>
    </font>
    <font>
      <sz val="11"/>
      <color rgb="FF006100"/>
      <name val="Calibri"/>
      <family val="2"/>
      <scheme val="minor"/>
    </font>
    <font>
      <b/>
      <sz val="14"/>
      <color rgb="FF006100"/>
      <name val="Calibri"/>
      <family val="2"/>
      <scheme val="minor"/>
    </font>
    <font>
      <b/>
      <sz val="10"/>
      <color rgb="FFC00000"/>
      <name val="Arial"/>
      <family val="2"/>
    </font>
    <font>
      <sz val="10"/>
      <color rgb="FF006100"/>
      <name val="Arial"/>
      <family val="2"/>
    </font>
    <font>
      <sz val="10"/>
      <color rgb="FFFF0000"/>
      <name val="Arial"/>
      <family val="2"/>
    </font>
    <font>
      <b/>
      <i/>
      <sz val="10"/>
      <name val="Arial"/>
      <family val="2"/>
    </font>
    <font>
      <u/>
      <sz val="10"/>
      <color theme="10"/>
      <name val="Arial"/>
      <family val="2"/>
    </font>
    <font>
      <u/>
      <sz val="14"/>
      <color theme="10"/>
      <name val="Arial"/>
      <family val="2"/>
    </font>
    <font>
      <b/>
      <sz val="12"/>
      <name val="Arial"/>
      <family val="2"/>
    </font>
    <font>
      <sz val="11"/>
      <name val="Cambria"/>
      <family val="1"/>
    </font>
    <font>
      <b/>
      <i/>
      <u/>
      <sz val="10"/>
      <name val="Arial"/>
      <family val="2"/>
    </font>
    <font>
      <b/>
      <sz val="22"/>
      <name val="Arial"/>
      <family val="2"/>
    </font>
    <font>
      <b/>
      <u/>
      <sz val="10"/>
      <name val="Arial"/>
      <family val="2"/>
    </font>
    <font>
      <b/>
      <sz val="10"/>
      <color rgb="FFFF0000"/>
      <name val="Arial"/>
      <family val="2"/>
    </font>
  </fonts>
  <fills count="14">
    <fill>
      <patternFill patternType="none"/>
    </fill>
    <fill>
      <patternFill patternType="gray125"/>
    </fill>
    <fill>
      <patternFill patternType="solid">
        <fgColor rgb="FFC6EFCE"/>
      </patternFill>
    </fill>
    <fill>
      <patternFill patternType="solid">
        <fgColor rgb="FFFFFF99"/>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rgb="FF00B0F0"/>
        <bgColor indexed="64"/>
      </patternFill>
    </fill>
    <fill>
      <patternFill patternType="solid">
        <fgColor theme="9" tint="0.79998168889431442"/>
        <bgColor indexed="64"/>
      </patternFill>
    </fill>
    <fill>
      <patternFill patternType="solid">
        <fgColor rgb="FFFFFF00"/>
        <bgColor indexed="64"/>
      </patternFill>
    </fill>
    <fill>
      <patternFill patternType="solid">
        <fgColor theme="5" tint="0.39997558519241921"/>
        <bgColor indexed="64"/>
      </patternFill>
    </fill>
    <fill>
      <patternFill patternType="solid">
        <fgColor theme="9" tint="-0.249977111117893"/>
        <bgColor indexed="64"/>
      </patternFill>
    </fill>
    <fill>
      <patternFill patternType="solid">
        <fgColor rgb="FF92D050"/>
        <bgColor indexed="64"/>
      </patternFill>
    </fill>
    <fill>
      <patternFill patternType="solid">
        <fgColor theme="9"/>
        <bgColor indexed="64"/>
      </patternFill>
    </fill>
    <fill>
      <patternFill patternType="solid">
        <fgColor theme="6" tint="0.59999389629810485"/>
        <bgColor indexed="64"/>
      </patternFill>
    </fill>
  </fills>
  <borders count="35">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2" borderId="0" applyNumberFormat="0" applyBorder="0" applyAlignment="0" applyProtection="0"/>
    <xf numFmtId="0" fontId="9" fillId="0" borderId="0" applyNumberFormat="0" applyFill="0" applyBorder="0" applyAlignment="0" applyProtection="0"/>
  </cellStyleXfs>
  <cellXfs count="325">
    <xf numFmtId="0" fontId="0" fillId="0" borderId="0" xfId="0"/>
    <xf numFmtId="0" fontId="0" fillId="0" borderId="0" xfId="0" applyFill="1"/>
    <xf numFmtId="0" fontId="2" fillId="0" borderId="0" xfId="0" applyFont="1"/>
    <xf numFmtId="166" fontId="0" fillId="0" borderId="0" xfId="0" applyNumberFormat="1"/>
    <xf numFmtId="0" fontId="1" fillId="0" borderId="0" xfId="0" applyFont="1"/>
    <xf numFmtId="0" fontId="4" fillId="0" borderId="0" xfId="4" applyFont="1" applyFill="1"/>
    <xf numFmtId="0" fontId="1" fillId="0" borderId="0" xfId="0" applyFont="1" applyFill="1"/>
    <xf numFmtId="166" fontId="1" fillId="0" borderId="0" xfId="1" applyNumberFormat="1" applyFont="1" applyFill="1"/>
    <xf numFmtId="166" fontId="3" fillId="0" borderId="0" xfId="2" applyNumberFormat="1" applyFont="1" applyFill="1"/>
    <xf numFmtId="14" fontId="1" fillId="0" borderId="0" xfId="0" applyNumberFormat="1" applyFont="1" applyFill="1"/>
    <xf numFmtId="166" fontId="1" fillId="0" borderId="2" xfId="1" applyNumberFormat="1" applyFont="1" applyFill="1" applyBorder="1"/>
    <xf numFmtId="0" fontId="5" fillId="0" borderId="0" xfId="0" applyFont="1"/>
    <xf numFmtId="167" fontId="1" fillId="0" borderId="0" xfId="2" applyNumberFormat="1" applyFont="1" applyFill="1"/>
    <xf numFmtId="167" fontId="1" fillId="0" borderId="0" xfId="0" applyNumberFormat="1" applyFont="1" applyFill="1"/>
    <xf numFmtId="166" fontId="1" fillId="0" borderId="0" xfId="1" applyNumberFormat="1" applyFont="1" applyFill="1" applyBorder="1"/>
    <xf numFmtId="167" fontId="1" fillId="0" borderId="0" xfId="0" applyNumberFormat="1" applyFont="1" applyFill="1" applyBorder="1"/>
    <xf numFmtId="0" fontId="1" fillId="0" borderId="0" xfId="0" applyFont="1" applyFill="1" applyBorder="1"/>
    <xf numFmtId="0" fontId="1" fillId="0" borderId="2" xfId="0" applyFont="1" applyFill="1" applyBorder="1"/>
    <xf numFmtId="10" fontId="1" fillId="0" borderId="0" xfId="3" applyNumberFormat="1" applyFont="1" applyFill="1"/>
    <xf numFmtId="10" fontId="1" fillId="0" borderId="0" xfId="0" applyNumberFormat="1" applyFont="1" applyFill="1"/>
    <xf numFmtId="0" fontId="2" fillId="0" borderId="0" xfId="4" applyFont="1" applyFill="1"/>
    <xf numFmtId="0" fontId="1" fillId="0" borderId="0" xfId="4" applyFont="1" applyFill="1"/>
    <xf numFmtId="168" fontId="1" fillId="0" borderId="0" xfId="4" applyNumberFormat="1" applyFont="1" applyFill="1" applyAlignment="1">
      <alignment horizontal="center" wrapText="1"/>
    </xf>
    <xf numFmtId="0" fontId="1" fillId="0" borderId="0" xfId="4" applyFont="1" applyFill="1" applyAlignment="1">
      <alignment horizontal="center" wrapText="1"/>
    </xf>
    <xf numFmtId="0" fontId="1" fillId="0" borderId="0" xfId="4" quotePrefix="1" applyFont="1" applyFill="1" applyAlignment="1">
      <alignment horizontal="center" wrapText="1"/>
    </xf>
    <xf numFmtId="166" fontId="1" fillId="0" borderId="0" xfId="4" quotePrefix="1" applyNumberFormat="1" applyFont="1" applyFill="1" applyBorder="1" applyAlignment="1">
      <alignment horizontal="center" wrapText="1"/>
    </xf>
    <xf numFmtId="167" fontId="1" fillId="0" borderId="0" xfId="2" applyNumberFormat="1" applyFont="1" applyFill="1" applyBorder="1"/>
    <xf numFmtId="0" fontId="1" fillId="0" borderId="0" xfId="4" quotePrefix="1" applyFont="1" applyFill="1" applyBorder="1" applyAlignment="1">
      <alignment horizontal="center" wrapText="1"/>
    </xf>
    <xf numFmtId="0" fontId="1" fillId="0" borderId="0" xfId="4" applyFont="1" applyFill="1" applyBorder="1"/>
    <xf numFmtId="166" fontId="1" fillId="0" borderId="1" xfId="1" applyNumberFormat="1" applyFont="1" applyFill="1" applyBorder="1"/>
    <xf numFmtId="166" fontId="1" fillId="0" borderId="3" xfId="1" applyNumberFormat="1" applyFont="1" applyFill="1" applyBorder="1"/>
    <xf numFmtId="166" fontId="1" fillId="0" borderId="0" xfId="0" applyNumberFormat="1" applyFont="1"/>
    <xf numFmtId="169" fontId="2" fillId="0" borderId="0" xfId="4" applyNumberFormat="1" applyFont="1" applyFill="1"/>
    <xf numFmtId="166" fontId="1" fillId="0" borderId="0" xfId="0" applyNumberFormat="1" applyFont="1" applyFill="1"/>
    <xf numFmtId="0" fontId="1" fillId="0" borderId="2" xfId="4" applyFont="1" applyFill="1" applyBorder="1"/>
    <xf numFmtId="166" fontId="1" fillId="0" borderId="2" xfId="2" applyNumberFormat="1" applyFont="1" applyFill="1" applyBorder="1"/>
    <xf numFmtId="166" fontId="6" fillId="0" borderId="0" xfId="2" applyNumberFormat="1" applyFont="1" applyFill="1"/>
    <xf numFmtId="166" fontId="1" fillId="0" borderId="0" xfId="2" applyNumberFormat="1" applyFont="1" applyFill="1" applyBorder="1"/>
    <xf numFmtId="10" fontId="1" fillId="0" borderId="2" xfId="3" applyNumberFormat="1" applyFont="1" applyFill="1" applyBorder="1"/>
    <xf numFmtId="10" fontId="1" fillId="0" borderId="0" xfId="3" applyNumberFormat="1" applyFont="1" applyFill="1" applyBorder="1"/>
    <xf numFmtId="8" fontId="1" fillId="0" borderId="0" xfId="0" applyNumberFormat="1" applyFont="1"/>
    <xf numFmtId="9" fontId="1" fillId="0" borderId="0" xfId="3" applyFont="1" applyFill="1"/>
    <xf numFmtId="14" fontId="1" fillId="3" borderId="0" xfId="0" applyNumberFormat="1" applyFont="1" applyFill="1"/>
    <xf numFmtId="166" fontId="1" fillId="3" borderId="2" xfId="1" applyNumberFormat="1" applyFont="1" applyFill="1" applyBorder="1"/>
    <xf numFmtId="166" fontId="1" fillId="3" borderId="0" xfId="0" applyNumberFormat="1" applyFont="1" applyFill="1"/>
    <xf numFmtId="0" fontId="1" fillId="3" borderId="0" xfId="0" applyFont="1" applyFill="1"/>
    <xf numFmtId="10" fontId="1" fillId="3" borderId="0" xfId="0" applyNumberFormat="1" applyFont="1" applyFill="1"/>
    <xf numFmtId="0" fontId="2" fillId="3" borderId="0" xfId="4" applyFont="1" applyFill="1"/>
    <xf numFmtId="166" fontId="1" fillId="0" borderId="0" xfId="2" applyNumberFormat="1" applyFont="1" applyFill="1"/>
    <xf numFmtId="0" fontId="1" fillId="0" borderId="0" xfId="0" applyFont="1" applyFill="1" applyBorder="1" applyAlignment="1">
      <alignment horizontal="right"/>
    </xf>
    <xf numFmtId="166" fontId="1" fillId="0" borderId="6" xfId="0" applyNumberFormat="1" applyFont="1" applyBorder="1"/>
    <xf numFmtId="43" fontId="0" fillId="0" borderId="0" xfId="1" applyFont="1"/>
    <xf numFmtId="166" fontId="0" fillId="0" borderId="0" xfId="1" applyNumberFormat="1" applyFont="1"/>
    <xf numFmtId="169" fontId="2" fillId="0" borderId="0" xfId="0" applyNumberFormat="1" applyFont="1"/>
    <xf numFmtId="43" fontId="0" fillId="0" borderId="0" xfId="0" applyNumberFormat="1"/>
    <xf numFmtId="2" fontId="0" fillId="0" borderId="0" xfId="0" applyNumberFormat="1"/>
    <xf numFmtId="164" fontId="0" fillId="0" borderId="0" xfId="3" applyNumberFormat="1" applyFont="1"/>
    <xf numFmtId="0" fontId="2" fillId="0" borderId="0" xfId="0" applyFont="1" applyAlignment="1">
      <alignment horizontal="center"/>
    </xf>
    <xf numFmtId="0" fontId="0" fillId="0" borderId="0" xfId="0" applyAlignment="1">
      <alignment horizontal="center"/>
    </xf>
    <xf numFmtId="2" fontId="0" fillId="0" borderId="0" xfId="0" applyNumberFormat="1" applyAlignment="1">
      <alignment horizontal="right"/>
    </xf>
    <xf numFmtId="164" fontId="1" fillId="0" borderId="0" xfId="3" applyNumberFormat="1" applyFont="1"/>
    <xf numFmtId="0" fontId="1" fillId="0" borderId="6" xfId="4" applyFont="1" applyFill="1" applyBorder="1"/>
    <xf numFmtId="167" fontId="1" fillId="0" borderId="6" xfId="2" applyNumberFormat="1" applyFont="1" applyFill="1" applyBorder="1"/>
    <xf numFmtId="167" fontId="1" fillId="0" borderId="6" xfId="0" applyNumberFormat="1" applyFont="1" applyFill="1" applyBorder="1"/>
    <xf numFmtId="167" fontId="1" fillId="0" borderId="6" xfId="4" quotePrefix="1" applyNumberFormat="1" applyFont="1" applyFill="1" applyBorder="1" applyAlignment="1">
      <alignment horizontal="center" wrapText="1"/>
    </xf>
    <xf numFmtId="168" fontId="1" fillId="0" borderId="6" xfId="4" applyNumberFormat="1" applyFont="1" applyFill="1" applyBorder="1" applyAlignment="1">
      <alignment horizontal="center" wrapText="1"/>
    </xf>
    <xf numFmtId="0" fontId="1" fillId="0" borderId="6" xfId="4" applyFont="1" applyFill="1" applyBorder="1" applyAlignment="1">
      <alignment horizontal="center" wrapText="1"/>
    </xf>
    <xf numFmtId="0" fontId="2" fillId="0" borderId="0" xfId="4" applyFont="1" applyFill="1" applyBorder="1"/>
    <xf numFmtId="0" fontId="1" fillId="0" borderId="0" xfId="0" applyFont="1" applyBorder="1"/>
    <xf numFmtId="0" fontId="0" fillId="0" borderId="0" xfId="0" applyBorder="1"/>
    <xf numFmtId="0" fontId="2" fillId="0" borderId="0" xfId="0" applyFont="1" applyBorder="1"/>
    <xf numFmtId="0" fontId="7" fillId="0" borderId="0" xfId="0" applyFont="1"/>
    <xf numFmtId="14" fontId="2" fillId="0" borderId="0" xfId="4" applyNumberFormat="1" applyFont="1" applyFill="1"/>
    <xf numFmtId="0" fontId="1" fillId="0" borderId="6" xfId="4" quotePrefix="1" applyFont="1" applyFill="1" applyBorder="1" applyAlignment="1">
      <alignment horizontal="center" wrapText="1"/>
    </xf>
    <xf numFmtId="0" fontId="0" fillId="0" borderId="6" xfId="0" applyBorder="1"/>
    <xf numFmtId="0" fontId="2" fillId="0" borderId="0" xfId="0" applyFont="1" applyFill="1"/>
    <xf numFmtId="169" fontId="2" fillId="0" borderId="0" xfId="0" quotePrefix="1" applyNumberFormat="1" applyFont="1" applyFill="1" applyBorder="1" applyAlignment="1">
      <alignment horizontal="center"/>
    </xf>
    <xf numFmtId="169" fontId="2" fillId="0" borderId="0" xfId="4" applyNumberFormat="1" applyFont="1" applyFill="1" applyAlignment="1">
      <alignment horizontal="center"/>
    </xf>
    <xf numFmtId="167" fontId="1" fillId="0" borderId="3" xfId="0" applyNumberFormat="1" applyFont="1" applyFill="1" applyBorder="1"/>
    <xf numFmtId="0" fontId="0" fillId="4" borderId="0" xfId="0" applyFill="1"/>
    <xf numFmtId="14" fontId="2" fillId="0" borderId="0" xfId="0" applyNumberFormat="1" applyFont="1"/>
    <xf numFmtId="0" fontId="1" fillId="4" borderId="0" xfId="0" applyFont="1" applyFill="1"/>
    <xf numFmtId="0" fontId="9" fillId="0" borderId="0" xfId="5" applyFill="1"/>
    <xf numFmtId="0" fontId="0" fillId="0" borderId="0" xfId="0" applyAlignment="1">
      <alignment wrapText="1"/>
    </xf>
    <xf numFmtId="166" fontId="0" fillId="0" borderId="2" xfId="0" applyNumberFormat="1" applyBorder="1"/>
    <xf numFmtId="10" fontId="0" fillId="0" borderId="0" xfId="0" applyNumberFormat="1" applyFill="1"/>
    <xf numFmtId="0" fontId="1" fillId="0" borderId="0" xfId="4" applyFont="1" applyFill="1" applyBorder="1" applyAlignment="1">
      <alignment horizontal="center" wrapText="1"/>
    </xf>
    <xf numFmtId="168" fontId="1" fillId="0" borderId="2" xfId="4" applyNumberFormat="1" applyFont="1" applyFill="1" applyBorder="1" applyAlignment="1">
      <alignment horizontal="center" wrapText="1"/>
    </xf>
    <xf numFmtId="170" fontId="1" fillId="0" borderId="0" xfId="0" applyNumberFormat="1" applyFont="1"/>
    <xf numFmtId="0" fontId="10" fillId="0" borderId="0" xfId="5" applyFont="1"/>
    <xf numFmtId="166" fontId="0" fillId="0" borderId="6" xfId="0" applyNumberFormat="1" applyBorder="1"/>
    <xf numFmtId="0" fontId="1" fillId="0" borderId="0" xfId="5" applyFont="1"/>
    <xf numFmtId="0" fontId="0" fillId="0" borderId="0" xfId="0" applyFill="1" applyBorder="1"/>
    <xf numFmtId="9" fontId="1" fillId="0" borderId="0" xfId="0" applyNumberFormat="1" applyFont="1" applyFill="1" applyBorder="1"/>
    <xf numFmtId="169" fontId="1" fillId="0" borderId="0" xfId="4" applyNumberFormat="1" applyFont="1" applyFill="1" applyBorder="1" applyAlignment="1">
      <alignment horizontal="center" wrapText="1"/>
    </xf>
    <xf numFmtId="166" fontId="1" fillId="0" borderId="0" xfId="0" applyNumberFormat="1" applyFont="1" applyFill="1" applyBorder="1"/>
    <xf numFmtId="9" fontId="1" fillId="4" borderId="0" xfId="0" applyNumberFormat="1" applyFont="1" applyFill="1"/>
    <xf numFmtId="166" fontId="1" fillId="0" borderId="6" xfId="1" applyNumberFormat="1" applyFont="1" applyFill="1" applyBorder="1"/>
    <xf numFmtId="167" fontId="1" fillId="0" borderId="4" xfId="2" applyNumberFormat="1" applyFont="1" applyFill="1" applyBorder="1"/>
    <xf numFmtId="167" fontId="1" fillId="0" borderId="1" xfId="2" applyNumberFormat="1" applyFont="1" applyFill="1" applyBorder="1"/>
    <xf numFmtId="0" fontId="11" fillId="0" borderId="0" xfId="0" applyFont="1"/>
    <xf numFmtId="0" fontId="12" fillId="0" borderId="0" xfId="0" applyFont="1" applyAlignment="1">
      <alignment horizontal="left" vertical="center"/>
    </xf>
    <xf numFmtId="0" fontId="2" fillId="0" borderId="0" xfId="4" applyFont="1" applyFill="1" applyAlignment="1">
      <alignment horizontal="center"/>
    </xf>
    <xf numFmtId="14" fontId="1" fillId="5" borderId="0" xfId="0" applyNumberFormat="1" applyFont="1" applyFill="1" applyAlignment="1">
      <alignment wrapText="1"/>
    </xf>
    <xf numFmtId="14" fontId="1" fillId="5" borderId="0" xfId="0" applyNumberFormat="1" applyFont="1" applyFill="1" applyAlignment="1">
      <alignment horizontal="left" wrapText="1"/>
    </xf>
    <xf numFmtId="0" fontId="1" fillId="5" borderId="0" xfId="0" applyFont="1" applyFill="1"/>
    <xf numFmtId="166" fontId="1" fillId="5" borderId="2" xfId="1" applyNumberFormat="1" applyFont="1" applyFill="1" applyBorder="1"/>
    <xf numFmtId="169" fontId="2" fillId="0" borderId="0" xfId="4" applyNumberFormat="1" applyFont="1" applyFill="1" applyAlignment="1">
      <alignment horizontal="left"/>
    </xf>
    <xf numFmtId="9" fontId="1" fillId="0" borderId="0" xfId="0" applyNumberFormat="1" applyFont="1" applyFill="1"/>
    <xf numFmtId="166" fontId="1" fillId="5" borderId="0" xfId="1" applyNumberFormat="1" applyFont="1" applyFill="1"/>
    <xf numFmtId="9" fontId="1" fillId="5" borderId="0" xfId="0" applyNumberFormat="1" applyFont="1" applyFill="1" applyBorder="1" applyAlignment="1">
      <alignment horizontal="left"/>
    </xf>
    <xf numFmtId="0" fontId="1" fillId="0" borderId="7" xfId="0" applyFont="1" applyBorder="1"/>
    <xf numFmtId="0" fontId="1" fillId="5" borderId="8" xfId="0" applyFont="1" applyFill="1" applyBorder="1" applyAlignment="1">
      <alignment horizontal="left"/>
    </xf>
    <xf numFmtId="0" fontId="1" fillId="0" borderId="10" xfId="0" applyFont="1" applyBorder="1"/>
    <xf numFmtId="0" fontId="0" fillId="0" borderId="10" xfId="0" applyBorder="1"/>
    <xf numFmtId="169" fontId="1" fillId="0" borderId="11" xfId="4" applyNumberFormat="1" applyFont="1" applyFill="1" applyBorder="1" applyAlignment="1">
      <alignment horizontal="center" wrapText="1"/>
    </xf>
    <xf numFmtId="0" fontId="1" fillId="0" borderId="12" xfId="0" applyFont="1" applyBorder="1"/>
    <xf numFmtId="0" fontId="1" fillId="0" borderId="8" xfId="0" applyFont="1" applyFill="1" applyBorder="1"/>
    <xf numFmtId="0" fontId="1" fillId="5" borderId="0" xfId="0" applyFont="1" applyFill="1" applyBorder="1"/>
    <xf numFmtId="0" fontId="1" fillId="5" borderId="10" xfId="0" applyFont="1" applyFill="1" applyBorder="1"/>
    <xf numFmtId="9" fontId="1" fillId="5" borderId="0" xfId="0" applyNumberFormat="1" applyFont="1" applyFill="1" applyBorder="1"/>
    <xf numFmtId="44" fontId="1" fillId="5" borderId="0" xfId="2" applyFont="1" applyFill="1"/>
    <xf numFmtId="44" fontId="1" fillId="0" borderId="0" xfId="2" applyFont="1" applyFill="1" applyBorder="1"/>
    <xf numFmtId="14" fontId="2" fillId="0" borderId="15" xfId="0" applyNumberFormat="1" applyFont="1" applyBorder="1"/>
    <xf numFmtId="44" fontId="0" fillId="0" borderId="16" xfId="0" applyNumberFormat="1" applyBorder="1"/>
    <xf numFmtId="14" fontId="2" fillId="0" borderId="10" xfId="0" applyNumberFormat="1" applyFont="1" applyBorder="1"/>
    <xf numFmtId="166" fontId="0" fillId="0" borderId="0" xfId="0" applyNumberFormat="1" applyBorder="1"/>
    <xf numFmtId="166" fontId="0" fillId="0" borderId="11" xfId="0" applyNumberFormat="1" applyBorder="1"/>
    <xf numFmtId="0" fontId="0" fillId="0" borderId="12" xfId="0" applyBorder="1"/>
    <xf numFmtId="0" fontId="2" fillId="0" borderId="13" xfId="0" applyFont="1" applyBorder="1"/>
    <xf numFmtId="166" fontId="0" fillId="0" borderId="13" xfId="0" applyNumberFormat="1" applyBorder="1"/>
    <xf numFmtId="0" fontId="1" fillId="0" borderId="13" xfId="0" applyFont="1" applyBorder="1"/>
    <xf numFmtId="0" fontId="0" fillId="0" borderId="13" xfId="0" applyBorder="1"/>
    <xf numFmtId="0" fontId="0" fillId="0" borderId="14" xfId="0" applyBorder="1"/>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20" xfId="0" applyFont="1" applyBorder="1" applyAlignment="1">
      <alignment wrapText="1"/>
    </xf>
    <xf numFmtId="0" fontId="2" fillId="0" borderId="17" xfId="0" applyFont="1" applyBorder="1"/>
    <xf numFmtId="14" fontId="2" fillId="0" borderId="7" xfId="0" applyNumberFormat="1" applyFont="1" applyBorder="1"/>
    <xf numFmtId="0" fontId="0" fillId="0" borderId="8" xfId="0" applyBorder="1"/>
    <xf numFmtId="0" fontId="0" fillId="0" borderId="9" xfId="0" applyBorder="1"/>
    <xf numFmtId="171" fontId="1" fillId="0" borderId="2" xfId="1" applyNumberFormat="1" applyFont="1" applyFill="1" applyBorder="1"/>
    <xf numFmtId="166" fontId="1" fillId="0" borderId="2" xfId="0" applyNumberFormat="1" applyFont="1" applyFill="1" applyBorder="1"/>
    <xf numFmtId="165" fontId="1" fillId="5" borderId="2" xfId="1" applyNumberFormat="1" applyFont="1" applyFill="1" applyBorder="1"/>
    <xf numFmtId="43" fontId="1" fillId="5" borderId="2" xfId="1" applyFont="1" applyFill="1" applyBorder="1"/>
    <xf numFmtId="10" fontId="1" fillId="5" borderId="0" xfId="3" applyNumberFormat="1" applyFont="1" applyFill="1"/>
    <xf numFmtId="167" fontId="1" fillId="0" borderId="0" xfId="4" applyNumberFormat="1" applyFont="1" applyFill="1" applyBorder="1"/>
    <xf numFmtId="167" fontId="1" fillId="5" borderId="3" xfId="0" applyNumberFormat="1" applyFont="1" applyFill="1" applyBorder="1"/>
    <xf numFmtId="9" fontId="0" fillId="5" borderId="0" xfId="0" applyNumberFormat="1" applyFill="1"/>
    <xf numFmtId="9" fontId="1" fillId="5" borderId="0" xfId="0" applyNumberFormat="1" applyFont="1" applyFill="1"/>
    <xf numFmtId="166" fontId="1" fillId="7" borderId="2" xfId="1" applyNumberFormat="1" applyFont="1" applyFill="1" applyBorder="1"/>
    <xf numFmtId="0" fontId="1" fillId="8" borderId="0" xfId="0" applyFont="1" applyFill="1"/>
    <xf numFmtId="14" fontId="1" fillId="8" borderId="0" xfId="0" applyNumberFormat="1" applyFont="1" applyFill="1"/>
    <xf numFmtId="0" fontId="14" fillId="8" borderId="0" xfId="0" applyFont="1" applyFill="1"/>
    <xf numFmtId="166" fontId="1" fillId="8" borderId="0" xfId="0" applyNumberFormat="1" applyFont="1" applyFill="1"/>
    <xf numFmtId="0" fontId="0" fillId="8" borderId="0" xfId="0" applyFill="1"/>
    <xf numFmtId="0" fontId="1" fillId="9" borderId="0" xfId="0" applyFont="1" applyFill="1"/>
    <xf numFmtId="14" fontId="1" fillId="9" borderId="0" xfId="0" applyNumberFormat="1" applyFont="1" applyFill="1"/>
    <xf numFmtId="0" fontId="14" fillId="9" borderId="0" xfId="0" applyFont="1" applyFill="1"/>
    <xf numFmtId="0" fontId="0" fillId="9" borderId="0" xfId="0" applyFill="1"/>
    <xf numFmtId="0" fontId="1" fillId="6" borderId="0" xfId="0" applyFont="1" applyFill="1"/>
    <xf numFmtId="14" fontId="1" fillId="6" borderId="0" xfId="0" applyNumberFormat="1" applyFont="1" applyFill="1"/>
    <xf numFmtId="0" fontId="14" fillId="6" borderId="0" xfId="0" applyFont="1" applyFill="1"/>
    <xf numFmtId="0" fontId="0" fillId="6" borderId="0" xfId="0" applyFill="1"/>
    <xf numFmtId="0" fontId="1" fillId="10" borderId="0" xfId="0" applyFont="1" applyFill="1"/>
    <xf numFmtId="14" fontId="1" fillId="10" borderId="0" xfId="0" applyNumberFormat="1" applyFont="1" applyFill="1"/>
    <xf numFmtId="0" fontId="14" fillId="10" borderId="0" xfId="0" applyFont="1" applyFill="1"/>
    <xf numFmtId="0" fontId="0" fillId="10" borderId="0" xfId="0" applyFill="1"/>
    <xf numFmtId="0" fontId="1" fillId="11" borderId="0" xfId="0" applyFont="1" applyFill="1"/>
    <xf numFmtId="14" fontId="1" fillId="11" borderId="0" xfId="0" applyNumberFormat="1" applyFont="1" applyFill="1"/>
    <xf numFmtId="0" fontId="14" fillId="11" borderId="0" xfId="0" applyFont="1" applyFill="1"/>
    <xf numFmtId="0" fontId="0" fillId="11" borderId="0" xfId="0" applyFill="1"/>
    <xf numFmtId="166" fontId="1" fillId="9" borderId="0" xfId="0" applyNumberFormat="1" applyFont="1" applyFill="1"/>
    <xf numFmtId="166" fontId="1" fillId="6" borderId="0" xfId="0" applyNumberFormat="1" applyFont="1" applyFill="1"/>
    <xf numFmtId="166" fontId="1" fillId="10" borderId="0" xfId="0" applyNumberFormat="1" applyFont="1" applyFill="1"/>
    <xf numFmtId="166" fontId="1" fillId="11" borderId="0" xfId="0" applyNumberFormat="1" applyFont="1" applyFill="1"/>
    <xf numFmtId="169" fontId="0" fillId="0" borderId="0" xfId="0" applyNumberFormat="1" applyBorder="1" applyAlignment="1">
      <alignment horizontal="center"/>
    </xf>
    <xf numFmtId="14" fontId="2" fillId="0" borderId="0" xfId="0" applyNumberFormat="1" applyFont="1" applyBorder="1"/>
    <xf numFmtId="166" fontId="1" fillId="5" borderId="21" xfId="1" applyNumberFormat="1" applyFont="1" applyFill="1" applyBorder="1"/>
    <xf numFmtId="44" fontId="1" fillId="0" borderId="0" xfId="0" applyNumberFormat="1" applyFont="1" applyFill="1" applyBorder="1"/>
    <xf numFmtId="0" fontId="0" fillId="0" borderId="11" xfId="0" applyBorder="1"/>
    <xf numFmtId="0" fontId="1" fillId="0" borderId="10" xfId="0" applyFont="1" applyFill="1" applyBorder="1"/>
    <xf numFmtId="168" fontId="1" fillId="0" borderId="0" xfId="4" applyNumberFormat="1" applyFont="1" applyFill="1" applyBorder="1" applyAlignment="1">
      <alignment horizontal="center" wrapText="1"/>
    </xf>
    <xf numFmtId="0" fontId="1" fillId="0" borderId="11" xfId="4" applyFont="1" applyFill="1" applyBorder="1" applyAlignment="1">
      <alignment horizontal="center" wrapText="1"/>
    </xf>
    <xf numFmtId="166" fontId="1" fillId="0" borderId="22" xfId="1" applyNumberFormat="1" applyFont="1" applyFill="1" applyBorder="1"/>
    <xf numFmtId="44" fontId="0" fillId="0" borderId="0" xfId="0" applyNumberFormat="1" applyBorder="1"/>
    <xf numFmtId="44" fontId="0" fillId="0" borderId="11" xfId="0" applyNumberFormat="1" applyBorder="1"/>
    <xf numFmtId="166" fontId="1" fillId="5" borderId="23" xfId="1" applyNumberFormat="1" applyFont="1" applyFill="1" applyBorder="1"/>
    <xf numFmtId="166" fontId="1" fillId="5" borderId="24" xfId="1" applyNumberFormat="1" applyFont="1" applyFill="1" applyBorder="1"/>
    <xf numFmtId="166" fontId="1" fillId="0" borderId="23" xfId="1" applyNumberFormat="1" applyFont="1" applyFill="1" applyBorder="1"/>
    <xf numFmtId="166" fontId="1" fillId="0" borderId="25" xfId="1" applyNumberFormat="1" applyFont="1" applyFill="1" applyBorder="1"/>
    <xf numFmtId="166" fontId="0" fillId="0" borderId="22" xfId="0" applyNumberFormat="1" applyBorder="1"/>
    <xf numFmtId="44" fontId="1" fillId="0" borderId="13" xfId="2" applyFont="1" applyFill="1" applyBorder="1"/>
    <xf numFmtId="0" fontId="0" fillId="0" borderId="7" xfId="0" applyBorder="1"/>
    <xf numFmtId="168" fontId="1" fillId="0" borderId="8" xfId="4" applyNumberFormat="1" applyFont="1" applyFill="1" applyBorder="1" applyAlignment="1">
      <alignment horizontal="center" wrapText="1"/>
    </xf>
    <xf numFmtId="0" fontId="1" fillId="0" borderId="8" xfId="4" applyFont="1" applyFill="1" applyBorder="1" applyAlignment="1">
      <alignment horizontal="center" wrapText="1"/>
    </xf>
    <xf numFmtId="0" fontId="1" fillId="0" borderId="9" xfId="4" applyFont="1" applyFill="1" applyBorder="1" applyAlignment="1">
      <alignment horizontal="center" wrapText="1"/>
    </xf>
    <xf numFmtId="166" fontId="1" fillId="0" borderId="26" xfId="1" applyNumberFormat="1" applyFont="1" applyFill="1" applyBorder="1"/>
    <xf numFmtId="166" fontId="1" fillId="0" borderId="27" xfId="1" applyNumberFormat="1" applyFont="1" applyFill="1" applyBorder="1"/>
    <xf numFmtId="8" fontId="1" fillId="0" borderId="2" xfId="0" applyNumberFormat="1" applyFont="1" applyFill="1" applyBorder="1"/>
    <xf numFmtId="0" fontId="5" fillId="0" borderId="0" xfId="0" applyFont="1" applyFill="1" applyBorder="1"/>
    <xf numFmtId="0" fontId="1" fillId="0" borderId="0" xfId="0" applyFont="1" applyFill="1" applyBorder="1" applyAlignment="1">
      <alignment horizontal="center"/>
    </xf>
    <xf numFmtId="166" fontId="1" fillId="5" borderId="0" xfId="0" applyNumberFormat="1" applyFont="1" applyFill="1"/>
    <xf numFmtId="10" fontId="1" fillId="5" borderId="2" xfId="0" quotePrefix="1" applyNumberFormat="1" applyFont="1" applyFill="1" applyBorder="1"/>
    <xf numFmtId="0" fontId="1" fillId="0" borderId="8" xfId="0" applyFont="1" applyBorder="1"/>
    <xf numFmtId="0" fontId="1" fillId="0" borderId="11" xfId="0" applyFont="1" applyBorder="1"/>
    <xf numFmtId="0" fontId="1" fillId="0" borderId="10" xfId="0" applyFont="1" applyBorder="1" applyAlignment="1">
      <alignment horizontal="right"/>
    </xf>
    <xf numFmtId="0" fontId="1" fillId="0" borderId="10" xfId="0" applyFont="1" applyFill="1" applyBorder="1" applyAlignment="1">
      <alignment horizontal="right"/>
    </xf>
    <xf numFmtId="0" fontId="1" fillId="0" borderId="12" xfId="0" applyFont="1" applyFill="1" applyBorder="1" applyAlignment="1">
      <alignment horizontal="right"/>
    </xf>
    <xf numFmtId="0" fontId="1" fillId="0" borderId="0" xfId="0" applyFont="1" applyAlignment="1">
      <alignment horizontal="center"/>
    </xf>
    <xf numFmtId="0" fontId="1" fillId="0" borderId="0" xfId="0" applyFont="1" applyAlignment="1">
      <alignment horizontal="center"/>
    </xf>
    <xf numFmtId="167" fontId="1" fillId="0" borderId="2" xfId="2" applyNumberFormat="1" applyFont="1" applyBorder="1"/>
    <xf numFmtId="6" fontId="1" fillId="0" borderId="2" xfId="0" applyNumberFormat="1" applyFont="1" applyBorder="1"/>
    <xf numFmtId="0" fontId="1" fillId="5" borderId="2" xfId="0" applyFont="1" applyFill="1" applyBorder="1"/>
    <xf numFmtId="10" fontId="1" fillId="5" borderId="2" xfId="0" applyNumberFormat="1" applyFont="1" applyFill="1" applyBorder="1"/>
    <xf numFmtId="0" fontId="11" fillId="9" borderId="0" xfId="0" applyFont="1" applyFill="1"/>
    <xf numFmtId="0" fontId="1" fillId="8" borderId="0" xfId="0" applyFont="1" applyFill="1" applyBorder="1" applyAlignment="1">
      <alignment horizontal="right"/>
    </xf>
    <xf numFmtId="166" fontId="0" fillId="8" borderId="0" xfId="0" applyNumberFormat="1" applyFill="1"/>
    <xf numFmtId="0" fontId="11" fillId="8" borderId="0" xfId="0" applyFont="1" applyFill="1"/>
    <xf numFmtId="0" fontId="0" fillId="8" borderId="10" xfId="0" applyFill="1" applyBorder="1"/>
    <xf numFmtId="0" fontId="0" fillId="9" borderId="10" xfId="0" applyFill="1" applyBorder="1"/>
    <xf numFmtId="6" fontId="1" fillId="0" borderId="0" xfId="0" applyNumberFormat="1" applyFont="1" applyBorder="1"/>
    <xf numFmtId="166" fontId="1" fillId="0" borderId="2" xfId="4" applyNumberFormat="1" applyFont="1" applyFill="1" applyBorder="1" applyAlignment="1">
      <alignment horizontal="center" wrapText="1"/>
    </xf>
    <xf numFmtId="166" fontId="1" fillId="0" borderId="28" xfId="1" applyNumberFormat="1" applyFont="1" applyFill="1" applyBorder="1"/>
    <xf numFmtId="166" fontId="1" fillId="0" borderId="29" xfId="1" applyNumberFormat="1" applyFont="1" applyFill="1" applyBorder="1"/>
    <xf numFmtId="166" fontId="1" fillId="0" borderId="29" xfId="4" applyNumberFormat="1" applyFont="1" applyFill="1" applyBorder="1" applyAlignment="1">
      <alignment horizontal="center" wrapText="1"/>
    </xf>
    <xf numFmtId="166" fontId="1" fillId="0" borderId="30" xfId="4" applyNumberFormat="1" applyFont="1" applyFill="1" applyBorder="1" applyAlignment="1">
      <alignment horizontal="center" wrapText="1"/>
    </xf>
    <xf numFmtId="166" fontId="1" fillId="0" borderId="31" xfId="1" applyNumberFormat="1" applyFont="1" applyFill="1" applyBorder="1"/>
    <xf numFmtId="166" fontId="1" fillId="0" borderId="22" xfId="4" applyNumberFormat="1" applyFont="1" applyFill="1" applyBorder="1" applyAlignment="1">
      <alignment horizontal="center" wrapText="1"/>
    </xf>
    <xf numFmtId="166" fontId="1" fillId="0" borderId="32" xfId="1" applyNumberFormat="1" applyFont="1" applyFill="1" applyBorder="1"/>
    <xf numFmtId="166" fontId="1" fillId="0" borderId="33" xfId="1" applyNumberFormat="1" applyFont="1" applyFill="1" applyBorder="1"/>
    <xf numFmtId="10" fontId="1" fillId="0" borderId="2" xfId="0" applyNumberFormat="1" applyFont="1" applyFill="1" applyBorder="1"/>
    <xf numFmtId="14" fontId="1" fillId="0" borderId="0" xfId="0" applyNumberFormat="1" applyFont="1" applyFill="1" applyAlignment="1">
      <alignment horizontal="left" wrapText="1"/>
    </xf>
    <xf numFmtId="168" fontId="0" fillId="0" borderId="8" xfId="0" applyNumberFormat="1" applyBorder="1" applyAlignment="1">
      <alignment horizontal="center"/>
    </xf>
    <xf numFmtId="168" fontId="0" fillId="0" borderId="9" xfId="0" applyNumberFormat="1" applyBorder="1" applyAlignment="1">
      <alignment horizontal="center"/>
    </xf>
    <xf numFmtId="168" fontId="0" fillId="0" borderId="0" xfId="0" applyNumberFormat="1" applyBorder="1" applyAlignment="1">
      <alignment horizontal="center"/>
    </xf>
    <xf numFmtId="168" fontId="0" fillId="0" borderId="11" xfId="0" applyNumberFormat="1" applyBorder="1" applyAlignment="1">
      <alignment horizontal="center"/>
    </xf>
    <xf numFmtId="0" fontId="1" fillId="0" borderId="0" xfId="0" applyFont="1" applyBorder="1" applyAlignment="1">
      <alignment horizontal="right"/>
    </xf>
    <xf numFmtId="14" fontId="1" fillId="0" borderId="8" xfId="0" applyNumberFormat="1" applyFont="1" applyBorder="1" applyAlignment="1">
      <alignment horizontal="right"/>
    </xf>
    <xf numFmtId="168" fontId="2" fillId="0" borderId="0" xfId="4" applyNumberFormat="1" applyFont="1" applyFill="1" applyAlignment="1">
      <alignment horizontal="left"/>
    </xf>
    <xf numFmtId="168" fontId="1" fillId="0" borderId="0" xfId="4" applyNumberFormat="1" applyFont="1" applyFill="1" applyBorder="1" applyAlignment="1">
      <alignment horizontal="center"/>
    </xf>
    <xf numFmtId="0" fontId="0" fillId="5" borderId="0" xfId="0" applyFill="1"/>
    <xf numFmtId="2" fontId="0" fillId="5" borderId="0" xfId="0" applyNumberFormat="1" applyFill="1" applyAlignment="1">
      <alignment horizontal="right"/>
    </xf>
    <xf numFmtId="164" fontId="0" fillId="5" borderId="0" xfId="3" applyNumberFormat="1" applyFont="1" applyFill="1"/>
    <xf numFmtId="43" fontId="0" fillId="5" borderId="0" xfId="0" applyNumberFormat="1" applyFill="1"/>
    <xf numFmtId="169" fontId="2" fillId="0" borderId="0" xfId="0" applyNumberFormat="1" applyFont="1" applyAlignment="1">
      <alignment horizontal="right"/>
    </xf>
    <xf numFmtId="0" fontId="1" fillId="5" borderId="5" xfId="0" applyFont="1" applyFill="1" applyBorder="1"/>
    <xf numFmtId="0" fontId="1" fillId="5" borderId="0" xfId="4" applyFont="1" applyFill="1"/>
    <xf numFmtId="0" fontId="1" fillId="12" borderId="0" xfId="0" applyFont="1" applyFill="1"/>
    <xf numFmtId="0" fontId="1" fillId="12" borderId="0" xfId="0" applyFont="1" applyFill="1" applyBorder="1"/>
    <xf numFmtId="0" fontId="0" fillId="12" borderId="0" xfId="0" applyFill="1"/>
    <xf numFmtId="0" fontId="2" fillId="8" borderId="0" xfId="0" applyFont="1" applyFill="1"/>
    <xf numFmtId="0" fontId="2" fillId="9" borderId="0" xfId="0" applyFont="1" applyFill="1"/>
    <xf numFmtId="0" fontId="2" fillId="6" borderId="0" xfId="0" applyFont="1" applyFill="1"/>
    <xf numFmtId="0" fontId="2" fillId="10" borderId="0" xfId="0" applyFont="1" applyFill="1"/>
    <xf numFmtId="0" fontId="2" fillId="11" borderId="0" xfId="0" applyFont="1" applyFill="1"/>
    <xf numFmtId="166" fontId="1" fillId="12" borderId="0" xfId="2" applyNumberFormat="1" applyFont="1" applyFill="1"/>
    <xf numFmtId="166" fontId="1" fillId="12" borderId="0" xfId="0" applyNumberFormat="1" applyFont="1" applyFill="1"/>
    <xf numFmtId="0" fontId="1" fillId="0" borderId="9" xfId="0" applyFont="1" applyFill="1" applyBorder="1"/>
    <xf numFmtId="0" fontId="1" fillId="0" borderId="11" xfId="0" applyFont="1" applyFill="1" applyBorder="1"/>
    <xf numFmtId="0" fontId="1" fillId="0" borderId="14" xfId="0" applyFont="1" applyBorder="1"/>
    <xf numFmtId="166" fontId="1" fillId="0" borderId="0" xfId="0" applyNumberFormat="1" applyFont="1" applyBorder="1"/>
    <xf numFmtId="166" fontId="1" fillId="0" borderId="11" xfId="0" applyNumberFormat="1" applyFont="1" applyBorder="1"/>
    <xf numFmtId="169" fontId="0" fillId="0" borderId="0" xfId="0" applyNumberFormat="1" applyBorder="1"/>
    <xf numFmtId="169" fontId="2" fillId="12" borderId="0" xfId="4" applyNumberFormat="1" applyFont="1" applyFill="1" applyAlignment="1">
      <alignment horizontal="center"/>
    </xf>
    <xf numFmtId="0" fontId="1" fillId="12" borderId="0" xfId="0" applyFont="1" applyFill="1"/>
    <xf numFmtId="0" fontId="2" fillId="12" borderId="0" xfId="0" applyFont="1" applyFill="1"/>
    <xf numFmtId="167" fontId="1" fillId="12" borderId="6" xfId="0" applyNumberFormat="1" applyFont="1" applyFill="1" applyBorder="1"/>
    <xf numFmtId="44" fontId="1" fillId="12" borderId="0" xfId="2" applyFont="1" applyFill="1"/>
    <xf numFmtId="44" fontId="1" fillId="12" borderId="0" xfId="0" applyNumberFormat="1" applyFont="1" applyFill="1"/>
    <xf numFmtId="169" fontId="0" fillId="0" borderId="0" xfId="0" applyNumberFormat="1" applyFill="1" applyBorder="1"/>
    <xf numFmtId="166" fontId="0" fillId="0" borderId="0" xfId="0" applyNumberFormat="1" applyFill="1" applyBorder="1"/>
    <xf numFmtId="166" fontId="0" fillId="0" borderId="0" xfId="1" applyNumberFormat="1" applyFont="1" applyFill="1" applyBorder="1"/>
    <xf numFmtId="43" fontId="1" fillId="0" borderId="0" xfId="0" applyNumberFormat="1" applyFont="1" applyFill="1" applyBorder="1"/>
    <xf numFmtId="167" fontId="0" fillId="0" borderId="0" xfId="0" applyNumberFormat="1" applyFill="1" applyBorder="1"/>
    <xf numFmtId="0" fontId="1" fillId="12" borderId="0" xfId="0" applyFont="1" applyFill="1"/>
    <xf numFmtId="0" fontId="2" fillId="12" borderId="0" xfId="0" applyFont="1" applyFill="1" applyAlignment="1">
      <alignment horizontal="center"/>
    </xf>
    <xf numFmtId="166" fontId="1" fillId="13" borderId="2" xfId="1" applyNumberFormat="1" applyFont="1" applyFill="1" applyBorder="1"/>
    <xf numFmtId="167" fontId="0" fillId="12" borderId="0" xfId="0" applyNumberFormat="1" applyFill="1"/>
    <xf numFmtId="167" fontId="0" fillId="12" borderId="6" xfId="0" applyNumberFormat="1" applyFill="1" applyBorder="1"/>
    <xf numFmtId="44" fontId="0" fillId="12" borderId="0" xfId="0" applyNumberFormat="1" applyFill="1"/>
    <xf numFmtId="44" fontId="1" fillId="12" borderId="6" xfId="2" applyFont="1" applyFill="1" applyBorder="1"/>
    <xf numFmtId="0" fontId="1" fillId="12" borderId="0" xfId="0" applyFont="1" applyFill="1" applyAlignment="1">
      <alignment wrapText="1"/>
    </xf>
    <xf numFmtId="0" fontId="0" fillId="12" borderId="0" xfId="0" applyFill="1" applyAlignment="1">
      <alignment wrapText="1"/>
    </xf>
    <xf numFmtId="0" fontId="1" fillId="12" borderId="0" xfId="0" applyFont="1" applyFill="1" applyAlignment="1">
      <alignment horizontal="right" wrapText="1"/>
    </xf>
    <xf numFmtId="0" fontId="8" fillId="0" borderId="0" xfId="0" applyFont="1" applyFill="1"/>
    <xf numFmtId="0" fontId="8" fillId="12" borderId="0" xfId="0" applyFont="1" applyFill="1"/>
    <xf numFmtId="0" fontId="1" fillId="0" borderId="2" xfId="0" applyFont="1" applyBorder="1"/>
    <xf numFmtId="169" fontId="1" fillId="0" borderId="2" xfId="0" applyNumberFormat="1" applyFont="1" applyBorder="1"/>
    <xf numFmtId="166" fontId="1" fillId="0" borderId="2" xfId="0" applyNumberFormat="1" applyFont="1" applyBorder="1"/>
    <xf numFmtId="0" fontId="1" fillId="12" borderId="0" xfId="0" applyFont="1" applyFill="1"/>
    <xf numFmtId="0" fontId="1" fillId="12" borderId="0" xfId="0" applyFont="1" applyFill="1"/>
    <xf numFmtId="0" fontId="1" fillId="12" borderId="0" xfId="0" applyFont="1" applyFill="1"/>
    <xf numFmtId="0" fontId="0" fillId="0" borderId="0" xfId="0"/>
    <xf numFmtId="0" fontId="12" fillId="0" borderId="0" xfId="0" applyFont="1" applyAlignment="1">
      <alignment horizontal="left" vertical="center"/>
    </xf>
    <xf numFmtId="0" fontId="1" fillId="12" borderId="0" xfId="0" applyFont="1" applyFill="1"/>
    <xf numFmtId="0" fontId="0" fillId="0" borderId="0" xfId="0"/>
    <xf numFmtId="0" fontId="12" fillId="12" borderId="0" xfId="0" applyFont="1" applyFill="1" applyAlignment="1">
      <alignment horizontal="left" vertical="center"/>
    </xf>
    <xf numFmtId="0" fontId="12" fillId="8" borderId="0" xfId="0" applyFont="1" applyFill="1" applyAlignment="1">
      <alignment horizontal="left" vertical="center"/>
    </xf>
    <xf numFmtId="0" fontId="1" fillId="8" borderId="0" xfId="0" applyFont="1" applyFill="1" applyBorder="1"/>
    <xf numFmtId="10" fontId="1" fillId="8" borderId="0" xfId="0" applyNumberFormat="1" applyFont="1" applyFill="1" applyBorder="1"/>
    <xf numFmtId="0" fontId="0" fillId="8" borderId="0" xfId="0" applyFill="1" applyBorder="1"/>
    <xf numFmtId="10" fontId="1" fillId="8" borderId="0" xfId="0" quotePrefix="1" applyNumberFormat="1" applyFont="1" applyFill="1" applyBorder="1"/>
    <xf numFmtId="0" fontId="1" fillId="0" borderId="0" xfId="0" applyFont="1" applyFill="1" applyAlignment="1">
      <alignment horizontal="center"/>
    </xf>
    <xf numFmtId="0" fontId="0" fillId="0" borderId="0" xfId="0"/>
    <xf numFmtId="0" fontId="15" fillId="0" borderId="0" xfId="0" applyFont="1" applyFill="1"/>
    <xf numFmtId="0" fontId="13" fillId="0" borderId="0" xfId="0" applyFont="1" applyFill="1"/>
    <xf numFmtId="0" fontId="0" fillId="0" borderId="2" xfId="0" applyBorder="1"/>
    <xf numFmtId="0" fontId="1" fillId="0" borderId="23" xfId="0" applyFont="1" applyBorder="1"/>
    <xf numFmtId="0" fontId="1" fillId="0" borderId="5" xfId="0" applyFont="1" applyBorder="1"/>
    <xf numFmtId="0" fontId="1" fillId="0" borderId="34" xfId="0" applyFont="1" applyBorder="1"/>
    <xf numFmtId="0" fontId="12" fillId="0" borderId="0" xfId="0" applyFont="1" applyAlignment="1">
      <alignment horizontal="left" vertical="center"/>
    </xf>
    <xf numFmtId="0" fontId="1" fillId="12" borderId="0" xfId="0" applyFont="1" applyFill="1"/>
    <xf numFmtId="0" fontId="0" fillId="0" borderId="0" xfId="0"/>
    <xf numFmtId="0" fontId="0" fillId="5" borderId="0" xfId="0" applyFill="1"/>
    <xf numFmtId="0" fontId="0" fillId="12" borderId="0" xfId="0" applyFill="1"/>
    <xf numFmtId="0" fontId="13" fillId="0" borderId="0" xfId="0" applyFont="1" applyFill="1" applyAlignment="1">
      <alignment horizontal="center"/>
    </xf>
    <xf numFmtId="0" fontId="1" fillId="0" borderId="0" xfId="0" applyFont="1" applyFill="1"/>
    <xf numFmtId="0" fontId="12" fillId="12" borderId="0" xfId="0" applyFont="1" applyFill="1" applyAlignment="1">
      <alignment horizontal="left" vertical="center"/>
    </xf>
    <xf numFmtId="0" fontId="2" fillId="0" borderId="0" xfId="4" applyFont="1" applyFill="1" applyBorder="1" applyAlignment="1">
      <alignment horizontal="center"/>
    </xf>
    <xf numFmtId="14" fontId="2" fillId="0" borderId="0" xfId="4" applyNumberFormat="1" applyFont="1" applyFill="1" applyBorder="1" applyAlignment="1">
      <alignment horizontal="center"/>
    </xf>
    <xf numFmtId="0" fontId="2" fillId="12" borderId="0" xfId="0" applyFont="1" applyFill="1" applyAlignment="1">
      <alignment horizontal="center"/>
    </xf>
    <xf numFmtId="0" fontId="1" fillId="12" borderId="0" xfId="0" applyFont="1" applyFill="1" applyAlignment="1">
      <alignment horizontal="center"/>
    </xf>
    <xf numFmtId="14" fontId="2" fillId="0" borderId="0" xfId="4" applyNumberFormat="1" applyFont="1" applyFill="1" applyAlignment="1">
      <alignment horizontal="center"/>
    </xf>
    <xf numFmtId="0" fontId="2" fillId="0" borderId="0" xfId="4" applyFont="1" applyFill="1" applyAlignment="1">
      <alignment horizontal="center"/>
    </xf>
  </cellXfs>
  <cellStyles count="6">
    <cellStyle name="Comma" xfId="1" builtinId="3"/>
    <cellStyle name="Currency" xfId="2" builtinId="4"/>
    <cellStyle name="Good" xfId="4" builtinId="26"/>
    <cellStyle name="Hyperlink" xfId="5" builtinId="8"/>
    <cellStyle name="Normal" xfId="0" builtinId="0"/>
    <cellStyle name="Percent" xfId="3" builtinId="5"/>
  </cellStyles>
  <dxfs count="1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99"/>
      <color rgb="FFFFFF66"/>
      <color rgb="FFD4230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161925</xdr:colOff>
      <xdr:row>33</xdr:row>
      <xdr:rowOff>76200</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657600" cy="54864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tabSelected="1" zoomScale="121" zoomScaleNormal="121" workbookViewId="0"/>
  </sheetViews>
  <sheetFormatPr defaultRowHeight="13.2" x14ac:dyDescent="0.25"/>
  <cols>
    <col min="1" max="1" width="52.44140625" customWidth="1"/>
    <col min="2" max="2" width="2.6640625" customWidth="1"/>
    <col min="3" max="3" width="66" customWidth="1"/>
  </cols>
  <sheetData>
    <row r="1" spans="1:3" ht="5.25" customHeight="1" thickBot="1" x14ac:dyDescent="0.3">
      <c r="A1" s="101"/>
      <c r="B1" s="101"/>
    </row>
    <row r="2" spans="1:3" ht="13.8" x14ac:dyDescent="0.25">
      <c r="C2" s="134" t="s">
        <v>275</v>
      </c>
    </row>
    <row r="3" spans="1:3" ht="13.8" x14ac:dyDescent="0.25">
      <c r="C3" s="135" t="s">
        <v>473</v>
      </c>
    </row>
    <row r="4" spans="1:3" ht="13.8" x14ac:dyDescent="0.25">
      <c r="C4" s="135" t="s">
        <v>474</v>
      </c>
    </row>
    <row r="5" spans="1:3" ht="13.8" x14ac:dyDescent="0.25">
      <c r="C5" s="135"/>
    </row>
    <row r="6" spans="1:3" ht="13.8" x14ac:dyDescent="0.25">
      <c r="C6" s="135" t="s">
        <v>552</v>
      </c>
    </row>
    <row r="7" spans="1:3" ht="13.8" x14ac:dyDescent="0.25">
      <c r="C7" s="135" t="s">
        <v>393</v>
      </c>
    </row>
    <row r="8" spans="1:3" ht="13.8" x14ac:dyDescent="0.25">
      <c r="C8" s="135" t="s">
        <v>392</v>
      </c>
    </row>
    <row r="9" spans="1:3" ht="14.4" thickBot="1" x14ac:dyDescent="0.3">
      <c r="C9" s="136"/>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L491"/>
  <sheetViews>
    <sheetView zoomScale="91" zoomScaleNormal="91" workbookViewId="0">
      <selection sqref="A1:I1"/>
    </sheetView>
  </sheetViews>
  <sheetFormatPr defaultRowHeight="13.2" x14ac:dyDescent="0.25"/>
  <cols>
    <col min="1" max="1" width="3.88671875" customWidth="1"/>
    <col min="2" max="2" width="2.6640625" customWidth="1"/>
    <col min="3" max="3" width="37.88671875" customWidth="1"/>
    <col min="4" max="4" width="14.109375" customWidth="1"/>
    <col min="5" max="9" width="13" customWidth="1"/>
    <col min="10" max="10" width="11.33203125" customWidth="1"/>
    <col min="11" max="11" width="13" customWidth="1"/>
    <col min="12" max="15" width="13" bestFit="1" customWidth="1"/>
    <col min="16" max="16" width="12.33203125" bestFit="1" customWidth="1"/>
    <col min="17" max="17" width="49.5546875" customWidth="1"/>
    <col min="18" max="18" width="9.5546875" bestFit="1" customWidth="1"/>
    <col min="20" max="20" width="4.109375" customWidth="1"/>
    <col min="21" max="21" width="37" customWidth="1"/>
    <col min="22" max="24" width="13.5546875" customWidth="1"/>
    <col min="25" max="25" width="13.6640625" customWidth="1"/>
    <col min="26" max="26" width="13.88671875" customWidth="1"/>
    <col min="27" max="27" width="14" customWidth="1"/>
    <col min="28" max="28" width="13.109375" customWidth="1"/>
    <col min="29" max="29" width="12.88671875" customWidth="1"/>
    <col min="30" max="30" width="11.6640625" customWidth="1"/>
    <col min="31" max="31" width="12.109375" customWidth="1"/>
    <col min="32" max="32" width="12" customWidth="1"/>
    <col min="33" max="33" width="12.6640625" customWidth="1"/>
    <col min="34" max="34" width="11.6640625" customWidth="1"/>
    <col min="35" max="35" width="48.5546875" customWidth="1"/>
    <col min="38" max="38" width="4.109375" customWidth="1"/>
    <col min="39" max="39" width="35.6640625" customWidth="1"/>
    <col min="42" max="43" width="9.88671875" bestFit="1" customWidth="1"/>
    <col min="45" max="45" width="9.5546875" bestFit="1" customWidth="1"/>
    <col min="46" max="47" width="9.88671875" bestFit="1" customWidth="1"/>
    <col min="48" max="48" width="10" bestFit="1" customWidth="1"/>
    <col min="49" max="49" width="9.88671875" bestFit="1" customWidth="1"/>
    <col min="50" max="50" width="9.5546875" bestFit="1" customWidth="1"/>
    <col min="51" max="51" width="10.109375" bestFit="1" customWidth="1"/>
    <col min="53" max="53" width="48.109375" customWidth="1"/>
    <col min="56" max="56" width="6.88671875" customWidth="1"/>
    <col min="57" max="57" width="36.109375" customWidth="1"/>
    <col min="58" max="58" width="9.88671875" bestFit="1" customWidth="1"/>
    <col min="59" max="59" width="9.33203125" customWidth="1"/>
    <col min="60" max="61" width="10.109375" bestFit="1" customWidth="1"/>
    <col min="62" max="62" width="9.88671875" bestFit="1" customWidth="1"/>
    <col min="63" max="63" width="10" bestFit="1" customWidth="1"/>
    <col min="64" max="64" width="10.109375" bestFit="1" customWidth="1"/>
    <col min="65" max="65" width="9.88671875" bestFit="1" customWidth="1"/>
    <col min="66" max="66" width="10" bestFit="1" customWidth="1"/>
    <col min="67" max="67" width="9.88671875" bestFit="1" customWidth="1"/>
    <col min="68" max="68" width="9.5546875" bestFit="1" customWidth="1"/>
    <col min="69" max="69" width="10.109375" bestFit="1" customWidth="1"/>
    <col min="70" max="70" width="6.5546875" bestFit="1" customWidth="1"/>
    <col min="71" max="71" width="49" customWidth="1"/>
    <col min="74" max="74" width="4.109375" customWidth="1"/>
    <col min="75" max="75" width="36.33203125" customWidth="1"/>
    <col min="76" max="76" width="9.88671875" bestFit="1" customWidth="1"/>
    <col min="78" max="79" width="10.109375" bestFit="1" customWidth="1"/>
    <col min="80" max="80" width="9.88671875" bestFit="1" customWidth="1"/>
    <col min="81" max="81" width="10" bestFit="1" customWidth="1"/>
    <col min="82" max="82" width="10.109375" bestFit="1" customWidth="1"/>
    <col min="83" max="83" width="9.88671875" bestFit="1" customWidth="1"/>
    <col min="84" max="84" width="10" bestFit="1" customWidth="1"/>
    <col min="85" max="85" width="9.88671875" bestFit="1" customWidth="1"/>
    <col min="86" max="86" width="9.5546875" bestFit="1" customWidth="1"/>
    <col min="87" max="87" width="10.109375" bestFit="1" customWidth="1"/>
    <col min="89" max="89" width="49.44140625" bestFit="1" customWidth="1"/>
  </cols>
  <sheetData>
    <row r="1" spans="1:90" ht="14.25" customHeight="1" x14ac:dyDescent="0.25">
      <c r="A1" s="311" t="s">
        <v>475</v>
      </c>
      <c r="B1" s="311"/>
      <c r="C1" s="311"/>
      <c r="D1" s="311"/>
      <c r="E1" s="311"/>
      <c r="F1" s="311"/>
      <c r="G1" s="311"/>
      <c r="H1" s="311"/>
      <c r="I1" s="311"/>
    </row>
    <row r="2" spans="1:90" ht="14.25" customHeight="1" x14ac:dyDescent="0.3">
      <c r="B2" s="101"/>
      <c r="C2" s="89"/>
    </row>
    <row r="3" spans="1:90" ht="14.25" customHeight="1" x14ac:dyDescent="0.25">
      <c r="A3" s="314" t="s">
        <v>385</v>
      </c>
      <c r="B3" s="314"/>
      <c r="C3" s="314"/>
      <c r="D3" s="314"/>
    </row>
    <row r="4" spans="1:90" ht="14.25" customHeight="1" x14ac:dyDescent="0.25">
      <c r="A4" s="314" t="s">
        <v>454</v>
      </c>
      <c r="B4" s="314"/>
      <c r="C4" s="314"/>
      <c r="D4" s="314"/>
    </row>
    <row r="5" spans="1:90" x14ac:dyDescent="0.25">
      <c r="C5" s="6"/>
      <c r="D5" s="9"/>
      <c r="E5" s="20"/>
      <c r="F5" s="20"/>
      <c r="G5" s="20"/>
      <c r="H5" s="20"/>
      <c r="I5" s="20"/>
      <c r="J5" s="20"/>
      <c r="K5" s="20"/>
      <c r="L5" s="20"/>
      <c r="M5" s="20"/>
      <c r="N5" s="20"/>
      <c r="O5" s="20"/>
      <c r="P5" s="6"/>
      <c r="Q5" s="4"/>
      <c r="R5" s="4"/>
      <c r="S5" s="4"/>
      <c r="T5" s="4"/>
      <c r="U5" s="4"/>
      <c r="V5" s="4"/>
    </row>
    <row r="6" spans="1:90" s="296" customFormat="1" x14ac:dyDescent="0.25">
      <c r="A6" s="315" t="s">
        <v>591</v>
      </c>
      <c r="B6" s="315"/>
      <c r="C6" s="315"/>
      <c r="D6" s="315"/>
      <c r="E6" s="315"/>
      <c r="F6" s="315"/>
      <c r="G6" s="315"/>
      <c r="H6" s="315"/>
      <c r="I6" s="315"/>
      <c r="J6" s="315"/>
      <c r="K6" s="315"/>
      <c r="L6" s="315"/>
      <c r="M6" s="315"/>
      <c r="N6" s="315"/>
      <c r="O6" s="315"/>
      <c r="P6" s="315"/>
      <c r="Q6" s="315"/>
      <c r="R6" s="4"/>
      <c r="S6" s="4"/>
      <c r="T6" s="4"/>
      <c r="U6" s="4"/>
      <c r="V6" s="4"/>
    </row>
    <row r="7" spans="1:90" x14ac:dyDescent="0.25">
      <c r="A7" s="315" t="s">
        <v>592</v>
      </c>
      <c r="B7" s="315"/>
      <c r="C7" s="315"/>
      <c r="D7" s="315"/>
      <c r="E7" s="315"/>
      <c r="F7" s="315"/>
      <c r="G7" s="315"/>
      <c r="H7" s="315"/>
      <c r="I7" s="315"/>
      <c r="J7" s="315"/>
      <c r="K7" s="315"/>
      <c r="L7" s="315"/>
      <c r="M7" s="315"/>
      <c r="N7" s="315"/>
      <c r="O7" s="315"/>
      <c r="P7" s="315"/>
      <c r="Q7" s="315"/>
      <c r="R7" s="4"/>
      <c r="S7" s="4"/>
      <c r="T7" s="4"/>
      <c r="U7" s="4"/>
      <c r="V7" s="4"/>
    </row>
    <row r="8" spans="1:90" x14ac:dyDescent="0.25">
      <c r="C8" s="6"/>
      <c r="D8" s="9"/>
      <c r="E8" s="20"/>
      <c r="F8" s="20"/>
      <c r="G8" s="20"/>
      <c r="H8" s="20"/>
      <c r="I8" s="20"/>
      <c r="J8" s="20"/>
      <c r="K8" s="20"/>
      <c r="L8" s="20"/>
      <c r="M8" s="20"/>
      <c r="N8" s="20"/>
      <c r="O8" s="20"/>
      <c r="P8" s="6"/>
      <c r="Q8" s="4"/>
      <c r="R8" s="4"/>
      <c r="S8" s="4"/>
      <c r="T8" s="4"/>
      <c r="U8" s="4"/>
      <c r="V8" s="4"/>
    </row>
    <row r="9" spans="1:90" s="296" customFormat="1" x14ac:dyDescent="0.25">
      <c r="A9" s="295" t="s">
        <v>560</v>
      </c>
      <c r="B9" s="295"/>
      <c r="C9" s="295"/>
      <c r="D9" s="295"/>
      <c r="E9" s="295"/>
      <c r="F9" s="151" t="s">
        <v>557</v>
      </c>
      <c r="G9" s="159" t="s">
        <v>555</v>
      </c>
      <c r="H9" s="161" t="s">
        <v>556</v>
      </c>
      <c r="I9" s="165" t="s">
        <v>558</v>
      </c>
      <c r="J9" s="169" t="s">
        <v>559</v>
      </c>
      <c r="K9" s="20"/>
      <c r="L9" s="20"/>
      <c r="M9" s="20"/>
      <c r="N9" s="20"/>
      <c r="O9" s="20"/>
      <c r="P9" s="6"/>
      <c r="Q9" s="4"/>
      <c r="R9" s="4"/>
      <c r="S9" s="4"/>
      <c r="T9" s="4"/>
      <c r="U9" s="4"/>
      <c r="V9" s="4"/>
    </row>
    <row r="10" spans="1:90" x14ac:dyDescent="0.25">
      <c r="C10" s="6"/>
      <c r="D10" s="9"/>
      <c r="E10" s="20"/>
      <c r="F10" s="20"/>
      <c r="G10" s="20"/>
      <c r="H10" s="20"/>
      <c r="I10" s="20"/>
      <c r="J10" s="20"/>
      <c r="K10" s="20"/>
      <c r="L10" s="20"/>
      <c r="M10" s="20"/>
      <c r="N10" s="20"/>
      <c r="O10" s="20"/>
      <c r="P10" s="6"/>
      <c r="Q10" s="4"/>
      <c r="R10" s="4"/>
      <c r="S10" s="4"/>
      <c r="T10" s="4"/>
      <c r="U10" s="4"/>
      <c r="V10" s="4"/>
    </row>
    <row r="11" spans="1:90" x14ac:dyDescent="0.25">
      <c r="A11" s="151"/>
      <c r="B11" s="151"/>
      <c r="C11" s="251" t="s">
        <v>455</v>
      </c>
      <c r="D11" s="151"/>
      <c r="E11" s="151"/>
      <c r="F11" s="151"/>
      <c r="G11" s="151"/>
      <c r="H11" s="151"/>
      <c r="I11" s="151"/>
      <c r="J11" s="151"/>
      <c r="K11" s="151"/>
      <c r="L11" s="151"/>
      <c r="M11" s="151"/>
      <c r="N11" s="151"/>
      <c r="O11" s="151"/>
      <c r="P11" s="151"/>
      <c r="Q11" s="151"/>
      <c r="R11" s="151"/>
      <c r="S11" s="156"/>
      <c r="T11" s="156"/>
      <c r="U11" s="252" t="s">
        <v>456</v>
      </c>
      <c r="V11" s="156"/>
      <c r="W11" s="156"/>
      <c r="X11" s="156"/>
      <c r="Y11" s="156"/>
      <c r="Z11" s="156"/>
      <c r="AA11" s="156"/>
      <c r="AB11" s="156"/>
      <c r="AC11" s="156"/>
      <c r="AD11" s="156"/>
      <c r="AE11" s="156"/>
      <c r="AF11" s="156"/>
      <c r="AG11" s="156"/>
      <c r="AH11" s="156"/>
      <c r="AI11" s="156"/>
      <c r="AJ11" s="156"/>
      <c r="AK11" s="160"/>
      <c r="AL11" s="160"/>
      <c r="AM11" s="253" t="s">
        <v>457</v>
      </c>
      <c r="AN11" s="160"/>
      <c r="AO11" s="160"/>
      <c r="AP11" s="160"/>
      <c r="AQ11" s="160"/>
      <c r="AR11" s="160"/>
      <c r="AS11" s="160"/>
      <c r="AT11" s="160"/>
      <c r="AU11" s="160"/>
      <c r="AV11" s="160"/>
      <c r="AW11" s="160"/>
      <c r="AX11" s="160"/>
      <c r="AY11" s="160"/>
      <c r="AZ11" s="160"/>
      <c r="BA11" s="160"/>
      <c r="BB11" s="160"/>
      <c r="BC11" s="164"/>
      <c r="BD11" s="164"/>
      <c r="BE11" s="254" t="s">
        <v>459</v>
      </c>
      <c r="BF11" s="164"/>
      <c r="BG11" s="164"/>
      <c r="BH11" s="164"/>
      <c r="BI11" s="164"/>
      <c r="BJ11" s="164"/>
      <c r="BK11" s="164"/>
      <c r="BL11" s="164"/>
      <c r="BM11" s="164"/>
      <c r="BN11" s="164"/>
      <c r="BO11" s="164"/>
      <c r="BP11" s="164"/>
      <c r="BQ11" s="164"/>
      <c r="BR11" s="164"/>
      <c r="BS11" s="164"/>
      <c r="BT11" s="164"/>
      <c r="BU11" s="168"/>
      <c r="BV11" s="168"/>
      <c r="BW11" s="255" t="s">
        <v>458</v>
      </c>
      <c r="BX11" s="168"/>
      <c r="BY11" s="168"/>
      <c r="BZ11" s="168"/>
      <c r="CA11" s="168"/>
      <c r="CB11" s="168"/>
      <c r="CC11" s="168"/>
      <c r="CD11" s="168"/>
      <c r="CE11" s="168"/>
      <c r="CF11" s="168"/>
      <c r="CG11" s="168"/>
      <c r="CH11" s="168"/>
      <c r="CI11" s="168"/>
      <c r="CJ11" s="168"/>
      <c r="CK11" s="168"/>
      <c r="CL11" s="168"/>
    </row>
    <row r="12" spans="1:90" x14ac:dyDescent="0.25">
      <c r="A12" s="151"/>
      <c r="C12" s="6"/>
      <c r="D12" s="9"/>
      <c r="E12" s="20"/>
      <c r="F12" s="20"/>
      <c r="G12" s="20"/>
      <c r="H12" s="20"/>
      <c r="I12" s="20"/>
      <c r="J12" s="20"/>
      <c r="K12" s="20"/>
      <c r="L12" s="20"/>
      <c r="M12" s="20"/>
      <c r="N12" s="20"/>
      <c r="O12" s="20"/>
      <c r="P12" s="6"/>
      <c r="Q12" s="4"/>
      <c r="R12" s="151"/>
      <c r="S12" s="156"/>
      <c r="U12" s="4"/>
      <c r="V12" s="41"/>
      <c r="W12" s="13"/>
      <c r="X12" s="13"/>
      <c r="Y12" s="13"/>
      <c r="Z12" s="13"/>
      <c r="AA12" s="13"/>
      <c r="AB12" s="13"/>
      <c r="AC12" s="13"/>
      <c r="AD12" s="13"/>
      <c r="AE12" s="13"/>
      <c r="AF12" s="13"/>
      <c r="AG12" s="13"/>
      <c r="AH12" s="13"/>
      <c r="AI12" s="4"/>
      <c r="AJ12" s="156"/>
      <c r="AK12" s="160"/>
      <c r="AM12" s="4"/>
      <c r="AN12" s="41"/>
      <c r="AO12" s="13"/>
      <c r="AP12" s="13"/>
      <c r="AQ12" s="13"/>
      <c r="AR12" s="13"/>
      <c r="AS12" s="13"/>
      <c r="AT12" s="13"/>
      <c r="AU12" s="13"/>
      <c r="AV12" s="13"/>
      <c r="AW12" s="13"/>
      <c r="AX12" s="13"/>
      <c r="AY12" s="13"/>
      <c r="AZ12" s="13"/>
      <c r="BA12" s="4"/>
      <c r="BB12" s="160"/>
      <c r="BC12" s="164"/>
      <c r="BS12" s="4"/>
      <c r="BT12" s="164"/>
      <c r="BU12" s="168"/>
      <c r="BW12" s="4"/>
      <c r="BX12" s="85"/>
      <c r="BY12" s="13"/>
      <c r="BZ12" s="13"/>
      <c r="CA12" s="13"/>
      <c r="CB12" s="13"/>
      <c r="CC12" s="13"/>
      <c r="CD12" s="13"/>
      <c r="CE12" s="13"/>
      <c r="CF12" s="13"/>
      <c r="CG12" s="13"/>
      <c r="CH12" s="13"/>
      <c r="CI12" s="13"/>
      <c r="CJ12" s="13"/>
      <c r="CK12" s="4"/>
      <c r="CL12" s="168"/>
    </row>
    <row r="13" spans="1:90" x14ac:dyDescent="0.25">
      <c r="A13" s="151"/>
      <c r="B13" s="20" t="s">
        <v>169</v>
      </c>
      <c r="D13" s="6"/>
      <c r="E13" s="20"/>
      <c r="F13" s="20"/>
      <c r="G13" s="20"/>
      <c r="H13" s="20"/>
      <c r="I13" s="20"/>
      <c r="J13" s="20"/>
      <c r="K13" s="20"/>
      <c r="L13" s="20"/>
      <c r="M13" s="20"/>
      <c r="N13" s="20"/>
      <c r="O13" s="20"/>
      <c r="P13" s="6"/>
      <c r="Q13" s="4"/>
      <c r="R13" s="151"/>
      <c r="S13" s="156"/>
      <c r="T13" s="20" t="s">
        <v>169</v>
      </c>
      <c r="V13" s="13"/>
      <c r="W13" s="13"/>
      <c r="X13" s="13"/>
      <c r="Y13" s="13"/>
      <c r="Z13" s="13"/>
      <c r="AA13" s="13"/>
      <c r="AB13" s="13"/>
      <c r="AC13" s="13"/>
      <c r="AD13" s="13"/>
      <c r="AE13" s="13"/>
      <c r="AF13" s="13"/>
      <c r="AG13" s="13"/>
      <c r="AH13" s="13"/>
      <c r="AI13" s="4"/>
      <c r="AJ13" s="156"/>
      <c r="AK13" s="160"/>
      <c r="AL13" s="20" t="s">
        <v>169</v>
      </c>
      <c r="AN13" s="13"/>
      <c r="AO13" s="13"/>
      <c r="AP13" s="13"/>
      <c r="AQ13" s="13"/>
      <c r="AR13" s="13"/>
      <c r="AS13" s="13"/>
      <c r="AT13" s="13"/>
      <c r="AU13" s="13"/>
      <c r="AV13" s="13"/>
      <c r="AW13" s="13"/>
      <c r="AX13" s="13"/>
      <c r="AY13" s="13"/>
      <c r="AZ13" s="13"/>
      <c r="BA13" s="4"/>
      <c r="BB13" s="160"/>
      <c r="BC13" s="164"/>
      <c r="BD13" s="20" t="s">
        <v>169</v>
      </c>
      <c r="BF13" s="13"/>
      <c r="BG13" s="13"/>
      <c r="BH13" s="13"/>
      <c r="BI13" s="13"/>
      <c r="BJ13" s="13"/>
      <c r="BK13" s="13"/>
      <c r="BL13" s="13"/>
      <c r="BM13" s="13"/>
      <c r="BN13" s="13"/>
      <c r="BO13" s="13"/>
      <c r="BP13" s="13"/>
      <c r="BQ13" s="13"/>
      <c r="BR13" s="13"/>
      <c r="BS13" s="4"/>
      <c r="BT13" s="164"/>
      <c r="BU13" s="168"/>
      <c r="BV13" s="20" t="s">
        <v>169</v>
      </c>
      <c r="BX13" s="13"/>
      <c r="BY13" s="13"/>
      <c r="BZ13" s="13"/>
      <c r="CA13" s="13"/>
      <c r="CB13" s="13"/>
      <c r="CC13" s="13"/>
      <c r="CD13" s="13"/>
      <c r="CE13" s="13"/>
      <c r="CF13" s="13"/>
      <c r="CG13" s="13"/>
      <c r="CH13" s="13"/>
      <c r="CI13" s="13"/>
      <c r="CJ13" s="13"/>
      <c r="CK13" s="4"/>
      <c r="CL13" s="168"/>
    </row>
    <row r="14" spans="1:90" x14ac:dyDescent="0.25">
      <c r="A14" s="151"/>
      <c r="B14" s="72" t="str">
        <f>ControlPanel!B9</f>
        <v>Your Company Name</v>
      </c>
      <c r="D14" s="20"/>
      <c r="E14" s="20"/>
      <c r="F14" s="20"/>
      <c r="G14" s="20"/>
      <c r="H14" s="20"/>
      <c r="I14" s="20"/>
      <c r="J14" s="20"/>
      <c r="K14" s="20"/>
      <c r="L14" s="20"/>
      <c r="M14" s="20"/>
      <c r="N14" s="20"/>
      <c r="O14" s="20"/>
      <c r="P14" s="6"/>
      <c r="Q14" s="4"/>
      <c r="R14" s="151"/>
      <c r="S14" s="156"/>
      <c r="T14" s="72" t="str">
        <f>B14</f>
        <v>Your Company Name</v>
      </c>
      <c r="V14" s="20"/>
      <c r="W14" s="20"/>
      <c r="X14" s="20"/>
      <c r="Y14" s="20"/>
      <c r="Z14" s="20"/>
      <c r="AA14" s="20"/>
      <c r="AB14" s="20"/>
      <c r="AC14" s="20"/>
      <c r="AD14" s="20"/>
      <c r="AE14" s="20"/>
      <c r="AF14" s="20"/>
      <c r="AG14" s="20"/>
      <c r="AH14" s="6"/>
      <c r="AI14" s="4"/>
      <c r="AJ14" s="156"/>
      <c r="AK14" s="160"/>
      <c r="AL14" s="72" t="str">
        <f>T14</f>
        <v>Your Company Name</v>
      </c>
      <c r="AN14" s="20"/>
      <c r="AO14" s="20"/>
      <c r="AP14" s="20"/>
      <c r="AQ14" s="20"/>
      <c r="AR14" s="20"/>
      <c r="AS14" s="20"/>
      <c r="AT14" s="20"/>
      <c r="AU14" s="20"/>
      <c r="AV14" s="20"/>
      <c r="AW14" s="20"/>
      <c r="AX14" s="20"/>
      <c r="AY14" s="20"/>
      <c r="AZ14" s="6"/>
      <c r="BA14" s="4"/>
      <c r="BB14" s="160"/>
      <c r="BC14" s="164"/>
      <c r="BD14" s="72" t="str">
        <f>AL14</f>
        <v>Your Company Name</v>
      </c>
      <c r="BF14" s="20"/>
      <c r="BG14" s="20"/>
      <c r="BH14" s="20"/>
      <c r="BI14" s="20"/>
      <c r="BJ14" s="20"/>
      <c r="BK14" s="20"/>
      <c r="BL14" s="20"/>
      <c r="BM14" s="20"/>
      <c r="BN14" s="20"/>
      <c r="BO14" s="20"/>
      <c r="BP14" s="20"/>
      <c r="BQ14" s="20"/>
      <c r="BR14" s="6"/>
      <c r="BS14" s="4"/>
      <c r="BT14" s="164"/>
      <c r="BU14" s="168"/>
      <c r="BV14" s="72" t="str">
        <f>BD14</f>
        <v>Your Company Name</v>
      </c>
      <c r="BX14" s="20"/>
      <c r="BY14" s="20"/>
      <c r="BZ14" s="20"/>
      <c r="CA14" s="20"/>
      <c r="CB14" s="20"/>
      <c r="CC14" s="20"/>
      <c r="CD14" s="20"/>
      <c r="CE14" s="20"/>
      <c r="CF14" s="20"/>
      <c r="CG14" s="20"/>
      <c r="CH14" s="20"/>
      <c r="CI14" s="20"/>
      <c r="CJ14" s="6"/>
      <c r="CK14" s="4"/>
      <c r="CL14" s="168"/>
    </row>
    <row r="15" spans="1:90" x14ac:dyDescent="0.25">
      <c r="A15" s="151"/>
      <c r="C15" s="21"/>
      <c r="D15" s="65">
        <f>ControlPanel!B11</f>
        <v>43617</v>
      </c>
      <c r="E15" s="65">
        <f>DATE(YEAR(D15),MONTH(D15)+1,DAY(D15))</f>
        <v>43647</v>
      </c>
      <c r="F15" s="65">
        <f t="shared" ref="F15:O15" si="0">DATE(YEAR(E15),MONTH(E15)+1,DAY(E15))</f>
        <v>43678</v>
      </c>
      <c r="G15" s="65">
        <f t="shared" si="0"/>
        <v>43709</v>
      </c>
      <c r="H15" s="65">
        <f t="shared" si="0"/>
        <v>43739</v>
      </c>
      <c r="I15" s="65">
        <f t="shared" si="0"/>
        <v>43770</v>
      </c>
      <c r="J15" s="65">
        <f t="shared" si="0"/>
        <v>43800</v>
      </c>
      <c r="K15" s="65">
        <f t="shared" si="0"/>
        <v>43831</v>
      </c>
      <c r="L15" s="65">
        <f t="shared" si="0"/>
        <v>43862</v>
      </c>
      <c r="M15" s="65">
        <f t="shared" si="0"/>
        <v>43891</v>
      </c>
      <c r="N15" s="65">
        <f t="shared" si="0"/>
        <v>43922</v>
      </c>
      <c r="O15" s="65">
        <f t="shared" si="0"/>
        <v>43952</v>
      </c>
      <c r="P15" s="66" t="s">
        <v>52</v>
      </c>
      <c r="Q15" s="4"/>
      <c r="R15" s="151"/>
      <c r="S15" s="156"/>
      <c r="U15" s="21"/>
      <c r="V15" s="65">
        <f>DATE(YEAR(O15),MONTH(O15)+1,DAY(O15))</f>
        <v>43983</v>
      </c>
      <c r="W15" s="65">
        <f>DATE(YEAR(V15),MONTH(V15)+1,DAY(V15))</f>
        <v>44013</v>
      </c>
      <c r="X15" s="65">
        <f t="shared" ref="X15" si="1">DATE(YEAR(W15),MONTH(W15)+1,DAY(W15))</f>
        <v>44044</v>
      </c>
      <c r="Y15" s="65">
        <f t="shared" ref="Y15" si="2">DATE(YEAR(X15),MONTH(X15)+1,DAY(X15))</f>
        <v>44075</v>
      </c>
      <c r="Z15" s="65">
        <f t="shared" ref="Z15" si="3">DATE(YEAR(Y15),MONTH(Y15)+1,DAY(Y15))</f>
        <v>44105</v>
      </c>
      <c r="AA15" s="65">
        <f t="shared" ref="AA15" si="4">DATE(YEAR(Z15),MONTH(Z15)+1,DAY(Z15))</f>
        <v>44136</v>
      </c>
      <c r="AB15" s="65">
        <f t="shared" ref="AB15" si="5">DATE(YEAR(AA15),MONTH(AA15)+1,DAY(AA15))</f>
        <v>44166</v>
      </c>
      <c r="AC15" s="65">
        <f t="shared" ref="AC15" si="6">DATE(YEAR(AB15),MONTH(AB15)+1,DAY(AB15))</f>
        <v>44197</v>
      </c>
      <c r="AD15" s="65">
        <f t="shared" ref="AD15" si="7">DATE(YEAR(AC15),MONTH(AC15)+1,DAY(AC15))</f>
        <v>44228</v>
      </c>
      <c r="AE15" s="65">
        <f t="shared" ref="AE15" si="8">DATE(YEAR(AD15),MONTH(AD15)+1,DAY(AD15))</f>
        <v>44256</v>
      </c>
      <c r="AF15" s="65">
        <f t="shared" ref="AF15" si="9">DATE(YEAR(AE15),MONTH(AE15)+1,DAY(AE15))</f>
        <v>44287</v>
      </c>
      <c r="AG15" s="65">
        <f t="shared" ref="AG15" si="10">DATE(YEAR(AF15),MONTH(AF15)+1,DAY(AF15))</f>
        <v>44317</v>
      </c>
      <c r="AH15" s="66" t="s">
        <v>52</v>
      </c>
      <c r="AI15" s="4"/>
      <c r="AJ15" s="156"/>
      <c r="AK15" s="160"/>
      <c r="AM15" s="21"/>
      <c r="AN15" s="65">
        <f>DATE(YEAR(AG15),MONTH(AG15)+1,DAY(AG15))</f>
        <v>44348</v>
      </c>
      <c r="AO15" s="65">
        <f>DATE(YEAR(AN15),MONTH(AN15)+1,DAY(AN15))</f>
        <v>44378</v>
      </c>
      <c r="AP15" s="65">
        <f t="shared" ref="AP15" si="11">DATE(YEAR(AO15),MONTH(AO15)+1,DAY(AO15))</f>
        <v>44409</v>
      </c>
      <c r="AQ15" s="65">
        <f t="shared" ref="AQ15" si="12">DATE(YEAR(AP15),MONTH(AP15)+1,DAY(AP15))</f>
        <v>44440</v>
      </c>
      <c r="AR15" s="65">
        <f t="shared" ref="AR15" si="13">DATE(YEAR(AQ15),MONTH(AQ15)+1,DAY(AQ15))</f>
        <v>44470</v>
      </c>
      <c r="AS15" s="65">
        <f t="shared" ref="AS15" si="14">DATE(YEAR(AR15),MONTH(AR15)+1,DAY(AR15))</f>
        <v>44501</v>
      </c>
      <c r="AT15" s="65">
        <f t="shared" ref="AT15" si="15">DATE(YEAR(AS15),MONTH(AS15)+1,DAY(AS15))</f>
        <v>44531</v>
      </c>
      <c r="AU15" s="65">
        <f t="shared" ref="AU15" si="16">DATE(YEAR(AT15),MONTH(AT15)+1,DAY(AT15))</f>
        <v>44562</v>
      </c>
      <c r="AV15" s="65">
        <f t="shared" ref="AV15" si="17">DATE(YEAR(AU15),MONTH(AU15)+1,DAY(AU15))</f>
        <v>44593</v>
      </c>
      <c r="AW15" s="65">
        <f t="shared" ref="AW15" si="18">DATE(YEAR(AV15),MONTH(AV15)+1,DAY(AV15))</f>
        <v>44621</v>
      </c>
      <c r="AX15" s="65">
        <f t="shared" ref="AX15" si="19">DATE(YEAR(AW15),MONTH(AW15)+1,DAY(AW15))</f>
        <v>44652</v>
      </c>
      <c r="AY15" s="65">
        <f t="shared" ref="AY15" si="20">DATE(YEAR(AX15),MONTH(AX15)+1,DAY(AX15))</f>
        <v>44682</v>
      </c>
      <c r="AZ15" s="66" t="s">
        <v>52</v>
      </c>
      <c r="BA15" s="4"/>
      <c r="BB15" s="160"/>
      <c r="BC15" s="164"/>
      <c r="BE15" s="21"/>
      <c r="BF15" s="65">
        <f>DATE(YEAR(AY15),MONTH(AY15)+1,DAY(AY15))</f>
        <v>44713</v>
      </c>
      <c r="BG15" s="65">
        <f>DATE(YEAR(BF15),MONTH(BF15)+1,DAY(BF15))</f>
        <v>44743</v>
      </c>
      <c r="BH15" s="65">
        <f t="shared" ref="BH15" si="21">DATE(YEAR(BG15),MONTH(BG15)+1,DAY(BG15))</f>
        <v>44774</v>
      </c>
      <c r="BI15" s="65">
        <f t="shared" ref="BI15" si="22">DATE(YEAR(BH15),MONTH(BH15)+1,DAY(BH15))</f>
        <v>44805</v>
      </c>
      <c r="BJ15" s="65">
        <f t="shared" ref="BJ15" si="23">DATE(YEAR(BI15),MONTH(BI15)+1,DAY(BI15))</f>
        <v>44835</v>
      </c>
      <c r="BK15" s="65">
        <f t="shared" ref="BK15" si="24">DATE(YEAR(BJ15),MONTH(BJ15)+1,DAY(BJ15))</f>
        <v>44866</v>
      </c>
      <c r="BL15" s="65">
        <f t="shared" ref="BL15" si="25">DATE(YEAR(BK15),MONTH(BK15)+1,DAY(BK15))</f>
        <v>44896</v>
      </c>
      <c r="BM15" s="65">
        <f t="shared" ref="BM15" si="26">DATE(YEAR(BL15),MONTH(BL15)+1,DAY(BL15))</f>
        <v>44927</v>
      </c>
      <c r="BN15" s="65">
        <f t="shared" ref="BN15" si="27">DATE(YEAR(BM15),MONTH(BM15)+1,DAY(BM15))</f>
        <v>44958</v>
      </c>
      <c r="BO15" s="65">
        <f t="shared" ref="BO15" si="28">DATE(YEAR(BN15),MONTH(BN15)+1,DAY(BN15))</f>
        <v>44986</v>
      </c>
      <c r="BP15" s="65">
        <f t="shared" ref="BP15" si="29">DATE(YEAR(BO15),MONTH(BO15)+1,DAY(BO15))</f>
        <v>45017</v>
      </c>
      <c r="BQ15" s="65">
        <f t="shared" ref="BQ15" si="30">DATE(YEAR(BP15),MONTH(BP15)+1,DAY(BP15))</f>
        <v>45047</v>
      </c>
      <c r="BR15" s="66" t="s">
        <v>52</v>
      </c>
      <c r="BS15" s="4"/>
      <c r="BT15" s="164"/>
      <c r="BU15" s="168"/>
      <c r="BW15" s="21"/>
      <c r="BX15" s="65">
        <f>DATE(YEAR(BQ15),MONTH(BQ15)+1,DAY(BQ15))</f>
        <v>45078</v>
      </c>
      <c r="BY15" s="65">
        <f>DATE(YEAR(BX15),MONTH(BX15)+1,DAY(BX15))</f>
        <v>45108</v>
      </c>
      <c r="BZ15" s="65">
        <f t="shared" ref="BZ15" si="31">DATE(YEAR(BY15),MONTH(BY15)+1,DAY(BY15))</f>
        <v>45139</v>
      </c>
      <c r="CA15" s="65">
        <f t="shared" ref="CA15" si="32">DATE(YEAR(BZ15),MONTH(BZ15)+1,DAY(BZ15))</f>
        <v>45170</v>
      </c>
      <c r="CB15" s="65">
        <f t="shared" ref="CB15" si="33">DATE(YEAR(CA15),MONTH(CA15)+1,DAY(CA15))</f>
        <v>45200</v>
      </c>
      <c r="CC15" s="65">
        <f t="shared" ref="CC15" si="34">DATE(YEAR(CB15),MONTH(CB15)+1,DAY(CB15))</f>
        <v>45231</v>
      </c>
      <c r="CD15" s="65">
        <f t="shared" ref="CD15" si="35">DATE(YEAR(CC15),MONTH(CC15)+1,DAY(CC15))</f>
        <v>45261</v>
      </c>
      <c r="CE15" s="65">
        <f t="shared" ref="CE15" si="36">DATE(YEAR(CD15),MONTH(CD15)+1,DAY(CD15))</f>
        <v>45292</v>
      </c>
      <c r="CF15" s="65">
        <f t="shared" ref="CF15" si="37">DATE(YEAR(CE15),MONTH(CE15)+1,DAY(CE15))</f>
        <v>45323</v>
      </c>
      <c r="CG15" s="65">
        <f t="shared" ref="CG15" si="38">DATE(YEAR(CF15),MONTH(CF15)+1,DAY(CF15))</f>
        <v>45352</v>
      </c>
      <c r="CH15" s="65">
        <f t="shared" ref="CH15" si="39">DATE(YEAR(CG15),MONTH(CG15)+1,DAY(CG15))</f>
        <v>45383</v>
      </c>
      <c r="CI15" s="65">
        <f t="shared" ref="CI15" si="40">DATE(YEAR(CH15),MONTH(CH15)+1,DAY(CH15))</f>
        <v>45413</v>
      </c>
      <c r="CJ15" s="66" t="s">
        <v>52</v>
      </c>
      <c r="CK15" s="4"/>
      <c r="CL15" s="168"/>
    </row>
    <row r="16" spans="1:90" x14ac:dyDescent="0.25">
      <c r="A16" s="151"/>
      <c r="B16" s="61" t="s">
        <v>25</v>
      </c>
      <c r="C16" s="74"/>
      <c r="D16" s="62">
        <v>0</v>
      </c>
      <c r="E16" s="62">
        <f t="shared" ref="E16:O16" si="41">D65</f>
        <v>0</v>
      </c>
      <c r="F16" s="62">
        <f t="shared" si="41"/>
        <v>0</v>
      </c>
      <c r="G16" s="62">
        <f t="shared" si="41"/>
        <v>0</v>
      </c>
      <c r="H16" s="62">
        <f t="shared" si="41"/>
        <v>0</v>
      </c>
      <c r="I16" s="62">
        <f t="shared" si="41"/>
        <v>0</v>
      </c>
      <c r="J16" s="62">
        <f t="shared" si="41"/>
        <v>0</v>
      </c>
      <c r="K16" s="62">
        <f t="shared" si="41"/>
        <v>0</v>
      </c>
      <c r="L16" s="62">
        <f t="shared" si="41"/>
        <v>0</v>
      </c>
      <c r="M16" s="62">
        <f t="shared" si="41"/>
        <v>0</v>
      </c>
      <c r="N16" s="62">
        <f t="shared" si="41"/>
        <v>0</v>
      </c>
      <c r="O16" s="62">
        <f t="shared" si="41"/>
        <v>0</v>
      </c>
      <c r="P16" s="73"/>
      <c r="Q16" s="4"/>
      <c r="R16" s="151"/>
      <c r="S16" s="156"/>
      <c r="T16" s="61" t="s">
        <v>25</v>
      </c>
      <c r="U16" s="74"/>
      <c r="V16" s="62">
        <f>O65</f>
        <v>0</v>
      </c>
      <c r="W16" s="62">
        <f>V64</f>
        <v>0</v>
      </c>
      <c r="X16" s="62">
        <f t="shared" ref="X16:AG16" si="42">W64</f>
        <v>0</v>
      </c>
      <c r="Y16" s="62">
        <f t="shared" si="42"/>
        <v>0</v>
      </c>
      <c r="Z16" s="62">
        <f t="shared" si="42"/>
        <v>0</v>
      </c>
      <c r="AA16" s="62">
        <f t="shared" si="42"/>
        <v>0</v>
      </c>
      <c r="AB16" s="62">
        <f t="shared" si="42"/>
        <v>0</v>
      </c>
      <c r="AC16" s="62">
        <f t="shared" si="42"/>
        <v>0</v>
      </c>
      <c r="AD16" s="62">
        <f t="shared" si="42"/>
        <v>0</v>
      </c>
      <c r="AE16" s="62">
        <f t="shared" si="42"/>
        <v>0</v>
      </c>
      <c r="AF16" s="62">
        <f t="shared" si="42"/>
        <v>0</v>
      </c>
      <c r="AG16" s="62">
        <f t="shared" si="42"/>
        <v>0</v>
      </c>
      <c r="AH16" s="73"/>
      <c r="AI16" s="4"/>
      <c r="AJ16" s="156"/>
      <c r="AK16" s="160"/>
      <c r="AL16" s="61" t="s">
        <v>25</v>
      </c>
      <c r="AM16" s="74"/>
      <c r="AN16" s="62">
        <f>AG64</f>
        <v>0</v>
      </c>
      <c r="AO16" s="62">
        <f>AN64</f>
        <v>0</v>
      </c>
      <c r="AP16" s="62">
        <f t="shared" ref="AP16:AY16" si="43">AO64</f>
        <v>0</v>
      </c>
      <c r="AQ16" s="62">
        <f t="shared" si="43"/>
        <v>0</v>
      </c>
      <c r="AR16" s="62">
        <f t="shared" si="43"/>
        <v>0</v>
      </c>
      <c r="AS16" s="62">
        <f t="shared" si="43"/>
        <v>0</v>
      </c>
      <c r="AT16" s="62">
        <f t="shared" si="43"/>
        <v>0</v>
      </c>
      <c r="AU16" s="62">
        <f t="shared" si="43"/>
        <v>0</v>
      </c>
      <c r="AV16" s="62">
        <f t="shared" si="43"/>
        <v>0</v>
      </c>
      <c r="AW16" s="62">
        <f t="shared" si="43"/>
        <v>0</v>
      </c>
      <c r="AX16" s="62">
        <f t="shared" si="43"/>
        <v>0</v>
      </c>
      <c r="AY16" s="62">
        <f t="shared" si="43"/>
        <v>0</v>
      </c>
      <c r="AZ16" s="73"/>
      <c r="BA16" s="4"/>
      <c r="BB16" s="160"/>
      <c r="BC16" s="164"/>
      <c r="BD16" s="61" t="s">
        <v>25</v>
      </c>
      <c r="BE16" s="74"/>
      <c r="BF16" s="62">
        <f>AY64</f>
        <v>0</v>
      </c>
      <c r="BG16" s="62">
        <f>BF64</f>
        <v>0</v>
      </c>
      <c r="BH16" s="62">
        <f t="shared" ref="BH16:BQ16" si="44">BG64</f>
        <v>0</v>
      </c>
      <c r="BI16" s="62">
        <f t="shared" si="44"/>
        <v>0</v>
      </c>
      <c r="BJ16" s="62">
        <f t="shared" si="44"/>
        <v>0</v>
      </c>
      <c r="BK16" s="62">
        <f t="shared" si="44"/>
        <v>0</v>
      </c>
      <c r="BL16" s="62">
        <f t="shared" si="44"/>
        <v>0</v>
      </c>
      <c r="BM16" s="62">
        <f t="shared" si="44"/>
        <v>0</v>
      </c>
      <c r="BN16" s="62">
        <f t="shared" si="44"/>
        <v>0</v>
      </c>
      <c r="BO16" s="62">
        <f t="shared" si="44"/>
        <v>0</v>
      </c>
      <c r="BP16" s="62">
        <f t="shared" si="44"/>
        <v>0</v>
      </c>
      <c r="BQ16" s="62">
        <f t="shared" si="44"/>
        <v>0</v>
      </c>
      <c r="BR16" s="73"/>
      <c r="BS16" s="4"/>
      <c r="BT16" s="164"/>
      <c r="BU16" s="168"/>
      <c r="BV16" s="61" t="s">
        <v>25</v>
      </c>
      <c r="BW16" s="74"/>
      <c r="BX16" s="62">
        <f>BQ64</f>
        <v>0</v>
      </c>
      <c r="BY16" s="62">
        <f>BX64</f>
        <v>0</v>
      </c>
      <c r="BZ16" s="62">
        <f t="shared" ref="BZ16:CI16" si="45">BY64</f>
        <v>0</v>
      </c>
      <c r="CA16" s="62">
        <f t="shared" si="45"/>
        <v>0</v>
      </c>
      <c r="CB16" s="62">
        <f t="shared" si="45"/>
        <v>0</v>
      </c>
      <c r="CC16" s="62">
        <f t="shared" si="45"/>
        <v>0</v>
      </c>
      <c r="CD16" s="62">
        <f t="shared" si="45"/>
        <v>0</v>
      </c>
      <c r="CE16" s="62">
        <f t="shared" si="45"/>
        <v>0</v>
      </c>
      <c r="CF16" s="62">
        <f t="shared" si="45"/>
        <v>0</v>
      </c>
      <c r="CG16" s="62">
        <f t="shared" si="45"/>
        <v>0</v>
      </c>
      <c r="CH16" s="62">
        <f t="shared" si="45"/>
        <v>0</v>
      </c>
      <c r="CI16" s="62">
        <f t="shared" si="45"/>
        <v>0</v>
      </c>
      <c r="CJ16" s="73"/>
      <c r="CK16" s="4"/>
      <c r="CL16" s="168"/>
    </row>
    <row r="17" spans="1:90" x14ac:dyDescent="0.25">
      <c r="A17" s="151"/>
      <c r="C17" s="12"/>
      <c r="D17" s="12"/>
      <c r="E17" s="12"/>
      <c r="F17" s="12"/>
      <c r="G17" s="12"/>
      <c r="H17" s="12"/>
      <c r="I17" s="12"/>
      <c r="J17" s="12"/>
      <c r="K17" s="12"/>
      <c r="L17" s="12"/>
      <c r="M17" s="12"/>
      <c r="N17" s="12"/>
      <c r="O17" s="12"/>
      <c r="P17" s="24"/>
      <c r="Q17" s="4"/>
      <c r="R17" s="151"/>
      <c r="S17" s="156"/>
      <c r="U17" s="12"/>
      <c r="V17" s="12"/>
      <c r="W17" s="12"/>
      <c r="X17" s="12"/>
      <c r="Y17" s="12"/>
      <c r="Z17" s="12"/>
      <c r="AA17" s="12"/>
      <c r="AB17" s="12"/>
      <c r="AC17" s="12"/>
      <c r="AD17" s="12"/>
      <c r="AE17" s="12"/>
      <c r="AF17" s="12"/>
      <c r="AG17" s="12"/>
      <c r="AH17" s="24"/>
      <c r="AI17" s="4"/>
      <c r="AJ17" s="156"/>
      <c r="AK17" s="160"/>
      <c r="AM17" s="12"/>
      <c r="AN17" s="12"/>
      <c r="AO17" s="12"/>
      <c r="AP17" s="12"/>
      <c r="AQ17" s="12"/>
      <c r="AR17" s="12"/>
      <c r="AS17" s="12"/>
      <c r="AT17" s="12"/>
      <c r="AU17" s="12"/>
      <c r="AV17" s="12"/>
      <c r="AW17" s="12"/>
      <c r="AX17" s="12"/>
      <c r="AY17" s="12"/>
      <c r="AZ17" s="24"/>
      <c r="BA17" s="4"/>
      <c r="BB17" s="160"/>
      <c r="BC17" s="164"/>
      <c r="BE17" s="12"/>
      <c r="BF17" s="12"/>
      <c r="BG17" s="12"/>
      <c r="BH17" s="12"/>
      <c r="BI17" s="12"/>
      <c r="BJ17" s="12"/>
      <c r="BK17" s="12"/>
      <c r="BL17" s="12"/>
      <c r="BM17" s="12"/>
      <c r="BN17" s="12"/>
      <c r="BO17" s="12"/>
      <c r="BP17" s="12"/>
      <c r="BQ17" s="12"/>
      <c r="BR17" s="24"/>
      <c r="BS17" s="4"/>
      <c r="BT17" s="164"/>
      <c r="BU17" s="168"/>
      <c r="BW17" s="12"/>
      <c r="BX17" s="12"/>
      <c r="BY17" s="12"/>
      <c r="BZ17" s="12"/>
      <c r="CA17" s="12"/>
      <c r="CB17" s="12"/>
      <c r="CC17" s="12"/>
      <c r="CD17" s="12"/>
      <c r="CE17" s="12"/>
      <c r="CF17" s="12"/>
      <c r="CG17" s="12"/>
      <c r="CH17" s="12"/>
      <c r="CI17" s="12"/>
      <c r="CJ17" s="24"/>
      <c r="CK17" s="4"/>
      <c r="CL17" s="168"/>
    </row>
    <row r="18" spans="1:90" x14ac:dyDescent="0.25">
      <c r="A18" s="151"/>
      <c r="B18" s="21" t="s">
        <v>27</v>
      </c>
      <c r="D18" s="24"/>
      <c r="E18" s="24"/>
      <c r="F18" s="24"/>
      <c r="G18" s="24"/>
      <c r="H18" s="24"/>
      <c r="I18" s="24"/>
      <c r="J18" s="24"/>
      <c r="K18" s="24"/>
      <c r="L18" s="24"/>
      <c r="M18" s="24"/>
      <c r="N18" s="24"/>
      <c r="O18" s="24"/>
      <c r="P18" s="24"/>
      <c r="Q18" s="4"/>
      <c r="R18" s="151"/>
      <c r="S18" s="156"/>
      <c r="T18" s="21" t="s">
        <v>27</v>
      </c>
      <c r="V18" s="24"/>
      <c r="W18" s="24"/>
      <c r="X18" s="24"/>
      <c r="Y18" s="24"/>
      <c r="Z18" s="24"/>
      <c r="AA18" s="24"/>
      <c r="AB18" s="24"/>
      <c r="AC18" s="24"/>
      <c r="AD18" s="24"/>
      <c r="AE18" s="24"/>
      <c r="AF18" s="24"/>
      <c r="AG18" s="24"/>
      <c r="AH18" s="24"/>
      <c r="AI18" s="4"/>
      <c r="AJ18" s="156"/>
      <c r="AK18" s="160"/>
      <c r="AL18" s="21" t="s">
        <v>27</v>
      </c>
      <c r="AN18" s="24"/>
      <c r="AO18" s="24"/>
      <c r="AP18" s="24"/>
      <c r="AQ18" s="24"/>
      <c r="AR18" s="24"/>
      <c r="AS18" s="24"/>
      <c r="AT18" s="24"/>
      <c r="AU18" s="24"/>
      <c r="AV18" s="24"/>
      <c r="AW18" s="24"/>
      <c r="AX18" s="24"/>
      <c r="AY18" s="24"/>
      <c r="AZ18" s="24"/>
      <c r="BA18" s="4"/>
      <c r="BB18" s="160"/>
      <c r="BC18" s="164"/>
      <c r="BD18" s="21" t="s">
        <v>27</v>
      </c>
      <c r="BF18" s="24"/>
      <c r="BG18" s="24"/>
      <c r="BH18" s="24"/>
      <c r="BI18" s="24"/>
      <c r="BJ18" s="24"/>
      <c r="BK18" s="24"/>
      <c r="BL18" s="24"/>
      <c r="BM18" s="24"/>
      <c r="BN18" s="24"/>
      <c r="BO18" s="24"/>
      <c r="BP18" s="24"/>
      <c r="BQ18" s="24"/>
      <c r="BR18" s="24"/>
      <c r="BS18" s="4"/>
      <c r="BT18" s="164"/>
      <c r="BU18" s="168"/>
      <c r="BV18" s="21" t="s">
        <v>27</v>
      </c>
      <c r="BX18" s="24"/>
      <c r="BY18" s="24"/>
      <c r="BZ18" s="24"/>
      <c r="CA18" s="24"/>
      <c r="CB18" s="24"/>
      <c r="CC18" s="24"/>
      <c r="CD18" s="24"/>
      <c r="CE18" s="24"/>
      <c r="CF18" s="24"/>
      <c r="CG18" s="24"/>
      <c r="CH18" s="24"/>
      <c r="CI18" s="24"/>
      <c r="CJ18" s="24"/>
      <c r="CK18" s="4"/>
      <c r="CL18" s="168"/>
    </row>
    <row r="19" spans="1:90" x14ac:dyDescent="0.25">
      <c r="A19" s="151"/>
      <c r="C19" s="6" t="s">
        <v>177</v>
      </c>
      <c r="D19" s="146">
        <f>RevModel!C86</f>
        <v>0</v>
      </c>
      <c r="E19" s="146">
        <f>RevModel!D86</f>
        <v>0</v>
      </c>
      <c r="F19" s="146">
        <f>RevModel!E86</f>
        <v>0</v>
      </c>
      <c r="G19" s="146">
        <f>RevModel!F86</f>
        <v>0</v>
      </c>
      <c r="H19" s="146">
        <f>RevModel!G86</f>
        <v>0</v>
      </c>
      <c r="I19" s="146">
        <f>RevModel!H86</f>
        <v>0</v>
      </c>
      <c r="J19" s="146">
        <f>RevModel!I86</f>
        <v>0</v>
      </c>
      <c r="K19" s="146">
        <f>RevModel!J86</f>
        <v>0</v>
      </c>
      <c r="L19" s="146">
        <f>RevModel!K86</f>
        <v>0</v>
      </c>
      <c r="M19" s="146">
        <f>RevModel!L86</f>
        <v>0</v>
      </c>
      <c r="N19" s="146">
        <f>RevModel!M86</f>
        <v>0</v>
      </c>
      <c r="O19" s="146">
        <f>RevModel!N86</f>
        <v>0</v>
      </c>
      <c r="P19" s="14">
        <f>SUM(D19:O19)</f>
        <v>0</v>
      </c>
      <c r="Q19" s="81" t="s">
        <v>237</v>
      </c>
      <c r="R19" s="151"/>
      <c r="S19" s="156"/>
      <c r="U19" s="6" t="s">
        <v>177</v>
      </c>
      <c r="V19" s="146">
        <f>RevModel!U86</f>
        <v>0</v>
      </c>
      <c r="W19" s="146">
        <f>RevModel!V86</f>
        <v>0</v>
      </c>
      <c r="X19" s="146">
        <f>RevModel!W86</f>
        <v>0</v>
      </c>
      <c r="Y19" s="146">
        <f>RevModel!X86</f>
        <v>0</v>
      </c>
      <c r="Z19" s="146">
        <f>RevModel!Y86</f>
        <v>0</v>
      </c>
      <c r="AA19" s="146">
        <f>RevModel!Z86</f>
        <v>0</v>
      </c>
      <c r="AB19" s="146">
        <f>RevModel!AA86</f>
        <v>0</v>
      </c>
      <c r="AC19" s="146">
        <f>RevModel!AB86</f>
        <v>0</v>
      </c>
      <c r="AD19" s="146">
        <f>RevModel!AC86</f>
        <v>0</v>
      </c>
      <c r="AE19" s="146">
        <f>RevModel!AD86</f>
        <v>0</v>
      </c>
      <c r="AF19" s="146">
        <f>RevModel!AE86</f>
        <v>0</v>
      </c>
      <c r="AG19" s="146">
        <f>RevModel!AF86</f>
        <v>0</v>
      </c>
      <c r="AH19" s="14">
        <f>SUM(V19:AG19)</f>
        <v>0</v>
      </c>
      <c r="AI19" s="81" t="s">
        <v>237</v>
      </c>
      <c r="AJ19" s="156"/>
      <c r="AK19" s="160"/>
      <c r="AM19" s="6" t="s">
        <v>177</v>
      </c>
      <c r="AN19" s="146">
        <f>RevModel!AM86</f>
        <v>0</v>
      </c>
      <c r="AO19" s="146">
        <f>RevModel!AN86</f>
        <v>0</v>
      </c>
      <c r="AP19" s="146">
        <f>RevModel!AO86</f>
        <v>0</v>
      </c>
      <c r="AQ19" s="146">
        <f>RevModel!AP86</f>
        <v>0</v>
      </c>
      <c r="AR19" s="146">
        <f>RevModel!AQ86</f>
        <v>0</v>
      </c>
      <c r="AS19" s="146">
        <f>RevModel!AR86</f>
        <v>0</v>
      </c>
      <c r="AT19" s="146">
        <f>RevModel!AS86</f>
        <v>0</v>
      </c>
      <c r="AU19" s="146">
        <f>RevModel!AT86</f>
        <v>0</v>
      </c>
      <c r="AV19" s="146">
        <f>RevModel!AU86</f>
        <v>0</v>
      </c>
      <c r="AW19" s="146">
        <f>RevModel!AV86</f>
        <v>0</v>
      </c>
      <c r="AX19" s="146">
        <f>RevModel!AW86</f>
        <v>0</v>
      </c>
      <c r="AY19" s="146">
        <f>RevModel!AX86</f>
        <v>0</v>
      </c>
      <c r="AZ19" s="14">
        <f>SUM(AN19:AY19)</f>
        <v>0</v>
      </c>
      <c r="BA19" s="81" t="s">
        <v>237</v>
      </c>
      <c r="BB19" s="160"/>
      <c r="BC19" s="164"/>
      <c r="BE19" s="6" t="s">
        <v>177</v>
      </c>
      <c r="BF19" s="146">
        <f>RevModel!BE86</f>
        <v>0</v>
      </c>
      <c r="BG19" s="146">
        <f>RevModel!BF86</f>
        <v>0</v>
      </c>
      <c r="BH19" s="146">
        <f>RevModel!BG86</f>
        <v>0</v>
      </c>
      <c r="BI19" s="146">
        <f>RevModel!BH86</f>
        <v>0</v>
      </c>
      <c r="BJ19" s="146">
        <f>RevModel!BI86</f>
        <v>0</v>
      </c>
      <c r="BK19" s="146">
        <f>RevModel!BJ86</f>
        <v>0</v>
      </c>
      <c r="BL19" s="146">
        <f>RevModel!BK86</f>
        <v>0</v>
      </c>
      <c r="BM19" s="146">
        <f>RevModel!BL86</f>
        <v>0</v>
      </c>
      <c r="BN19" s="146">
        <f>RevModel!BM86</f>
        <v>0</v>
      </c>
      <c r="BO19" s="146">
        <f>RevModel!BN86</f>
        <v>0</v>
      </c>
      <c r="BP19" s="146">
        <f>RevModel!BO86</f>
        <v>0</v>
      </c>
      <c r="BQ19" s="146">
        <f>RevModel!BP86</f>
        <v>0</v>
      </c>
      <c r="BR19" s="14">
        <f>SUM(BF19:BQ19)</f>
        <v>0</v>
      </c>
      <c r="BS19" s="81" t="s">
        <v>237</v>
      </c>
      <c r="BT19" s="164"/>
      <c r="BU19" s="168"/>
      <c r="BW19" s="6" t="s">
        <v>177</v>
      </c>
      <c r="BX19" s="146">
        <f>RevModel!BW86</f>
        <v>0</v>
      </c>
      <c r="BY19" s="146">
        <f>RevModel!BX86</f>
        <v>0</v>
      </c>
      <c r="BZ19" s="146">
        <f>RevModel!BY86</f>
        <v>0</v>
      </c>
      <c r="CA19" s="146">
        <f>RevModel!BZ86</f>
        <v>0</v>
      </c>
      <c r="CB19" s="146">
        <f>RevModel!CA86</f>
        <v>0</v>
      </c>
      <c r="CC19" s="146">
        <f>RevModel!CB86</f>
        <v>0</v>
      </c>
      <c r="CD19" s="146">
        <f>RevModel!CC86</f>
        <v>0</v>
      </c>
      <c r="CE19" s="146">
        <f>RevModel!CD86</f>
        <v>0</v>
      </c>
      <c r="CF19" s="146">
        <f>RevModel!CE86</f>
        <v>0</v>
      </c>
      <c r="CG19" s="146">
        <f>RevModel!CF86</f>
        <v>0</v>
      </c>
      <c r="CH19" s="146">
        <f>RevModel!CG86</f>
        <v>0</v>
      </c>
      <c r="CI19" s="146">
        <f>RevModel!CH86</f>
        <v>0</v>
      </c>
      <c r="CJ19" s="14">
        <f>SUM(BX19:CI19)</f>
        <v>0</v>
      </c>
      <c r="CK19" s="81" t="s">
        <v>237</v>
      </c>
      <c r="CL19" s="168"/>
    </row>
    <row r="20" spans="1:90" x14ac:dyDescent="0.25">
      <c r="A20" s="151"/>
      <c r="C20" s="6" t="s">
        <v>188</v>
      </c>
      <c r="D20" s="14">
        <f>RevModel!C102</f>
        <v>0</v>
      </c>
      <c r="E20" s="14">
        <f>RevModel!D102</f>
        <v>0</v>
      </c>
      <c r="F20" s="14">
        <f>RevModel!E102</f>
        <v>0</v>
      </c>
      <c r="G20" s="14">
        <f>RevModel!F102</f>
        <v>0</v>
      </c>
      <c r="H20" s="14">
        <f>RevModel!G102</f>
        <v>0</v>
      </c>
      <c r="I20" s="14">
        <f>RevModel!H102</f>
        <v>0</v>
      </c>
      <c r="J20" s="14">
        <f>RevModel!I102</f>
        <v>0</v>
      </c>
      <c r="K20" s="14">
        <f>RevModel!J102</f>
        <v>0</v>
      </c>
      <c r="L20" s="14">
        <f>RevModel!K102</f>
        <v>0</v>
      </c>
      <c r="M20" s="14">
        <f>RevModel!L102</f>
        <v>0</v>
      </c>
      <c r="N20" s="14">
        <f>RevModel!M102</f>
        <v>0</v>
      </c>
      <c r="O20" s="14">
        <f>RevModel!N102</f>
        <v>0</v>
      </c>
      <c r="P20" s="14">
        <f t="shared" ref="P20:P24" si="46">SUM(D20:O20)</f>
        <v>0</v>
      </c>
      <c r="Q20" s="81" t="s">
        <v>238</v>
      </c>
      <c r="R20" s="154"/>
      <c r="S20" s="156"/>
      <c r="U20" s="6" t="s">
        <v>188</v>
      </c>
      <c r="V20" s="14">
        <f>RevModel!U102</f>
        <v>0</v>
      </c>
      <c r="W20" s="14">
        <f>RevModel!V102</f>
        <v>0</v>
      </c>
      <c r="X20" s="14">
        <f>RevModel!W102</f>
        <v>0</v>
      </c>
      <c r="Y20" s="14">
        <f>RevModel!X102</f>
        <v>0</v>
      </c>
      <c r="Z20" s="14">
        <f>RevModel!Y102</f>
        <v>0</v>
      </c>
      <c r="AA20" s="14">
        <f>RevModel!Z102</f>
        <v>0</v>
      </c>
      <c r="AB20" s="14">
        <f>RevModel!AA102</f>
        <v>0</v>
      </c>
      <c r="AC20" s="14">
        <f>RevModel!AB102</f>
        <v>0</v>
      </c>
      <c r="AD20" s="14">
        <f>RevModel!AC102</f>
        <v>0</v>
      </c>
      <c r="AE20" s="14">
        <f>RevModel!AD102</f>
        <v>0</v>
      </c>
      <c r="AF20" s="14">
        <f>RevModel!AE102</f>
        <v>0</v>
      </c>
      <c r="AG20" s="14">
        <f>RevModel!AF102</f>
        <v>0</v>
      </c>
      <c r="AH20" s="14">
        <f t="shared" ref="AH20:AH24" si="47">SUM(V20:AG20)</f>
        <v>0</v>
      </c>
      <c r="AI20" s="81" t="s">
        <v>238</v>
      </c>
      <c r="AJ20" s="172"/>
      <c r="AK20" s="160"/>
      <c r="AM20" s="6" t="s">
        <v>188</v>
      </c>
      <c r="AN20" s="14">
        <f>RevModel!AM102</f>
        <v>0</v>
      </c>
      <c r="AO20" s="14">
        <f>RevModel!AN102</f>
        <v>0</v>
      </c>
      <c r="AP20" s="14">
        <f>RevModel!AO102</f>
        <v>0</v>
      </c>
      <c r="AQ20" s="14">
        <f>RevModel!AP102</f>
        <v>0</v>
      </c>
      <c r="AR20" s="14">
        <f>RevModel!AQ102</f>
        <v>0</v>
      </c>
      <c r="AS20" s="14">
        <f>RevModel!AR102</f>
        <v>0</v>
      </c>
      <c r="AT20" s="14">
        <f>RevModel!AS102</f>
        <v>0</v>
      </c>
      <c r="AU20" s="14">
        <f>RevModel!AT102</f>
        <v>0</v>
      </c>
      <c r="AV20" s="14">
        <f>RevModel!AU102</f>
        <v>0</v>
      </c>
      <c r="AW20" s="14">
        <f>RevModel!AV102</f>
        <v>0</v>
      </c>
      <c r="AX20" s="14">
        <f>RevModel!AW102</f>
        <v>0</v>
      </c>
      <c r="AY20" s="14">
        <f>RevModel!AX102</f>
        <v>0</v>
      </c>
      <c r="AZ20" s="14">
        <f t="shared" ref="AZ20:AZ24" si="48">SUM(AN20:AY20)</f>
        <v>0</v>
      </c>
      <c r="BA20" s="81" t="s">
        <v>238</v>
      </c>
      <c r="BB20" s="173"/>
      <c r="BC20" s="164"/>
      <c r="BE20" s="6" t="s">
        <v>188</v>
      </c>
      <c r="BF20" s="14">
        <f>RevModel!BE102</f>
        <v>0</v>
      </c>
      <c r="BG20" s="14">
        <f>RevModel!BF102</f>
        <v>0</v>
      </c>
      <c r="BH20" s="14">
        <f>RevModel!BG102</f>
        <v>0</v>
      </c>
      <c r="BI20" s="14">
        <f>RevModel!BH102</f>
        <v>0</v>
      </c>
      <c r="BJ20" s="14">
        <f>RevModel!BI102</f>
        <v>0</v>
      </c>
      <c r="BK20" s="14">
        <f>RevModel!BJ102</f>
        <v>0</v>
      </c>
      <c r="BL20" s="14">
        <f>RevModel!BK102</f>
        <v>0</v>
      </c>
      <c r="BM20" s="14">
        <f>RevModel!BL102</f>
        <v>0</v>
      </c>
      <c r="BN20" s="14">
        <f>RevModel!BM102</f>
        <v>0</v>
      </c>
      <c r="BO20" s="14">
        <f>RevModel!BN102</f>
        <v>0</v>
      </c>
      <c r="BP20" s="14">
        <f>RevModel!BO102</f>
        <v>0</v>
      </c>
      <c r="BQ20" s="14">
        <f>RevModel!BP102</f>
        <v>0</v>
      </c>
      <c r="BR20" s="14">
        <f t="shared" ref="BR20:BR24" si="49">SUM(BF20:BQ20)</f>
        <v>0</v>
      </c>
      <c r="BS20" s="81" t="s">
        <v>238</v>
      </c>
      <c r="BT20" s="174"/>
      <c r="BU20" s="168"/>
      <c r="BW20" s="6" t="s">
        <v>188</v>
      </c>
      <c r="BX20" s="14">
        <f>RevModel!BW102</f>
        <v>0</v>
      </c>
      <c r="BY20" s="14">
        <f>RevModel!BX102</f>
        <v>0</v>
      </c>
      <c r="BZ20" s="14">
        <f>RevModel!BY102</f>
        <v>0</v>
      </c>
      <c r="CA20" s="14">
        <f>RevModel!BZ102</f>
        <v>0</v>
      </c>
      <c r="CB20" s="14">
        <f>RevModel!CA102</f>
        <v>0</v>
      </c>
      <c r="CC20" s="14">
        <f>RevModel!CB102</f>
        <v>0</v>
      </c>
      <c r="CD20" s="14">
        <f>RevModel!CC102</f>
        <v>0</v>
      </c>
      <c r="CE20" s="14">
        <f>RevModel!CD102</f>
        <v>0</v>
      </c>
      <c r="CF20" s="14">
        <f>RevModel!CE102</f>
        <v>0</v>
      </c>
      <c r="CG20" s="14">
        <f>RevModel!CF102</f>
        <v>0</v>
      </c>
      <c r="CH20" s="14">
        <f>RevModel!CG102</f>
        <v>0</v>
      </c>
      <c r="CI20" s="14">
        <f>RevModel!CH102</f>
        <v>0</v>
      </c>
      <c r="CJ20" s="14">
        <f t="shared" ref="CJ20:CJ24" si="50">SUM(BX20:CI20)</f>
        <v>0</v>
      </c>
      <c r="CK20" s="81" t="s">
        <v>238</v>
      </c>
      <c r="CL20" s="175"/>
    </row>
    <row r="21" spans="1:90" x14ac:dyDescent="0.25">
      <c r="A21" s="151"/>
      <c r="C21" s="6" t="s">
        <v>220</v>
      </c>
      <c r="D21" s="14">
        <f>TermLoans!C23</f>
        <v>0</v>
      </c>
      <c r="E21" s="14">
        <f>TermLoans!D23</f>
        <v>0</v>
      </c>
      <c r="F21" s="14">
        <f>TermLoans!E23</f>
        <v>0</v>
      </c>
      <c r="G21" s="14">
        <f>TermLoans!F23</f>
        <v>0</v>
      </c>
      <c r="H21" s="14">
        <f>TermLoans!G23</f>
        <v>0</v>
      </c>
      <c r="I21" s="14">
        <f>TermLoans!H23</f>
        <v>0</v>
      </c>
      <c r="J21" s="14">
        <f>TermLoans!I23</f>
        <v>0</v>
      </c>
      <c r="K21" s="14">
        <f>TermLoans!J23</f>
        <v>0</v>
      </c>
      <c r="L21" s="14">
        <f>TermLoans!K23</f>
        <v>0</v>
      </c>
      <c r="M21" s="14">
        <f>TermLoans!L23</f>
        <v>0</v>
      </c>
      <c r="N21" s="14">
        <f>TermLoans!M23</f>
        <v>0</v>
      </c>
      <c r="O21" s="14">
        <f>TermLoans!N23</f>
        <v>0</v>
      </c>
      <c r="P21" s="14">
        <f t="shared" si="46"/>
        <v>0</v>
      </c>
      <c r="Q21" s="81" t="s">
        <v>236</v>
      </c>
      <c r="R21" s="154"/>
      <c r="S21" s="156"/>
      <c r="U21" s="6" t="s">
        <v>220</v>
      </c>
      <c r="V21" s="14">
        <f>TermLoans!P23</f>
        <v>0</v>
      </c>
      <c r="W21" s="14">
        <f>TermLoans!Q23</f>
        <v>0</v>
      </c>
      <c r="X21" s="14">
        <f>TermLoans!R23</f>
        <v>0</v>
      </c>
      <c r="Y21" s="14">
        <f>TermLoans!S23</f>
        <v>0</v>
      </c>
      <c r="Z21" s="14">
        <f>TermLoans!T23</f>
        <v>0</v>
      </c>
      <c r="AA21" s="14">
        <f>TermLoans!U23</f>
        <v>0</v>
      </c>
      <c r="AB21" s="14">
        <f>TermLoans!V23</f>
        <v>0</v>
      </c>
      <c r="AC21" s="14">
        <f>TermLoans!W23</f>
        <v>0</v>
      </c>
      <c r="AD21" s="14">
        <f>TermLoans!X23</f>
        <v>0</v>
      </c>
      <c r="AE21" s="14">
        <f>TermLoans!Y23</f>
        <v>0</v>
      </c>
      <c r="AF21" s="14">
        <f>TermLoans!Z23</f>
        <v>0</v>
      </c>
      <c r="AG21" s="14">
        <f>TermLoans!AA23</f>
        <v>0</v>
      </c>
      <c r="AH21" s="14">
        <f t="shared" si="47"/>
        <v>0</v>
      </c>
      <c r="AI21" s="81" t="s">
        <v>236</v>
      </c>
      <c r="AJ21" s="172"/>
      <c r="AK21" s="160"/>
      <c r="AM21" s="6" t="s">
        <v>220</v>
      </c>
      <c r="AN21" s="14">
        <f>TermLoans!AC23</f>
        <v>0</v>
      </c>
      <c r="AO21" s="14">
        <f>TermLoans!AD23</f>
        <v>0</v>
      </c>
      <c r="AP21" s="14">
        <f>TermLoans!AE23</f>
        <v>0</v>
      </c>
      <c r="AQ21" s="14">
        <f>TermLoans!AF23</f>
        <v>0</v>
      </c>
      <c r="AR21" s="14">
        <f>TermLoans!AG23</f>
        <v>0</v>
      </c>
      <c r="AS21" s="14">
        <f>TermLoans!AH23</f>
        <v>0</v>
      </c>
      <c r="AT21" s="14">
        <f>TermLoans!AI23</f>
        <v>0</v>
      </c>
      <c r="AU21" s="14">
        <f>TermLoans!AJ23</f>
        <v>0</v>
      </c>
      <c r="AV21" s="14">
        <f>TermLoans!AK23</f>
        <v>0</v>
      </c>
      <c r="AW21" s="14">
        <f>TermLoans!AL23</f>
        <v>0</v>
      </c>
      <c r="AX21" s="14">
        <f>TermLoans!AM23</f>
        <v>0</v>
      </c>
      <c r="AY21" s="14">
        <f>TermLoans!AN23</f>
        <v>0</v>
      </c>
      <c r="AZ21" s="14">
        <f t="shared" si="48"/>
        <v>0</v>
      </c>
      <c r="BA21" s="81" t="s">
        <v>236</v>
      </c>
      <c r="BB21" s="173"/>
      <c r="BC21" s="164"/>
      <c r="BE21" s="6" t="s">
        <v>220</v>
      </c>
      <c r="BF21" s="14">
        <f>TermLoans!AP23</f>
        <v>0</v>
      </c>
      <c r="BG21" s="14">
        <f>TermLoans!AQ23</f>
        <v>0</v>
      </c>
      <c r="BH21" s="14">
        <f>TermLoans!AR23</f>
        <v>0</v>
      </c>
      <c r="BI21" s="14">
        <f>TermLoans!AS23</f>
        <v>0</v>
      </c>
      <c r="BJ21" s="14">
        <f>TermLoans!AT23</f>
        <v>0</v>
      </c>
      <c r="BK21" s="14">
        <f>TermLoans!AU23</f>
        <v>0</v>
      </c>
      <c r="BL21" s="14">
        <f>TermLoans!AV23</f>
        <v>0</v>
      </c>
      <c r="BM21" s="14">
        <f>TermLoans!AW23</f>
        <v>0</v>
      </c>
      <c r="BN21" s="14">
        <f>TermLoans!AX23</f>
        <v>0</v>
      </c>
      <c r="BO21" s="14">
        <f>TermLoans!AY23</f>
        <v>0</v>
      </c>
      <c r="BP21" s="14">
        <f>TermLoans!AZ23</f>
        <v>0</v>
      </c>
      <c r="BQ21" s="14">
        <f>TermLoans!BA23</f>
        <v>0</v>
      </c>
      <c r="BR21" s="14">
        <f t="shared" si="49"/>
        <v>0</v>
      </c>
      <c r="BS21" s="81" t="s">
        <v>236</v>
      </c>
      <c r="BT21" s="174"/>
      <c r="BU21" s="168"/>
      <c r="BW21" s="6" t="s">
        <v>220</v>
      </c>
      <c r="BX21" s="14">
        <f>TermLoans!BC23</f>
        <v>0</v>
      </c>
      <c r="BY21" s="14">
        <f>TermLoans!BD23</f>
        <v>0</v>
      </c>
      <c r="BZ21" s="14">
        <f>TermLoans!BE23</f>
        <v>0</v>
      </c>
      <c r="CA21" s="14">
        <f>TermLoans!BF23</f>
        <v>0</v>
      </c>
      <c r="CB21" s="14">
        <f>TermLoans!BG23</f>
        <v>0</v>
      </c>
      <c r="CC21" s="14">
        <f>TermLoans!BH23</f>
        <v>0</v>
      </c>
      <c r="CD21" s="14">
        <f>TermLoans!BI23</f>
        <v>0</v>
      </c>
      <c r="CE21" s="14">
        <f>TermLoans!BJ23</f>
        <v>0</v>
      </c>
      <c r="CF21" s="14">
        <f>TermLoans!BK23</f>
        <v>0</v>
      </c>
      <c r="CG21" s="14">
        <f>TermLoans!BL23</f>
        <v>0</v>
      </c>
      <c r="CH21" s="14">
        <f>TermLoans!BM23</f>
        <v>0</v>
      </c>
      <c r="CI21" s="14">
        <f>TermLoans!BN23</f>
        <v>0</v>
      </c>
      <c r="CJ21" s="14">
        <f t="shared" si="50"/>
        <v>0</v>
      </c>
      <c r="CK21" s="81" t="s">
        <v>236</v>
      </c>
      <c r="CL21" s="175"/>
    </row>
    <row r="22" spans="1:90" x14ac:dyDescent="0.25">
      <c r="A22" s="151"/>
      <c r="C22" s="6" t="s">
        <v>221</v>
      </c>
      <c r="D22" s="14">
        <f>'1-5OpLoan'!C14</f>
        <v>0</v>
      </c>
      <c r="E22" s="14">
        <f>'1-5OpLoan'!D14</f>
        <v>0</v>
      </c>
      <c r="F22" s="14">
        <f>'1-5OpLoan'!E14</f>
        <v>0</v>
      </c>
      <c r="G22" s="14">
        <f>'1-5OpLoan'!F14</f>
        <v>0</v>
      </c>
      <c r="H22" s="14">
        <f>'1-5OpLoan'!G14</f>
        <v>0</v>
      </c>
      <c r="I22" s="14">
        <f>'1-5OpLoan'!H14</f>
        <v>0</v>
      </c>
      <c r="J22" s="14">
        <f>'1-5OpLoan'!I14</f>
        <v>0</v>
      </c>
      <c r="K22" s="14">
        <f>'1-5OpLoan'!J14</f>
        <v>0</v>
      </c>
      <c r="L22" s="14">
        <f>'1-5OpLoan'!K14</f>
        <v>0</v>
      </c>
      <c r="M22" s="14">
        <f>'1-5OpLoan'!L14</f>
        <v>0</v>
      </c>
      <c r="N22" s="14">
        <f>'1-5OpLoan'!M14</f>
        <v>0</v>
      </c>
      <c r="O22" s="14">
        <f>'1-5OpLoan'!N14</f>
        <v>0</v>
      </c>
      <c r="P22" s="14">
        <f t="shared" si="46"/>
        <v>0</v>
      </c>
      <c r="Q22" s="81" t="s">
        <v>236</v>
      </c>
      <c r="R22" s="154"/>
      <c r="S22" s="156"/>
      <c r="U22" s="6" t="s">
        <v>221</v>
      </c>
      <c r="V22" s="14">
        <f>'1-5OpLoan'!C27</f>
        <v>0</v>
      </c>
      <c r="W22" s="14">
        <f>'1-5OpLoan'!D27</f>
        <v>0</v>
      </c>
      <c r="X22" s="14">
        <f>'1-5OpLoan'!E27</f>
        <v>0</v>
      </c>
      <c r="Y22" s="14">
        <f>'1-5OpLoan'!F27</f>
        <v>0</v>
      </c>
      <c r="Z22" s="14">
        <f>'1-5OpLoan'!G27</f>
        <v>0</v>
      </c>
      <c r="AA22" s="14">
        <f>'1-5OpLoan'!H27</f>
        <v>0</v>
      </c>
      <c r="AB22" s="14">
        <f>'1-5OpLoan'!I27</f>
        <v>0</v>
      </c>
      <c r="AC22" s="14">
        <f>'1-5OpLoan'!J27</f>
        <v>0</v>
      </c>
      <c r="AD22" s="14">
        <f>'1-5OpLoan'!K27</f>
        <v>0</v>
      </c>
      <c r="AE22" s="14">
        <f>'1-5OpLoan'!L27</f>
        <v>0</v>
      </c>
      <c r="AF22" s="14">
        <f>'1-5OpLoan'!M27</f>
        <v>0</v>
      </c>
      <c r="AG22" s="14">
        <f>'1-5OpLoan'!N27</f>
        <v>0</v>
      </c>
      <c r="AH22" s="14">
        <f t="shared" si="47"/>
        <v>0</v>
      </c>
      <c r="AI22" s="81" t="s">
        <v>236</v>
      </c>
      <c r="AJ22" s="172"/>
      <c r="AK22" s="160"/>
      <c r="AM22" s="6" t="s">
        <v>221</v>
      </c>
      <c r="AN22" s="14">
        <f>'1-5OpLoan'!C40</f>
        <v>0</v>
      </c>
      <c r="AO22" s="14">
        <f>'1-5OpLoan'!D40</f>
        <v>0</v>
      </c>
      <c r="AP22" s="14">
        <f>'1-5OpLoan'!E40</f>
        <v>0</v>
      </c>
      <c r="AQ22" s="14">
        <f>'1-5OpLoan'!F40</f>
        <v>0</v>
      </c>
      <c r="AR22" s="14">
        <f>'1-5OpLoan'!G40</f>
        <v>0</v>
      </c>
      <c r="AS22" s="14">
        <f>'1-5OpLoan'!H40</f>
        <v>0</v>
      </c>
      <c r="AT22" s="14">
        <f>'1-5OpLoan'!I40</f>
        <v>0</v>
      </c>
      <c r="AU22" s="14">
        <f>'1-5OpLoan'!J40</f>
        <v>0</v>
      </c>
      <c r="AV22" s="14">
        <f>'1-5OpLoan'!K40</f>
        <v>0</v>
      </c>
      <c r="AW22" s="14">
        <f>'1-5OpLoan'!L40</f>
        <v>0</v>
      </c>
      <c r="AX22" s="14">
        <f>'1-5OpLoan'!M40</f>
        <v>0</v>
      </c>
      <c r="AY22" s="14">
        <f>'1-5OpLoan'!N40</f>
        <v>0</v>
      </c>
      <c r="AZ22" s="14">
        <f t="shared" si="48"/>
        <v>0</v>
      </c>
      <c r="BA22" s="81" t="s">
        <v>236</v>
      </c>
      <c r="BB22" s="173"/>
      <c r="BC22" s="164"/>
      <c r="BE22" s="6" t="s">
        <v>221</v>
      </c>
      <c r="BF22" s="14">
        <f>'1-5OpLoan'!C53</f>
        <v>0</v>
      </c>
      <c r="BG22" s="14">
        <f>'1-5OpLoan'!D53</f>
        <v>0</v>
      </c>
      <c r="BH22" s="14">
        <f>'1-5OpLoan'!E53</f>
        <v>0</v>
      </c>
      <c r="BI22" s="14">
        <f>'1-5OpLoan'!F53</f>
        <v>0</v>
      </c>
      <c r="BJ22" s="14">
        <f>'1-5OpLoan'!G53</f>
        <v>0</v>
      </c>
      <c r="BK22" s="14">
        <f>'1-5OpLoan'!H53</f>
        <v>0</v>
      </c>
      <c r="BL22" s="14">
        <f>'1-5OpLoan'!I53</f>
        <v>0</v>
      </c>
      <c r="BM22" s="14">
        <f>'1-5OpLoan'!J53</f>
        <v>0</v>
      </c>
      <c r="BN22" s="14">
        <f>'1-5OpLoan'!K53</f>
        <v>0</v>
      </c>
      <c r="BO22" s="14">
        <f>'1-5OpLoan'!L53</f>
        <v>0</v>
      </c>
      <c r="BP22" s="14">
        <f>'1-5OpLoan'!M53</f>
        <v>0</v>
      </c>
      <c r="BQ22" s="14">
        <f>'1-5OpLoan'!N53</f>
        <v>0</v>
      </c>
      <c r="BR22" s="14">
        <f t="shared" si="49"/>
        <v>0</v>
      </c>
      <c r="BS22" s="81" t="s">
        <v>236</v>
      </c>
      <c r="BT22" s="174"/>
      <c r="BU22" s="168"/>
      <c r="BW22" s="6" t="s">
        <v>221</v>
      </c>
      <c r="BX22" s="14">
        <f>'1-5OpLoan'!C66</f>
        <v>0</v>
      </c>
      <c r="BY22" s="14">
        <f>'1-5OpLoan'!D66</f>
        <v>0</v>
      </c>
      <c r="BZ22" s="14">
        <f>'1-5OpLoan'!E66</f>
        <v>0</v>
      </c>
      <c r="CA22" s="14">
        <f>'1-5OpLoan'!F66</f>
        <v>0</v>
      </c>
      <c r="CB22" s="14">
        <f>'1-5OpLoan'!G66</f>
        <v>0</v>
      </c>
      <c r="CC22" s="14">
        <f>'1-5OpLoan'!H66</f>
        <v>0</v>
      </c>
      <c r="CD22" s="14">
        <f>'1-5OpLoan'!I66</f>
        <v>0</v>
      </c>
      <c r="CE22" s="14">
        <f>'1-5OpLoan'!J66</f>
        <v>0</v>
      </c>
      <c r="CF22" s="14">
        <f>'1-5OpLoan'!K66</f>
        <v>0</v>
      </c>
      <c r="CG22" s="14">
        <f>'1-5OpLoan'!L66</f>
        <v>0</v>
      </c>
      <c r="CH22" s="14">
        <f>'1-5OpLoan'!M66</f>
        <v>0</v>
      </c>
      <c r="CI22" s="14">
        <f>'1-5OpLoan'!N66</f>
        <v>0</v>
      </c>
      <c r="CJ22" s="14">
        <f t="shared" si="50"/>
        <v>0</v>
      </c>
      <c r="CK22" s="81" t="s">
        <v>236</v>
      </c>
      <c r="CL22" s="175"/>
    </row>
    <row r="23" spans="1:90" x14ac:dyDescent="0.25">
      <c r="A23" s="151"/>
      <c r="C23" s="6" t="s">
        <v>189</v>
      </c>
      <c r="D23" s="14">
        <f t="shared" ref="D23:O23" si="51">D89</f>
        <v>0</v>
      </c>
      <c r="E23" s="14">
        <f t="shared" si="51"/>
        <v>0</v>
      </c>
      <c r="F23" s="14">
        <f t="shared" si="51"/>
        <v>0</v>
      </c>
      <c r="G23" s="14">
        <f t="shared" si="51"/>
        <v>0</v>
      </c>
      <c r="H23" s="14">
        <f t="shared" si="51"/>
        <v>0</v>
      </c>
      <c r="I23" s="14">
        <f t="shared" si="51"/>
        <v>0</v>
      </c>
      <c r="J23" s="14">
        <f t="shared" si="51"/>
        <v>0</v>
      </c>
      <c r="K23" s="14">
        <f t="shared" si="51"/>
        <v>0</v>
      </c>
      <c r="L23" s="14">
        <f t="shared" si="51"/>
        <v>0</v>
      </c>
      <c r="M23" s="14">
        <f t="shared" si="51"/>
        <v>0</v>
      </c>
      <c r="N23" s="14">
        <f t="shared" si="51"/>
        <v>0</v>
      </c>
      <c r="O23" s="14">
        <f t="shared" si="51"/>
        <v>0</v>
      </c>
      <c r="P23" s="14">
        <f t="shared" si="46"/>
        <v>0</v>
      </c>
      <c r="Q23" s="81" t="s">
        <v>236</v>
      </c>
      <c r="R23" s="154"/>
      <c r="S23" s="156"/>
      <c r="U23" s="6" t="s">
        <v>189</v>
      </c>
      <c r="V23" s="14">
        <f>V89</f>
        <v>0</v>
      </c>
      <c r="W23" s="14">
        <f t="shared" ref="W23:AG23" si="52">W89</f>
        <v>0</v>
      </c>
      <c r="X23" s="14">
        <f t="shared" si="52"/>
        <v>0</v>
      </c>
      <c r="Y23" s="14">
        <f t="shared" si="52"/>
        <v>0</v>
      </c>
      <c r="Z23" s="14">
        <f t="shared" si="52"/>
        <v>0</v>
      </c>
      <c r="AA23" s="14">
        <f t="shared" si="52"/>
        <v>0</v>
      </c>
      <c r="AB23" s="14">
        <f t="shared" si="52"/>
        <v>0</v>
      </c>
      <c r="AC23" s="14">
        <f t="shared" si="52"/>
        <v>0</v>
      </c>
      <c r="AD23" s="14">
        <f t="shared" si="52"/>
        <v>0</v>
      </c>
      <c r="AE23" s="14">
        <f t="shared" si="52"/>
        <v>0</v>
      </c>
      <c r="AF23" s="14">
        <f t="shared" si="52"/>
        <v>0</v>
      </c>
      <c r="AG23" s="14">
        <f t="shared" si="52"/>
        <v>0</v>
      </c>
      <c r="AH23" s="14">
        <f t="shared" si="47"/>
        <v>0</v>
      </c>
      <c r="AI23" s="81" t="s">
        <v>236</v>
      </c>
      <c r="AJ23" s="172"/>
      <c r="AK23" s="160"/>
      <c r="AM23" s="6" t="s">
        <v>189</v>
      </c>
      <c r="AN23" s="14">
        <f>AN89</f>
        <v>0</v>
      </c>
      <c r="AO23" s="14">
        <f t="shared" ref="AO23:AY23" si="53">AO89</f>
        <v>0</v>
      </c>
      <c r="AP23" s="14">
        <f t="shared" si="53"/>
        <v>0</v>
      </c>
      <c r="AQ23" s="14">
        <f t="shared" si="53"/>
        <v>0</v>
      </c>
      <c r="AR23" s="14">
        <f t="shared" si="53"/>
        <v>0</v>
      </c>
      <c r="AS23" s="14">
        <f t="shared" si="53"/>
        <v>0</v>
      </c>
      <c r="AT23" s="14">
        <f t="shared" si="53"/>
        <v>0</v>
      </c>
      <c r="AU23" s="14">
        <f t="shared" si="53"/>
        <v>0</v>
      </c>
      <c r="AV23" s="14">
        <f t="shared" si="53"/>
        <v>0</v>
      </c>
      <c r="AW23" s="14">
        <f t="shared" si="53"/>
        <v>0</v>
      </c>
      <c r="AX23" s="14">
        <f t="shared" si="53"/>
        <v>0</v>
      </c>
      <c r="AY23" s="14">
        <f t="shared" si="53"/>
        <v>0</v>
      </c>
      <c r="AZ23" s="14">
        <f t="shared" si="48"/>
        <v>0</v>
      </c>
      <c r="BA23" s="81" t="s">
        <v>236</v>
      </c>
      <c r="BB23" s="173"/>
      <c r="BC23" s="164"/>
      <c r="BE23" s="6" t="s">
        <v>189</v>
      </c>
      <c r="BF23" s="14">
        <f>BF89</f>
        <v>0</v>
      </c>
      <c r="BG23" s="14">
        <f t="shared" ref="BG23:BQ23" si="54">BG89</f>
        <v>0</v>
      </c>
      <c r="BH23" s="14">
        <f t="shared" si="54"/>
        <v>0</v>
      </c>
      <c r="BI23" s="14">
        <f t="shared" si="54"/>
        <v>0</v>
      </c>
      <c r="BJ23" s="14">
        <f t="shared" si="54"/>
        <v>0</v>
      </c>
      <c r="BK23" s="14">
        <f t="shared" si="54"/>
        <v>0</v>
      </c>
      <c r="BL23" s="14">
        <f t="shared" si="54"/>
        <v>0</v>
      </c>
      <c r="BM23" s="14">
        <f t="shared" si="54"/>
        <v>0</v>
      </c>
      <c r="BN23" s="14">
        <f t="shared" si="54"/>
        <v>0</v>
      </c>
      <c r="BO23" s="14">
        <f t="shared" si="54"/>
        <v>0</v>
      </c>
      <c r="BP23" s="14">
        <f t="shared" si="54"/>
        <v>0</v>
      </c>
      <c r="BQ23" s="14">
        <f t="shared" si="54"/>
        <v>0</v>
      </c>
      <c r="BR23" s="14">
        <f t="shared" si="49"/>
        <v>0</v>
      </c>
      <c r="BS23" s="81" t="s">
        <v>236</v>
      </c>
      <c r="BT23" s="174"/>
      <c r="BU23" s="168"/>
      <c r="BW23" s="6" t="s">
        <v>189</v>
      </c>
      <c r="BX23" s="14">
        <f>BX89</f>
        <v>0</v>
      </c>
      <c r="BY23" s="14">
        <f t="shared" ref="BY23:CI23" si="55">BY89</f>
        <v>0</v>
      </c>
      <c r="BZ23" s="14">
        <f t="shared" si="55"/>
        <v>0</v>
      </c>
      <c r="CA23" s="14">
        <f t="shared" si="55"/>
        <v>0</v>
      </c>
      <c r="CB23" s="14">
        <f t="shared" si="55"/>
        <v>0</v>
      </c>
      <c r="CC23" s="14">
        <f t="shared" si="55"/>
        <v>0</v>
      </c>
      <c r="CD23" s="14">
        <f t="shared" si="55"/>
        <v>0</v>
      </c>
      <c r="CE23" s="14">
        <f t="shared" si="55"/>
        <v>0</v>
      </c>
      <c r="CF23" s="14">
        <f t="shared" si="55"/>
        <v>0</v>
      </c>
      <c r="CG23" s="14">
        <f t="shared" si="55"/>
        <v>0</v>
      </c>
      <c r="CH23" s="14">
        <f t="shared" si="55"/>
        <v>0</v>
      </c>
      <c r="CI23" s="14">
        <f t="shared" si="55"/>
        <v>0</v>
      </c>
      <c r="CJ23" s="14">
        <f t="shared" si="50"/>
        <v>0</v>
      </c>
      <c r="CK23" s="81" t="s">
        <v>236</v>
      </c>
      <c r="CL23" s="175"/>
    </row>
    <row r="24" spans="1:90" x14ac:dyDescent="0.25">
      <c r="A24" s="151"/>
      <c r="C24" s="6" t="s">
        <v>190</v>
      </c>
      <c r="D24" s="14">
        <f t="shared" ref="D24:O24" si="56">D100</f>
        <v>0</v>
      </c>
      <c r="E24" s="14">
        <f t="shared" si="56"/>
        <v>0</v>
      </c>
      <c r="F24" s="14">
        <f t="shared" si="56"/>
        <v>0</v>
      </c>
      <c r="G24" s="14">
        <f t="shared" si="56"/>
        <v>0</v>
      </c>
      <c r="H24" s="14">
        <f t="shared" si="56"/>
        <v>0</v>
      </c>
      <c r="I24" s="14">
        <f t="shared" si="56"/>
        <v>0</v>
      </c>
      <c r="J24" s="14">
        <f t="shared" si="56"/>
        <v>0</v>
      </c>
      <c r="K24" s="14">
        <f t="shared" si="56"/>
        <v>0</v>
      </c>
      <c r="L24" s="14">
        <f t="shared" si="56"/>
        <v>0</v>
      </c>
      <c r="M24" s="14">
        <f t="shared" si="56"/>
        <v>0</v>
      </c>
      <c r="N24" s="14">
        <f t="shared" si="56"/>
        <v>0</v>
      </c>
      <c r="O24" s="14">
        <f t="shared" si="56"/>
        <v>0</v>
      </c>
      <c r="P24" s="14">
        <f t="shared" si="46"/>
        <v>0</v>
      </c>
      <c r="Q24" s="81" t="s">
        <v>236</v>
      </c>
      <c r="R24" s="151"/>
      <c r="S24" s="156"/>
      <c r="U24" s="6" t="s">
        <v>190</v>
      </c>
      <c r="V24" s="14">
        <f t="shared" ref="V24:AG24" si="57">V100</f>
        <v>0</v>
      </c>
      <c r="W24" s="14">
        <f t="shared" si="57"/>
        <v>0</v>
      </c>
      <c r="X24" s="14">
        <f t="shared" si="57"/>
        <v>0</v>
      </c>
      <c r="Y24" s="14">
        <f t="shared" si="57"/>
        <v>0</v>
      </c>
      <c r="Z24" s="14">
        <f t="shared" si="57"/>
        <v>0</v>
      </c>
      <c r="AA24" s="14">
        <f t="shared" si="57"/>
        <v>0</v>
      </c>
      <c r="AB24" s="14">
        <f t="shared" si="57"/>
        <v>0</v>
      </c>
      <c r="AC24" s="14">
        <f t="shared" si="57"/>
        <v>0</v>
      </c>
      <c r="AD24" s="14">
        <f t="shared" si="57"/>
        <v>0</v>
      </c>
      <c r="AE24" s="14">
        <f t="shared" si="57"/>
        <v>0</v>
      </c>
      <c r="AF24" s="14">
        <f t="shared" si="57"/>
        <v>0</v>
      </c>
      <c r="AG24" s="14">
        <f t="shared" si="57"/>
        <v>0</v>
      </c>
      <c r="AH24" s="14">
        <f t="shared" si="47"/>
        <v>0</v>
      </c>
      <c r="AI24" s="81" t="s">
        <v>236</v>
      </c>
      <c r="AJ24" s="156"/>
      <c r="AK24" s="160"/>
      <c r="AM24" s="6" t="s">
        <v>190</v>
      </c>
      <c r="AN24" s="14">
        <f t="shared" ref="AN24:AY24" si="58">AN100</f>
        <v>0</v>
      </c>
      <c r="AO24" s="14">
        <f t="shared" si="58"/>
        <v>0</v>
      </c>
      <c r="AP24" s="14">
        <f t="shared" si="58"/>
        <v>0</v>
      </c>
      <c r="AQ24" s="14">
        <f t="shared" si="58"/>
        <v>0</v>
      </c>
      <c r="AR24" s="14">
        <f t="shared" si="58"/>
        <v>0</v>
      </c>
      <c r="AS24" s="14">
        <f t="shared" si="58"/>
        <v>0</v>
      </c>
      <c r="AT24" s="14">
        <f t="shared" si="58"/>
        <v>0</v>
      </c>
      <c r="AU24" s="14">
        <f t="shared" si="58"/>
        <v>0</v>
      </c>
      <c r="AV24" s="14">
        <f t="shared" si="58"/>
        <v>0</v>
      </c>
      <c r="AW24" s="14">
        <f t="shared" si="58"/>
        <v>0</v>
      </c>
      <c r="AX24" s="14">
        <f t="shared" si="58"/>
        <v>0</v>
      </c>
      <c r="AY24" s="14">
        <f t="shared" si="58"/>
        <v>0</v>
      </c>
      <c r="AZ24" s="14">
        <f t="shared" si="48"/>
        <v>0</v>
      </c>
      <c r="BA24" s="81" t="s">
        <v>236</v>
      </c>
      <c r="BB24" s="160"/>
      <c r="BC24" s="164"/>
      <c r="BE24" s="6" t="s">
        <v>190</v>
      </c>
      <c r="BF24" s="14">
        <f t="shared" ref="BF24:BQ24" si="59">BF100</f>
        <v>0</v>
      </c>
      <c r="BG24" s="14">
        <f t="shared" si="59"/>
        <v>0</v>
      </c>
      <c r="BH24" s="14">
        <f t="shared" si="59"/>
        <v>0</v>
      </c>
      <c r="BI24" s="14">
        <f t="shared" si="59"/>
        <v>0</v>
      </c>
      <c r="BJ24" s="14">
        <f t="shared" si="59"/>
        <v>0</v>
      </c>
      <c r="BK24" s="14">
        <f t="shared" si="59"/>
        <v>0</v>
      </c>
      <c r="BL24" s="14">
        <f t="shared" si="59"/>
        <v>0</v>
      </c>
      <c r="BM24" s="14">
        <f t="shared" si="59"/>
        <v>0</v>
      </c>
      <c r="BN24" s="14">
        <f t="shared" si="59"/>
        <v>0</v>
      </c>
      <c r="BO24" s="14">
        <f t="shared" si="59"/>
        <v>0</v>
      </c>
      <c r="BP24" s="14">
        <f t="shared" si="59"/>
        <v>0</v>
      </c>
      <c r="BQ24" s="14">
        <f t="shared" si="59"/>
        <v>0</v>
      </c>
      <c r="BR24" s="14">
        <f t="shared" si="49"/>
        <v>0</v>
      </c>
      <c r="BS24" s="81" t="s">
        <v>236</v>
      </c>
      <c r="BT24" s="164"/>
      <c r="BU24" s="168"/>
      <c r="BW24" s="6" t="s">
        <v>190</v>
      </c>
      <c r="BX24" s="14">
        <f t="shared" ref="BX24:CI24" si="60">BX100</f>
        <v>0</v>
      </c>
      <c r="BY24" s="14">
        <f t="shared" si="60"/>
        <v>0</v>
      </c>
      <c r="BZ24" s="14">
        <f t="shared" si="60"/>
        <v>0</v>
      </c>
      <c r="CA24" s="14">
        <f t="shared" si="60"/>
        <v>0</v>
      </c>
      <c r="CB24" s="14">
        <f t="shared" si="60"/>
        <v>0</v>
      </c>
      <c r="CC24" s="14">
        <f t="shared" si="60"/>
        <v>0</v>
      </c>
      <c r="CD24" s="14">
        <f t="shared" si="60"/>
        <v>0</v>
      </c>
      <c r="CE24" s="14">
        <f t="shared" si="60"/>
        <v>0</v>
      </c>
      <c r="CF24" s="14">
        <f t="shared" si="60"/>
        <v>0</v>
      </c>
      <c r="CG24" s="14">
        <f t="shared" si="60"/>
        <v>0</v>
      </c>
      <c r="CH24" s="14">
        <f t="shared" si="60"/>
        <v>0</v>
      </c>
      <c r="CI24" s="14">
        <f t="shared" si="60"/>
        <v>0</v>
      </c>
      <c r="CJ24" s="14">
        <f t="shared" si="50"/>
        <v>0</v>
      </c>
      <c r="CK24" s="81" t="s">
        <v>236</v>
      </c>
      <c r="CL24" s="168"/>
    </row>
    <row r="25" spans="1:90" x14ac:dyDescent="0.25">
      <c r="A25" s="151"/>
      <c r="C25" s="6" t="s">
        <v>240</v>
      </c>
      <c r="D25" s="14">
        <f>AssetPurchases!D31</f>
        <v>0</v>
      </c>
      <c r="E25" s="14">
        <f>AssetPurchases!E31</f>
        <v>0</v>
      </c>
      <c r="F25" s="14">
        <f>AssetPurchases!F31</f>
        <v>0</v>
      </c>
      <c r="G25" s="14">
        <f>AssetPurchases!G31</f>
        <v>0</v>
      </c>
      <c r="H25" s="14">
        <f>AssetPurchases!H31</f>
        <v>0</v>
      </c>
      <c r="I25" s="14">
        <f>AssetPurchases!I31</f>
        <v>0</v>
      </c>
      <c r="J25" s="14">
        <f>AssetPurchases!J31</f>
        <v>0</v>
      </c>
      <c r="K25" s="14">
        <f>AssetPurchases!K31</f>
        <v>0</v>
      </c>
      <c r="L25" s="14">
        <f>AssetPurchases!L31</f>
        <v>0</v>
      </c>
      <c r="M25" s="14">
        <f>AssetPurchases!M31</f>
        <v>0</v>
      </c>
      <c r="N25" s="14">
        <f>AssetPurchases!N31</f>
        <v>0</v>
      </c>
      <c r="O25" s="14">
        <f>AssetPurchases!O31</f>
        <v>0</v>
      </c>
      <c r="P25" s="14">
        <f>AssetPurchases!P31</f>
        <v>0</v>
      </c>
      <c r="Q25" s="81" t="s">
        <v>236</v>
      </c>
      <c r="R25" s="151"/>
      <c r="S25" s="156"/>
      <c r="U25" s="6" t="s">
        <v>240</v>
      </c>
      <c r="V25" s="14">
        <f>AssetPurchases!Q31</f>
        <v>0</v>
      </c>
      <c r="W25" s="14">
        <f>AssetPurchases!R31</f>
        <v>0</v>
      </c>
      <c r="X25" s="14">
        <f>AssetPurchases!S31</f>
        <v>0</v>
      </c>
      <c r="Y25" s="14">
        <f>AssetPurchases!T31</f>
        <v>0</v>
      </c>
      <c r="Z25" s="14">
        <f>AssetPurchases!U31</f>
        <v>0</v>
      </c>
      <c r="AA25" s="14">
        <f>AssetPurchases!V31</f>
        <v>0</v>
      </c>
      <c r="AB25" s="14">
        <f>AssetPurchases!W31</f>
        <v>0</v>
      </c>
      <c r="AC25" s="14">
        <f>AssetPurchases!X31</f>
        <v>0</v>
      </c>
      <c r="AD25" s="14">
        <f>AssetPurchases!Y31</f>
        <v>0</v>
      </c>
      <c r="AE25" s="14">
        <f>AssetPurchases!Z31</f>
        <v>0</v>
      </c>
      <c r="AF25" s="14">
        <f>AssetPurchases!AA31</f>
        <v>0</v>
      </c>
      <c r="AG25" s="14">
        <f>AssetPurchases!AB31</f>
        <v>0</v>
      </c>
      <c r="AH25" s="14">
        <f>AssetPurchases!AC31</f>
        <v>0</v>
      </c>
      <c r="AI25" s="81" t="s">
        <v>236</v>
      </c>
      <c r="AJ25" s="156"/>
      <c r="AK25" s="160"/>
      <c r="AM25" s="6" t="s">
        <v>240</v>
      </c>
      <c r="AN25" s="14">
        <f>AssetPurchases!AD31</f>
        <v>0</v>
      </c>
      <c r="AO25" s="14">
        <f>AssetPurchases!AE31</f>
        <v>0</v>
      </c>
      <c r="AP25" s="14">
        <f>AssetPurchases!AF31</f>
        <v>0</v>
      </c>
      <c r="AQ25" s="14">
        <f>AssetPurchases!AG31</f>
        <v>0</v>
      </c>
      <c r="AR25" s="14">
        <f>AssetPurchases!AH31</f>
        <v>0</v>
      </c>
      <c r="AS25" s="14">
        <f>AssetPurchases!AI31</f>
        <v>0</v>
      </c>
      <c r="AT25" s="14">
        <f>AssetPurchases!AJ31</f>
        <v>0</v>
      </c>
      <c r="AU25" s="14">
        <f>AssetPurchases!AK31</f>
        <v>0</v>
      </c>
      <c r="AV25" s="14">
        <f>AssetPurchases!AL31</f>
        <v>0</v>
      </c>
      <c r="AW25" s="14">
        <f>AssetPurchases!AM31</f>
        <v>0</v>
      </c>
      <c r="AX25" s="14">
        <f>AssetPurchases!AN31</f>
        <v>0</v>
      </c>
      <c r="AY25" s="14">
        <f>AssetPurchases!AO31</f>
        <v>0</v>
      </c>
      <c r="AZ25" s="14">
        <f>AssetPurchases!AP31</f>
        <v>0</v>
      </c>
      <c r="BA25" s="81" t="s">
        <v>236</v>
      </c>
      <c r="BB25" s="160"/>
      <c r="BC25" s="164"/>
      <c r="BE25" s="6" t="s">
        <v>240</v>
      </c>
      <c r="BF25" s="14">
        <f>AssetPurchases!AQ31</f>
        <v>0</v>
      </c>
      <c r="BG25" s="14">
        <f>AssetPurchases!AR31</f>
        <v>0</v>
      </c>
      <c r="BH25" s="14">
        <f>AssetPurchases!AS31</f>
        <v>0</v>
      </c>
      <c r="BI25" s="14">
        <f>AssetPurchases!AT31</f>
        <v>0</v>
      </c>
      <c r="BJ25" s="14">
        <f>AssetPurchases!AU31</f>
        <v>0</v>
      </c>
      <c r="BK25" s="14">
        <f>AssetPurchases!AV31</f>
        <v>0</v>
      </c>
      <c r="BL25" s="14">
        <f>AssetPurchases!AW31</f>
        <v>0</v>
      </c>
      <c r="BM25" s="14">
        <f>AssetPurchases!AX31</f>
        <v>0</v>
      </c>
      <c r="BN25" s="14">
        <f>AssetPurchases!AY31</f>
        <v>0</v>
      </c>
      <c r="BO25" s="14">
        <f>AssetPurchases!AZ31</f>
        <v>0</v>
      </c>
      <c r="BP25" s="14">
        <f>AssetPurchases!BA31</f>
        <v>0</v>
      </c>
      <c r="BQ25" s="14">
        <f>AssetPurchases!BB31</f>
        <v>0</v>
      </c>
      <c r="BR25" s="14">
        <f>AssetPurchases!BC31</f>
        <v>0</v>
      </c>
      <c r="BS25" s="81" t="s">
        <v>236</v>
      </c>
      <c r="BT25" s="164"/>
      <c r="BU25" s="168"/>
      <c r="BW25" s="6" t="s">
        <v>240</v>
      </c>
      <c r="BX25" s="14">
        <f>AssetPurchases!BD31</f>
        <v>0</v>
      </c>
      <c r="BY25" s="14">
        <f>AssetPurchases!BE31</f>
        <v>0</v>
      </c>
      <c r="BZ25" s="14">
        <f>AssetPurchases!BF31</f>
        <v>0</v>
      </c>
      <c r="CA25" s="14">
        <f>AssetPurchases!BG31</f>
        <v>0</v>
      </c>
      <c r="CB25" s="14">
        <f>AssetPurchases!BH31</f>
        <v>0</v>
      </c>
      <c r="CC25" s="14">
        <f>AssetPurchases!BI31</f>
        <v>0</v>
      </c>
      <c r="CD25" s="14">
        <f>AssetPurchases!BJ31</f>
        <v>0</v>
      </c>
      <c r="CE25" s="14">
        <f>AssetPurchases!BK31</f>
        <v>0</v>
      </c>
      <c r="CF25" s="14">
        <f>AssetPurchases!BL31</f>
        <v>0</v>
      </c>
      <c r="CG25" s="14">
        <f>AssetPurchases!BM31</f>
        <v>0</v>
      </c>
      <c r="CH25" s="14">
        <f>AssetPurchases!BN31</f>
        <v>0</v>
      </c>
      <c r="CI25" s="14">
        <f>AssetPurchases!BO31</f>
        <v>0</v>
      </c>
      <c r="CJ25" s="14">
        <f>AssetPurchases!BP31</f>
        <v>0</v>
      </c>
      <c r="CK25" s="81" t="s">
        <v>236</v>
      </c>
      <c r="CL25" s="168"/>
    </row>
    <row r="26" spans="1:90" x14ac:dyDescent="0.25">
      <c r="A26" s="151"/>
      <c r="C26" s="6"/>
      <c r="D26" s="14"/>
      <c r="E26" s="14"/>
      <c r="F26" s="14"/>
      <c r="G26" s="14"/>
      <c r="H26" s="14"/>
      <c r="I26" s="14"/>
      <c r="J26" s="14"/>
      <c r="K26" s="14"/>
      <c r="L26" s="14"/>
      <c r="M26" s="14"/>
      <c r="N26" s="14"/>
      <c r="O26" s="14"/>
      <c r="P26" s="25"/>
      <c r="Q26" s="4"/>
      <c r="R26" s="151"/>
      <c r="S26" s="156"/>
      <c r="U26" s="6"/>
      <c r="V26" s="14"/>
      <c r="W26" s="14"/>
      <c r="X26" s="14"/>
      <c r="Y26" s="14"/>
      <c r="Z26" s="14"/>
      <c r="AA26" s="14"/>
      <c r="AB26" s="14"/>
      <c r="AC26" s="14"/>
      <c r="AD26" s="14"/>
      <c r="AE26" s="14"/>
      <c r="AF26" s="14"/>
      <c r="AG26" s="14"/>
      <c r="AH26" s="25"/>
      <c r="AI26" s="4"/>
      <c r="AJ26" s="156"/>
      <c r="AK26" s="160"/>
      <c r="AM26" s="6"/>
      <c r="AN26" s="14"/>
      <c r="AO26" s="14"/>
      <c r="AP26" s="14"/>
      <c r="AQ26" s="14"/>
      <c r="AR26" s="14"/>
      <c r="AS26" s="14"/>
      <c r="AT26" s="14"/>
      <c r="AU26" s="14"/>
      <c r="AV26" s="14"/>
      <c r="AW26" s="14"/>
      <c r="AX26" s="14"/>
      <c r="AY26" s="14"/>
      <c r="AZ26" s="25"/>
      <c r="BA26" s="4"/>
      <c r="BB26" s="160"/>
      <c r="BC26" s="164"/>
      <c r="BE26" s="6"/>
      <c r="BF26" s="14"/>
      <c r="BG26" s="14"/>
      <c r="BH26" s="14"/>
      <c r="BI26" s="14"/>
      <c r="BJ26" s="14"/>
      <c r="BK26" s="14"/>
      <c r="BL26" s="14"/>
      <c r="BM26" s="14"/>
      <c r="BN26" s="14"/>
      <c r="BO26" s="14"/>
      <c r="BP26" s="14"/>
      <c r="BQ26" s="14"/>
      <c r="BR26" s="25"/>
      <c r="BS26" s="4"/>
      <c r="BT26" s="164"/>
      <c r="BU26" s="168"/>
      <c r="BW26" s="6"/>
      <c r="BX26" s="14"/>
      <c r="BY26" s="14"/>
      <c r="BZ26" s="14"/>
      <c r="CA26" s="14"/>
      <c r="CB26" s="14"/>
      <c r="CC26" s="14"/>
      <c r="CD26" s="14"/>
      <c r="CE26" s="14"/>
      <c r="CF26" s="14"/>
      <c r="CG26" s="14"/>
      <c r="CH26" s="14"/>
      <c r="CI26" s="14"/>
      <c r="CJ26" s="25"/>
      <c r="CK26" s="4"/>
      <c r="CL26" s="168"/>
    </row>
    <row r="27" spans="1:90" x14ac:dyDescent="0.25">
      <c r="A27" s="151"/>
      <c r="B27" s="61" t="s">
        <v>170</v>
      </c>
      <c r="C27" s="74"/>
      <c r="D27" s="62">
        <f t="shared" ref="D27:O27" si="61">SUM(D19:D26)</f>
        <v>0</v>
      </c>
      <c r="E27" s="62">
        <f t="shared" si="61"/>
        <v>0</v>
      </c>
      <c r="F27" s="62">
        <f t="shared" si="61"/>
        <v>0</v>
      </c>
      <c r="G27" s="62">
        <f t="shared" si="61"/>
        <v>0</v>
      </c>
      <c r="H27" s="62">
        <f t="shared" si="61"/>
        <v>0</v>
      </c>
      <c r="I27" s="62">
        <f t="shared" si="61"/>
        <v>0</v>
      </c>
      <c r="J27" s="62">
        <f t="shared" si="61"/>
        <v>0</v>
      </c>
      <c r="K27" s="62">
        <f t="shared" si="61"/>
        <v>0</v>
      </c>
      <c r="L27" s="62">
        <f t="shared" si="61"/>
        <v>0</v>
      </c>
      <c r="M27" s="62">
        <f t="shared" si="61"/>
        <v>0</v>
      </c>
      <c r="N27" s="62">
        <f t="shared" si="61"/>
        <v>0</v>
      </c>
      <c r="O27" s="62">
        <f t="shared" si="61"/>
        <v>0</v>
      </c>
      <c r="P27" s="64">
        <f>SUM(D27:O27)</f>
        <v>0</v>
      </c>
      <c r="Q27" s="4"/>
      <c r="R27" s="151"/>
      <c r="S27" s="156"/>
      <c r="T27" s="61" t="s">
        <v>170</v>
      </c>
      <c r="U27" s="74"/>
      <c r="V27" s="62">
        <f>SUM(V19:V26)</f>
        <v>0</v>
      </c>
      <c r="W27" s="62">
        <f t="shared" ref="W27:AG27" si="62">SUM(W19:W26)</f>
        <v>0</v>
      </c>
      <c r="X27" s="62">
        <f t="shared" si="62"/>
        <v>0</v>
      </c>
      <c r="Y27" s="62">
        <f t="shared" si="62"/>
        <v>0</v>
      </c>
      <c r="Z27" s="62">
        <f t="shared" si="62"/>
        <v>0</v>
      </c>
      <c r="AA27" s="62">
        <f t="shared" si="62"/>
        <v>0</v>
      </c>
      <c r="AB27" s="62">
        <f t="shared" si="62"/>
        <v>0</v>
      </c>
      <c r="AC27" s="62">
        <f t="shared" si="62"/>
        <v>0</v>
      </c>
      <c r="AD27" s="62">
        <f t="shared" si="62"/>
        <v>0</v>
      </c>
      <c r="AE27" s="62">
        <f t="shared" si="62"/>
        <v>0</v>
      </c>
      <c r="AF27" s="62">
        <f t="shared" si="62"/>
        <v>0</v>
      </c>
      <c r="AG27" s="62">
        <f t="shared" si="62"/>
        <v>0</v>
      </c>
      <c r="AH27" s="64">
        <f>SUM(V27:AG27)</f>
        <v>0</v>
      </c>
      <c r="AI27" s="4"/>
      <c r="AJ27" s="156"/>
      <c r="AK27" s="160"/>
      <c r="AL27" s="61" t="s">
        <v>170</v>
      </c>
      <c r="AM27" s="74"/>
      <c r="AN27" s="62">
        <f>SUM(AN19:AN26)</f>
        <v>0</v>
      </c>
      <c r="AO27" s="62">
        <f t="shared" ref="AO27:AY27" si="63">SUM(AO19:AO26)</f>
        <v>0</v>
      </c>
      <c r="AP27" s="62">
        <f t="shared" si="63"/>
        <v>0</v>
      </c>
      <c r="AQ27" s="62">
        <f t="shared" si="63"/>
        <v>0</v>
      </c>
      <c r="AR27" s="62">
        <f t="shared" si="63"/>
        <v>0</v>
      </c>
      <c r="AS27" s="62">
        <f t="shared" si="63"/>
        <v>0</v>
      </c>
      <c r="AT27" s="62">
        <f t="shared" si="63"/>
        <v>0</v>
      </c>
      <c r="AU27" s="62">
        <f t="shared" si="63"/>
        <v>0</v>
      </c>
      <c r="AV27" s="62">
        <f t="shared" si="63"/>
        <v>0</v>
      </c>
      <c r="AW27" s="62">
        <f t="shared" si="63"/>
        <v>0</v>
      </c>
      <c r="AX27" s="62">
        <f t="shared" si="63"/>
        <v>0</v>
      </c>
      <c r="AY27" s="62">
        <f t="shared" si="63"/>
        <v>0</v>
      </c>
      <c r="AZ27" s="64">
        <f>SUM(AN27:AY27)</f>
        <v>0</v>
      </c>
      <c r="BA27" s="4"/>
      <c r="BB27" s="160"/>
      <c r="BC27" s="164"/>
      <c r="BD27" s="61" t="s">
        <v>170</v>
      </c>
      <c r="BE27" s="74"/>
      <c r="BF27" s="62">
        <f>SUM(BF19:BF26)</f>
        <v>0</v>
      </c>
      <c r="BG27" s="62">
        <f t="shared" ref="BG27:BQ27" si="64">SUM(BG19:BG26)</f>
        <v>0</v>
      </c>
      <c r="BH27" s="62">
        <f t="shared" si="64"/>
        <v>0</v>
      </c>
      <c r="BI27" s="62">
        <f t="shared" si="64"/>
        <v>0</v>
      </c>
      <c r="BJ27" s="62">
        <f t="shared" si="64"/>
        <v>0</v>
      </c>
      <c r="BK27" s="62">
        <f t="shared" si="64"/>
        <v>0</v>
      </c>
      <c r="BL27" s="62">
        <f t="shared" si="64"/>
        <v>0</v>
      </c>
      <c r="BM27" s="62">
        <f t="shared" si="64"/>
        <v>0</v>
      </c>
      <c r="BN27" s="62">
        <f t="shared" si="64"/>
        <v>0</v>
      </c>
      <c r="BO27" s="62">
        <f t="shared" si="64"/>
        <v>0</v>
      </c>
      <c r="BP27" s="62">
        <f t="shared" si="64"/>
        <v>0</v>
      </c>
      <c r="BQ27" s="62">
        <f t="shared" si="64"/>
        <v>0</v>
      </c>
      <c r="BR27" s="64">
        <f>SUM(BF27:BQ27)</f>
        <v>0</v>
      </c>
      <c r="BS27" s="4"/>
      <c r="BT27" s="164"/>
      <c r="BU27" s="168"/>
      <c r="BV27" s="61" t="s">
        <v>170</v>
      </c>
      <c r="BW27" s="74"/>
      <c r="BX27" s="62">
        <f>SUM(BX19:BX26)</f>
        <v>0</v>
      </c>
      <c r="BY27" s="62">
        <f t="shared" ref="BY27:CI27" si="65">SUM(BY19:BY26)</f>
        <v>0</v>
      </c>
      <c r="BZ27" s="62">
        <f t="shared" si="65"/>
        <v>0</v>
      </c>
      <c r="CA27" s="62">
        <f t="shared" si="65"/>
        <v>0</v>
      </c>
      <c r="CB27" s="62">
        <f t="shared" si="65"/>
        <v>0</v>
      </c>
      <c r="CC27" s="62">
        <f t="shared" si="65"/>
        <v>0</v>
      </c>
      <c r="CD27" s="62">
        <f t="shared" si="65"/>
        <v>0</v>
      </c>
      <c r="CE27" s="62">
        <f t="shared" si="65"/>
        <v>0</v>
      </c>
      <c r="CF27" s="62">
        <f t="shared" si="65"/>
        <v>0</v>
      </c>
      <c r="CG27" s="62">
        <f t="shared" si="65"/>
        <v>0</v>
      </c>
      <c r="CH27" s="62">
        <f t="shared" si="65"/>
        <v>0</v>
      </c>
      <c r="CI27" s="62">
        <f t="shared" si="65"/>
        <v>0</v>
      </c>
      <c r="CJ27" s="64">
        <f>SUM(BX27:CI27)</f>
        <v>0</v>
      </c>
      <c r="CK27" s="4"/>
      <c r="CL27" s="168"/>
    </row>
    <row r="28" spans="1:90" x14ac:dyDescent="0.25">
      <c r="A28" s="151"/>
      <c r="C28" s="6"/>
      <c r="D28" s="15"/>
      <c r="E28" s="15"/>
      <c r="F28" s="15"/>
      <c r="G28" s="15"/>
      <c r="H28" s="15"/>
      <c r="I28" s="15"/>
      <c r="J28" s="15"/>
      <c r="K28" s="15"/>
      <c r="L28" s="15"/>
      <c r="M28" s="15"/>
      <c r="N28" s="15"/>
      <c r="O28" s="15"/>
      <c r="P28" s="27"/>
      <c r="Q28" s="4"/>
      <c r="R28" s="151"/>
      <c r="S28" s="156"/>
      <c r="U28" s="6"/>
      <c r="V28" s="15"/>
      <c r="W28" s="15"/>
      <c r="X28" s="15"/>
      <c r="Y28" s="15"/>
      <c r="Z28" s="15"/>
      <c r="AA28" s="15"/>
      <c r="AB28" s="15"/>
      <c r="AC28" s="15"/>
      <c r="AD28" s="15"/>
      <c r="AE28" s="15"/>
      <c r="AF28" s="15"/>
      <c r="AG28" s="15"/>
      <c r="AH28" s="27"/>
      <c r="AI28" s="4"/>
      <c r="AJ28" s="156"/>
      <c r="AK28" s="160"/>
      <c r="AM28" s="6"/>
      <c r="AN28" s="15"/>
      <c r="AO28" s="15"/>
      <c r="AP28" s="15"/>
      <c r="AQ28" s="15"/>
      <c r="AR28" s="15"/>
      <c r="AS28" s="15"/>
      <c r="AT28" s="15"/>
      <c r="AU28" s="15"/>
      <c r="AV28" s="15"/>
      <c r="AW28" s="15"/>
      <c r="AX28" s="15"/>
      <c r="AY28" s="15"/>
      <c r="AZ28" s="27"/>
      <c r="BA28" s="4"/>
      <c r="BB28" s="160"/>
      <c r="BC28" s="164"/>
      <c r="BE28" s="6"/>
      <c r="BF28" s="15"/>
      <c r="BG28" s="15"/>
      <c r="BH28" s="15"/>
      <c r="BI28" s="15"/>
      <c r="BJ28" s="15"/>
      <c r="BK28" s="15"/>
      <c r="BL28" s="15"/>
      <c r="BM28" s="15"/>
      <c r="BN28" s="15"/>
      <c r="BO28" s="15"/>
      <c r="BP28" s="15"/>
      <c r="BQ28" s="15"/>
      <c r="BR28" s="27"/>
      <c r="BS28" s="4"/>
      <c r="BT28" s="164"/>
      <c r="BU28" s="168"/>
      <c r="BW28" s="6"/>
      <c r="BX28" s="15"/>
      <c r="BY28" s="15"/>
      <c r="BZ28" s="15"/>
      <c r="CA28" s="15"/>
      <c r="CB28" s="15"/>
      <c r="CC28" s="15"/>
      <c r="CD28" s="15"/>
      <c r="CE28" s="15"/>
      <c r="CF28" s="15"/>
      <c r="CG28" s="15"/>
      <c r="CH28" s="15"/>
      <c r="CI28" s="15"/>
      <c r="CJ28" s="27"/>
      <c r="CK28" s="4"/>
      <c r="CL28" s="168"/>
    </row>
    <row r="29" spans="1:90" x14ac:dyDescent="0.25">
      <c r="A29" s="151"/>
      <c r="B29" s="21" t="s">
        <v>232</v>
      </c>
      <c r="D29" s="28"/>
      <c r="E29" s="28"/>
      <c r="F29" s="28"/>
      <c r="G29" s="28"/>
      <c r="H29" s="28"/>
      <c r="I29" s="28"/>
      <c r="J29" s="28"/>
      <c r="K29" s="28"/>
      <c r="L29" s="28"/>
      <c r="M29" s="28"/>
      <c r="N29" s="28"/>
      <c r="O29" s="28"/>
      <c r="P29" s="27"/>
      <c r="Q29" s="4"/>
      <c r="R29" s="151"/>
      <c r="S29" s="156"/>
      <c r="T29" s="21" t="s">
        <v>232</v>
      </c>
      <c r="V29" s="28"/>
      <c r="W29" s="28"/>
      <c r="X29" s="28"/>
      <c r="Y29" s="28"/>
      <c r="Z29" s="28"/>
      <c r="AA29" s="28"/>
      <c r="AB29" s="28"/>
      <c r="AC29" s="28"/>
      <c r="AD29" s="28"/>
      <c r="AE29" s="28"/>
      <c r="AF29" s="28"/>
      <c r="AG29" s="28"/>
      <c r="AH29" s="27"/>
      <c r="AI29" s="4"/>
      <c r="AJ29" s="156"/>
      <c r="AK29" s="160"/>
      <c r="AL29" s="21" t="s">
        <v>232</v>
      </c>
      <c r="AN29" s="28"/>
      <c r="AO29" s="28"/>
      <c r="AP29" s="28"/>
      <c r="AQ29" s="28"/>
      <c r="AR29" s="28"/>
      <c r="AS29" s="28"/>
      <c r="AT29" s="28"/>
      <c r="AU29" s="28"/>
      <c r="AV29" s="28"/>
      <c r="AW29" s="28"/>
      <c r="AX29" s="28"/>
      <c r="AY29" s="28"/>
      <c r="AZ29" s="27"/>
      <c r="BA29" s="4"/>
      <c r="BB29" s="160"/>
      <c r="BC29" s="164"/>
      <c r="BD29" s="21" t="s">
        <v>232</v>
      </c>
      <c r="BF29" s="28"/>
      <c r="BG29" s="28"/>
      <c r="BH29" s="28"/>
      <c r="BI29" s="28"/>
      <c r="BJ29" s="28"/>
      <c r="BK29" s="28"/>
      <c r="BL29" s="28"/>
      <c r="BM29" s="28"/>
      <c r="BN29" s="28"/>
      <c r="BO29" s="28"/>
      <c r="BP29" s="28"/>
      <c r="BQ29" s="28"/>
      <c r="BR29" s="27"/>
      <c r="BS29" s="4"/>
      <c r="BT29" s="164"/>
      <c r="BU29" s="168"/>
      <c r="BV29" s="21" t="s">
        <v>232</v>
      </c>
      <c r="BX29" s="28"/>
      <c r="BY29" s="28"/>
      <c r="BZ29" s="28"/>
      <c r="CA29" s="28"/>
      <c r="CB29" s="28"/>
      <c r="CC29" s="28"/>
      <c r="CD29" s="28"/>
      <c r="CE29" s="28"/>
      <c r="CF29" s="28"/>
      <c r="CG29" s="28"/>
      <c r="CH29" s="28"/>
      <c r="CI29" s="28"/>
      <c r="CJ29" s="27"/>
      <c r="CK29" s="4"/>
      <c r="CL29" s="168"/>
    </row>
    <row r="30" spans="1:90" x14ac:dyDescent="0.25">
      <c r="A30" s="151"/>
      <c r="B30" s="21"/>
      <c r="C30" s="4" t="s">
        <v>191</v>
      </c>
      <c r="D30" s="146">
        <f t="shared" ref="D30:O30" si="66">D99</f>
        <v>0</v>
      </c>
      <c r="E30" s="146">
        <f t="shared" si="66"/>
        <v>0</v>
      </c>
      <c r="F30" s="146">
        <f t="shared" si="66"/>
        <v>0</v>
      </c>
      <c r="G30" s="146">
        <f t="shared" si="66"/>
        <v>0</v>
      </c>
      <c r="H30" s="146">
        <f t="shared" si="66"/>
        <v>0</v>
      </c>
      <c r="I30" s="146">
        <f t="shared" si="66"/>
        <v>0</v>
      </c>
      <c r="J30" s="146">
        <f t="shared" si="66"/>
        <v>0</v>
      </c>
      <c r="K30" s="146">
        <f t="shared" si="66"/>
        <v>0</v>
      </c>
      <c r="L30" s="146">
        <f t="shared" si="66"/>
        <v>0</v>
      </c>
      <c r="M30" s="146">
        <f t="shared" si="66"/>
        <v>0</v>
      </c>
      <c r="N30" s="146">
        <f t="shared" si="66"/>
        <v>0</v>
      </c>
      <c r="O30" s="146">
        <f t="shared" si="66"/>
        <v>0</v>
      </c>
      <c r="P30" s="25">
        <f>SUM(D30:O30)</f>
        <v>0</v>
      </c>
      <c r="Q30" s="81" t="s">
        <v>236</v>
      </c>
      <c r="R30" s="151"/>
      <c r="S30" s="156"/>
      <c r="T30" s="21"/>
      <c r="U30" s="4" t="s">
        <v>191</v>
      </c>
      <c r="V30" s="146">
        <f t="shared" ref="V30:AG30" si="67">V99</f>
        <v>0</v>
      </c>
      <c r="W30" s="146">
        <f t="shared" si="67"/>
        <v>0</v>
      </c>
      <c r="X30" s="146">
        <f t="shared" si="67"/>
        <v>0</v>
      </c>
      <c r="Y30" s="146">
        <f t="shared" si="67"/>
        <v>0</v>
      </c>
      <c r="Z30" s="146">
        <f t="shared" si="67"/>
        <v>0</v>
      </c>
      <c r="AA30" s="146">
        <f t="shared" si="67"/>
        <v>0</v>
      </c>
      <c r="AB30" s="146">
        <f t="shared" si="67"/>
        <v>0</v>
      </c>
      <c r="AC30" s="146">
        <f t="shared" si="67"/>
        <v>0</v>
      </c>
      <c r="AD30" s="146">
        <f t="shared" si="67"/>
        <v>0</v>
      </c>
      <c r="AE30" s="146">
        <f t="shared" si="67"/>
        <v>0</v>
      </c>
      <c r="AF30" s="146">
        <f t="shared" si="67"/>
        <v>0</v>
      </c>
      <c r="AG30" s="146">
        <f t="shared" si="67"/>
        <v>0</v>
      </c>
      <c r="AH30" s="25">
        <f>SUM(V30:AG30)</f>
        <v>0</v>
      </c>
      <c r="AI30" s="81" t="s">
        <v>236</v>
      </c>
      <c r="AJ30" s="156"/>
      <c r="AK30" s="160"/>
      <c r="AL30" s="21"/>
      <c r="AM30" s="4" t="s">
        <v>191</v>
      </c>
      <c r="AN30" s="146">
        <f t="shared" ref="AN30:AY30" si="68">AN99</f>
        <v>0</v>
      </c>
      <c r="AO30" s="146">
        <f t="shared" si="68"/>
        <v>0</v>
      </c>
      <c r="AP30" s="146">
        <f t="shared" si="68"/>
        <v>0</v>
      </c>
      <c r="AQ30" s="146">
        <f t="shared" si="68"/>
        <v>0</v>
      </c>
      <c r="AR30" s="146">
        <f t="shared" si="68"/>
        <v>0</v>
      </c>
      <c r="AS30" s="146">
        <f t="shared" si="68"/>
        <v>0</v>
      </c>
      <c r="AT30" s="146">
        <f t="shared" si="68"/>
        <v>0</v>
      </c>
      <c r="AU30" s="146">
        <f t="shared" si="68"/>
        <v>0</v>
      </c>
      <c r="AV30" s="146">
        <f t="shared" si="68"/>
        <v>0</v>
      </c>
      <c r="AW30" s="146">
        <f t="shared" si="68"/>
        <v>0</v>
      </c>
      <c r="AX30" s="146">
        <f t="shared" si="68"/>
        <v>0</v>
      </c>
      <c r="AY30" s="146">
        <f t="shared" si="68"/>
        <v>0</v>
      </c>
      <c r="AZ30" s="25">
        <f>SUM(AN30:AY30)</f>
        <v>0</v>
      </c>
      <c r="BA30" s="81" t="s">
        <v>236</v>
      </c>
      <c r="BB30" s="160"/>
      <c r="BC30" s="164"/>
      <c r="BD30" s="21"/>
      <c r="BE30" s="4" t="s">
        <v>191</v>
      </c>
      <c r="BF30" s="146">
        <f t="shared" ref="BF30:BQ30" si="69">BF99</f>
        <v>0</v>
      </c>
      <c r="BG30" s="146">
        <f t="shared" si="69"/>
        <v>0</v>
      </c>
      <c r="BH30" s="146">
        <f t="shared" si="69"/>
        <v>0</v>
      </c>
      <c r="BI30" s="146">
        <f t="shared" si="69"/>
        <v>0</v>
      </c>
      <c r="BJ30" s="146">
        <f t="shared" si="69"/>
        <v>0</v>
      </c>
      <c r="BK30" s="146">
        <f t="shared" si="69"/>
        <v>0</v>
      </c>
      <c r="BL30" s="146">
        <f t="shared" si="69"/>
        <v>0</v>
      </c>
      <c r="BM30" s="146">
        <f t="shared" si="69"/>
        <v>0</v>
      </c>
      <c r="BN30" s="146">
        <f t="shared" si="69"/>
        <v>0</v>
      </c>
      <c r="BO30" s="146">
        <f t="shared" si="69"/>
        <v>0</v>
      </c>
      <c r="BP30" s="146">
        <f t="shared" si="69"/>
        <v>0</v>
      </c>
      <c r="BQ30" s="146">
        <f t="shared" si="69"/>
        <v>0</v>
      </c>
      <c r="BR30" s="25">
        <f>SUM(BF30:BQ30)</f>
        <v>0</v>
      </c>
      <c r="BS30" s="81" t="s">
        <v>236</v>
      </c>
      <c r="BT30" s="164"/>
      <c r="BU30" s="168"/>
      <c r="BV30" s="21"/>
      <c r="BW30" s="4" t="s">
        <v>191</v>
      </c>
      <c r="BX30" s="146">
        <f t="shared" ref="BX30:CI30" si="70">BX99</f>
        <v>0</v>
      </c>
      <c r="BY30" s="146">
        <f t="shared" si="70"/>
        <v>0</v>
      </c>
      <c r="BZ30" s="146">
        <f t="shared" si="70"/>
        <v>0</v>
      </c>
      <c r="CA30" s="146">
        <f t="shared" si="70"/>
        <v>0</v>
      </c>
      <c r="CB30" s="146">
        <f t="shared" si="70"/>
        <v>0</v>
      </c>
      <c r="CC30" s="146">
        <f t="shared" si="70"/>
        <v>0</v>
      </c>
      <c r="CD30" s="146">
        <f t="shared" si="70"/>
        <v>0</v>
      </c>
      <c r="CE30" s="146">
        <f t="shared" si="70"/>
        <v>0</v>
      </c>
      <c r="CF30" s="146">
        <f t="shared" si="70"/>
        <v>0</v>
      </c>
      <c r="CG30" s="146">
        <f t="shared" si="70"/>
        <v>0</v>
      </c>
      <c r="CH30" s="146">
        <f t="shared" si="70"/>
        <v>0</v>
      </c>
      <c r="CI30" s="146">
        <f t="shared" si="70"/>
        <v>0</v>
      </c>
      <c r="CJ30" s="25">
        <f>SUM(BX30:CI30)</f>
        <v>0</v>
      </c>
      <c r="CK30" s="81" t="s">
        <v>236</v>
      </c>
      <c r="CL30" s="168"/>
    </row>
    <row r="31" spans="1:90" x14ac:dyDescent="0.25">
      <c r="A31" s="151"/>
      <c r="C31" s="21" t="s">
        <v>272</v>
      </c>
      <c r="D31" s="14">
        <f>RevModel!C188+RevModel!C204</f>
        <v>0</v>
      </c>
      <c r="E31" s="14">
        <f>RevModel!D188+RevModel!D204</f>
        <v>0</v>
      </c>
      <c r="F31" s="14">
        <f>RevModel!E188+RevModel!E204</f>
        <v>0</v>
      </c>
      <c r="G31" s="14">
        <f>RevModel!F188+RevModel!F204</f>
        <v>0</v>
      </c>
      <c r="H31" s="14">
        <f>RevModel!G188+RevModel!G204</f>
        <v>0</v>
      </c>
      <c r="I31" s="14">
        <f>RevModel!H188+RevModel!H204</f>
        <v>0</v>
      </c>
      <c r="J31" s="14">
        <f>RevModel!I188+RevModel!I204</f>
        <v>0</v>
      </c>
      <c r="K31" s="14">
        <f>RevModel!J188+RevModel!J204</f>
        <v>0</v>
      </c>
      <c r="L31" s="14">
        <f>RevModel!K188+RevModel!K204</f>
        <v>0</v>
      </c>
      <c r="M31" s="14">
        <f>RevModel!L188+RevModel!L204</f>
        <v>0</v>
      </c>
      <c r="N31" s="14">
        <f>RevModel!M188+RevModel!M204</f>
        <v>0</v>
      </c>
      <c r="O31" s="14">
        <f>RevModel!N188+RevModel!N204</f>
        <v>0</v>
      </c>
      <c r="P31" s="14">
        <f>SUM(D31:O31)</f>
        <v>0</v>
      </c>
      <c r="Q31" s="81" t="s">
        <v>234</v>
      </c>
      <c r="R31" s="151"/>
      <c r="S31" s="156"/>
      <c r="T31" s="21"/>
      <c r="U31" s="21" t="s">
        <v>272</v>
      </c>
      <c r="V31" s="14">
        <f>RevModel!U188+RevModel!U204</f>
        <v>0</v>
      </c>
      <c r="W31" s="14">
        <f>RevModel!V188+RevModel!V204</f>
        <v>0</v>
      </c>
      <c r="X31" s="14">
        <f>RevModel!W188+RevModel!W204</f>
        <v>0</v>
      </c>
      <c r="Y31" s="14">
        <f>RevModel!X188+RevModel!X204</f>
        <v>0</v>
      </c>
      <c r="Z31" s="14">
        <f>RevModel!Y188+RevModel!Y204</f>
        <v>0</v>
      </c>
      <c r="AA31" s="14">
        <f>RevModel!Z188+RevModel!Z204</f>
        <v>0</v>
      </c>
      <c r="AB31" s="14">
        <f>RevModel!AA188+RevModel!AA204</f>
        <v>0</v>
      </c>
      <c r="AC31" s="14">
        <f>RevModel!AB188+RevModel!AB204</f>
        <v>0</v>
      </c>
      <c r="AD31" s="14">
        <f>RevModel!AC188+RevModel!AC204</f>
        <v>0</v>
      </c>
      <c r="AE31" s="14">
        <f>RevModel!AD188+RevModel!AD204</f>
        <v>0</v>
      </c>
      <c r="AF31" s="14">
        <f>RevModel!AE188+RevModel!AE204</f>
        <v>0</v>
      </c>
      <c r="AG31" s="14">
        <f>RevModel!AF188+RevModel!AF204</f>
        <v>0</v>
      </c>
      <c r="AH31" s="25">
        <f>SUM(V31:AG31)</f>
        <v>0</v>
      </c>
      <c r="AI31" s="81" t="s">
        <v>234</v>
      </c>
      <c r="AJ31" s="156"/>
      <c r="AK31" s="160"/>
      <c r="AL31" s="21"/>
      <c r="AM31" s="21" t="s">
        <v>272</v>
      </c>
      <c r="AN31" s="14">
        <f>RevModel!AM188+RevModel!AM204</f>
        <v>0</v>
      </c>
      <c r="AO31" s="14">
        <f>RevModel!AN188+RevModel!AN204</f>
        <v>0</v>
      </c>
      <c r="AP31" s="14">
        <f>RevModel!AO188+RevModel!AO204</f>
        <v>0</v>
      </c>
      <c r="AQ31" s="14">
        <f>RevModel!AP188+RevModel!AP204</f>
        <v>0</v>
      </c>
      <c r="AR31" s="14">
        <f>RevModel!AQ188+RevModel!AQ204</f>
        <v>0</v>
      </c>
      <c r="AS31" s="14">
        <f>RevModel!AR188+RevModel!AR204</f>
        <v>0</v>
      </c>
      <c r="AT31" s="14">
        <f>RevModel!AS188+RevModel!AS204</f>
        <v>0</v>
      </c>
      <c r="AU31" s="14">
        <f>RevModel!AT188+RevModel!AT204</f>
        <v>0</v>
      </c>
      <c r="AV31" s="14">
        <f>RevModel!AU188+RevModel!AU204</f>
        <v>0</v>
      </c>
      <c r="AW31" s="14">
        <f>RevModel!AV188+RevModel!AV204</f>
        <v>0</v>
      </c>
      <c r="AX31" s="14">
        <f>RevModel!AW188+RevModel!AW204</f>
        <v>0</v>
      </c>
      <c r="AY31" s="14">
        <f>RevModel!AX188+RevModel!AX204</f>
        <v>0</v>
      </c>
      <c r="AZ31" s="25">
        <f>SUM(AN31:AY31)</f>
        <v>0</v>
      </c>
      <c r="BA31" s="81" t="s">
        <v>234</v>
      </c>
      <c r="BB31" s="160"/>
      <c r="BC31" s="164"/>
      <c r="BD31" s="21"/>
      <c r="BE31" s="21" t="s">
        <v>272</v>
      </c>
      <c r="BF31" s="14">
        <f>RevModel!BE188+RevModel!BE204</f>
        <v>0</v>
      </c>
      <c r="BG31" s="14">
        <f>RevModel!BF188+RevModel!BF204</f>
        <v>0</v>
      </c>
      <c r="BH31" s="14">
        <f>RevModel!BG188+RevModel!BG204</f>
        <v>0</v>
      </c>
      <c r="BI31" s="14">
        <f>RevModel!BH188+RevModel!BH204</f>
        <v>0</v>
      </c>
      <c r="BJ31" s="14">
        <f>RevModel!BI188+RevModel!BI204</f>
        <v>0</v>
      </c>
      <c r="BK31" s="14">
        <f>RevModel!BJ188+RevModel!BJ204</f>
        <v>0</v>
      </c>
      <c r="BL31" s="14">
        <f>RevModel!BK188+RevModel!BK204</f>
        <v>0</v>
      </c>
      <c r="BM31" s="14">
        <f>RevModel!BL188+RevModel!BL204</f>
        <v>0</v>
      </c>
      <c r="BN31" s="14">
        <f>RevModel!BM188+RevModel!BM204</f>
        <v>0</v>
      </c>
      <c r="BO31" s="14">
        <f>RevModel!BN188+RevModel!BN204</f>
        <v>0</v>
      </c>
      <c r="BP31" s="14">
        <f>RevModel!BO188+RevModel!BO204</f>
        <v>0</v>
      </c>
      <c r="BQ31" s="14">
        <f>RevModel!BP188+RevModel!BP204</f>
        <v>0</v>
      </c>
      <c r="BR31" s="25">
        <f>SUM(BF31:BQ31)</f>
        <v>0</v>
      </c>
      <c r="BS31" s="81" t="s">
        <v>234</v>
      </c>
      <c r="BT31" s="164"/>
      <c r="BU31" s="168"/>
      <c r="BV31" s="21"/>
      <c r="BW31" s="21" t="s">
        <v>272</v>
      </c>
      <c r="BX31" s="14">
        <f>RevModel!BW188+RevModel!BW204</f>
        <v>0</v>
      </c>
      <c r="BY31" s="14">
        <f>RevModel!BX188+RevModel!BX204</f>
        <v>0</v>
      </c>
      <c r="BZ31" s="14">
        <f>RevModel!BY188+RevModel!BY204</f>
        <v>0</v>
      </c>
      <c r="CA31" s="14">
        <f>RevModel!BZ188+RevModel!BZ204</f>
        <v>0</v>
      </c>
      <c r="CB31" s="14">
        <f>RevModel!CA188+RevModel!CA204</f>
        <v>0</v>
      </c>
      <c r="CC31" s="14">
        <f>RevModel!CB188+RevModel!CB204</f>
        <v>0</v>
      </c>
      <c r="CD31" s="14">
        <f>RevModel!CC188+RevModel!CC204</f>
        <v>0</v>
      </c>
      <c r="CE31" s="14">
        <f>RevModel!CD188+RevModel!CD204</f>
        <v>0</v>
      </c>
      <c r="CF31" s="14">
        <f>RevModel!CE188+RevModel!CE204</f>
        <v>0</v>
      </c>
      <c r="CG31" s="14">
        <f>RevModel!CF188+RevModel!CF204</f>
        <v>0</v>
      </c>
      <c r="CH31" s="14">
        <f>RevModel!CG188+RevModel!CG204</f>
        <v>0</v>
      </c>
      <c r="CI31" s="14">
        <f>RevModel!CH188+RevModel!CH204</f>
        <v>0</v>
      </c>
      <c r="CJ31" s="25">
        <f>SUM(BX31:CI31)</f>
        <v>0</v>
      </c>
      <c r="CK31" s="81" t="s">
        <v>234</v>
      </c>
      <c r="CL31" s="168"/>
    </row>
    <row r="32" spans="1:90" x14ac:dyDescent="0.25">
      <c r="A32" s="151"/>
      <c r="C32" s="21" t="s">
        <v>105</v>
      </c>
      <c r="D32" s="14">
        <v>0</v>
      </c>
      <c r="E32" s="14">
        <v>0</v>
      </c>
      <c r="F32" s="14">
        <v>0</v>
      </c>
      <c r="G32" s="14">
        <v>0</v>
      </c>
      <c r="H32" s="14">
        <v>0</v>
      </c>
      <c r="I32" s="14">
        <v>0</v>
      </c>
      <c r="J32" s="14">
        <v>0</v>
      </c>
      <c r="K32" s="14">
        <v>0</v>
      </c>
      <c r="L32" s="14">
        <v>0</v>
      </c>
      <c r="M32" s="14">
        <v>0</v>
      </c>
      <c r="N32" s="14">
        <v>0</v>
      </c>
      <c r="O32" s="14">
        <v>0</v>
      </c>
      <c r="P32" s="14">
        <f>SUM(D32:O32)</f>
        <v>0</v>
      </c>
      <c r="Q32" s="81" t="s">
        <v>234</v>
      </c>
      <c r="R32" s="151"/>
      <c r="S32" s="156"/>
      <c r="U32" s="21" t="s">
        <v>105</v>
      </c>
      <c r="V32" s="14">
        <v>0</v>
      </c>
      <c r="W32" s="14">
        <v>0</v>
      </c>
      <c r="X32" s="14">
        <v>0</v>
      </c>
      <c r="Y32" s="14">
        <v>0</v>
      </c>
      <c r="Z32" s="14">
        <v>0</v>
      </c>
      <c r="AA32" s="14">
        <v>0</v>
      </c>
      <c r="AB32" s="14">
        <v>0</v>
      </c>
      <c r="AC32" s="14">
        <v>0</v>
      </c>
      <c r="AD32" s="14">
        <v>0</v>
      </c>
      <c r="AE32" s="14">
        <v>0</v>
      </c>
      <c r="AF32" s="14">
        <v>0</v>
      </c>
      <c r="AG32" s="14">
        <v>0</v>
      </c>
      <c r="AH32" s="25">
        <f>SUM(V32:AG32)</f>
        <v>0</v>
      </c>
      <c r="AI32" s="81" t="s">
        <v>234</v>
      </c>
      <c r="AJ32" s="156"/>
      <c r="AK32" s="160"/>
      <c r="AM32" s="21" t="s">
        <v>105</v>
      </c>
      <c r="AN32" s="14">
        <v>0</v>
      </c>
      <c r="AO32" s="14">
        <v>0</v>
      </c>
      <c r="AP32" s="14">
        <v>0</v>
      </c>
      <c r="AQ32" s="14">
        <v>0</v>
      </c>
      <c r="AR32" s="14">
        <v>0</v>
      </c>
      <c r="AS32" s="14">
        <v>0</v>
      </c>
      <c r="AT32" s="14">
        <v>0</v>
      </c>
      <c r="AU32" s="14">
        <v>0</v>
      </c>
      <c r="AV32" s="14">
        <v>0</v>
      </c>
      <c r="AW32" s="14">
        <v>0</v>
      </c>
      <c r="AX32" s="14">
        <v>0</v>
      </c>
      <c r="AY32" s="14">
        <v>0</v>
      </c>
      <c r="AZ32" s="25">
        <f>SUM(AN32:AY32)</f>
        <v>0</v>
      </c>
      <c r="BA32" s="81" t="s">
        <v>234</v>
      </c>
      <c r="BB32" s="160"/>
      <c r="BC32" s="164"/>
      <c r="BE32" s="21" t="s">
        <v>105</v>
      </c>
      <c r="BF32" s="14">
        <v>0</v>
      </c>
      <c r="BG32" s="14">
        <v>0</v>
      </c>
      <c r="BH32" s="14">
        <v>0</v>
      </c>
      <c r="BI32" s="14">
        <v>0</v>
      </c>
      <c r="BJ32" s="14">
        <v>0</v>
      </c>
      <c r="BK32" s="14">
        <v>0</v>
      </c>
      <c r="BL32" s="14">
        <v>0</v>
      </c>
      <c r="BM32" s="14">
        <v>0</v>
      </c>
      <c r="BN32" s="14">
        <v>0</v>
      </c>
      <c r="BO32" s="14">
        <v>0</v>
      </c>
      <c r="BP32" s="14">
        <v>0</v>
      </c>
      <c r="BQ32" s="14">
        <v>0</v>
      </c>
      <c r="BR32" s="25">
        <f>SUM(BF32:BQ32)</f>
        <v>0</v>
      </c>
      <c r="BS32" s="81" t="s">
        <v>234</v>
      </c>
      <c r="BT32" s="164"/>
      <c r="BU32" s="168"/>
      <c r="BW32" s="21" t="s">
        <v>105</v>
      </c>
      <c r="BX32" s="14">
        <v>0</v>
      </c>
      <c r="BY32" s="14">
        <v>0</v>
      </c>
      <c r="BZ32" s="14">
        <v>0</v>
      </c>
      <c r="CA32" s="14">
        <v>0</v>
      </c>
      <c r="CB32" s="14">
        <v>0</v>
      </c>
      <c r="CC32" s="14">
        <v>0</v>
      </c>
      <c r="CD32" s="14">
        <v>0</v>
      </c>
      <c r="CE32" s="14">
        <v>0</v>
      </c>
      <c r="CF32" s="14">
        <v>0</v>
      </c>
      <c r="CG32" s="14">
        <v>0</v>
      </c>
      <c r="CH32" s="14">
        <v>0</v>
      </c>
      <c r="CI32" s="14">
        <v>0</v>
      </c>
      <c r="CJ32" s="25">
        <f>SUM(BX32:CI32)</f>
        <v>0</v>
      </c>
      <c r="CK32" s="81" t="s">
        <v>234</v>
      </c>
      <c r="CL32" s="168"/>
    </row>
    <row r="33" spans="1:90" x14ac:dyDescent="0.25">
      <c r="A33" s="151"/>
      <c r="C33" s="21" t="s">
        <v>231</v>
      </c>
      <c r="D33" s="14">
        <f>EmployeeExpenses!C34+EmployeeExpenses!C43</f>
        <v>0</v>
      </c>
      <c r="E33" s="14">
        <f>EmployeeExpenses!D34+EmployeeExpenses!D43</f>
        <v>0</v>
      </c>
      <c r="F33" s="14">
        <f>EmployeeExpenses!E34+EmployeeExpenses!E43</f>
        <v>0</v>
      </c>
      <c r="G33" s="14">
        <f>EmployeeExpenses!F34+EmployeeExpenses!F43</f>
        <v>0</v>
      </c>
      <c r="H33" s="14">
        <f>EmployeeExpenses!G34+EmployeeExpenses!G43</f>
        <v>0</v>
      </c>
      <c r="I33" s="14">
        <f>EmployeeExpenses!H34+EmployeeExpenses!H43</f>
        <v>0</v>
      </c>
      <c r="J33" s="14">
        <f>EmployeeExpenses!I34+EmployeeExpenses!I43</f>
        <v>0</v>
      </c>
      <c r="K33" s="14">
        <f>EmployeeExpenses!J34+EmployeeExpenses!J43</f>
        <v>0</v>
      </c>
      <c r="L33" s="14">
        <f>EmployeeExpenses!K34+EmployeeExpenses!K43</f>
        <v>0</v>
      </c>
      <c r="M33" s="14">
        <f>EmployeeExpenses!L34+EmployeeExpenses!L43</f>
        <v>0</v>
      </c>
      <c r="N33" s="14">
        <f>EmployeeExpenses!M34+EmployeeExpenses!M43</f>
        <v>0</v>
      </c>
      <c r="O33" s="14">
        <f>EmployeeExpenses!N34+EmployeeExpenses!N43</f>
        <v>0</v>
      </c>
      <c r="P33" s="14">
        <f t="shared" ref="P33:P41" si="71">SUM(D33:O33)</f>
        <v>0</v>
      </c>
      <c r="Q33" s="81" t="s">
        <v>234</v>
      </c>
      <c r="R33" s="151"/>
      <c r="S33" s="156"/>
      <c r="U33" s="21" t="s">
        <v>231</v>
      </c>
      <c r="V33" s="14">
        <f>EmployeeExpenses!C55+EmployeeExpenses!C64</f>
        <v>0</v>
      </c>
      <c r="W33" s="14">
        <f>EmployeeExpenses!D55+EmployeeExpenses!D64</f>
        <v>0</v>
      </c>
      <c r="X33" s="14">
        <f>EmployeeExpenses!E55+EmployeeExpenses!E64</f>
        <v>0</v>
      </c>
      <c r="Y33" s="14">
        <f>EmployeeExpenses!F55+EmployeeExpenses!F64</f>
        <v>0</v>
      </c>
      <c r="Z33" s="14">
        <f>EmployeeExpenses!G55+EmployeeExpenses!G64</f>
        <v>0</v>
      </c>
      <c r="AA33" s="14">
        <f>EmployeeExpenses!H55+EmployeeExpenses!H64</f>
        <v>0</v>
      </c>
      <c r="AB33" s="14">
        <f>EmployeeExpenses!I55+EmployeeExpenses!I64</f>
        <v>0</v>
      </c>
      <c r="AC33" s="14">
        <f>EmployeeExpenses!J55+EmployeeExpenses!J64</f>
        <v>0</v>
      </c>
      <c r="AD33" s="14">
        <f>EmployeeExpenses!K55+EmployeeExpenses!K64</f>
        <v>0</v>
      </c>
      <c r="AE33" s="14">
        <f>EmployeeExpenses!L55+EmployeeExpenses!L64</f>
        <v>0</v>
      </c>
      <c r="AF33" s="14">
        <f>EmployeeExpenses!M55+EmployeeExpenses!M64</f>
        <v>0</v>
      </c>
      <c r="AG33" s="14">
        <f>EmployeeExpenses!N55+EmployeeExpenses!N64</f>
        <v>0</v>
      </c>
      <c r="AH33" s="25">
        <f t="shared" ref="AH33:AH41" si="72">SUM(V33:AG33)</f>
        <v>0</v>
      </c>
      <c r="AI33" s="81" t="s">
        <v>234</v>
      </c>
      <c r="AJ33" s="156"/>
      <c r="AK33" s="160"/>
      <c r="AM33" s="21" t="s">
        <v>231</v>
      </c>
      <c r="AN33" s="14">
        <f>EmployeeExpenses!C76+EmployeeExpenses!C85</f>
        <v>0</v>
      </c>
      <c r="AO33" s="14">
        <f>EmployeeExpenses!D76+EmployeeExpenses!D85</f>
        <v>0</v>
      </c>
      <c r="AP33" s="14">
        <f>EmployeeExpenses!E76+EmployeeExpenses!E85</f>
        <v>0</v>
      </c>
      <c r="AQ33" s="14">
        <f>EmployeeExpenses!F76+EmployeeExpenses!F85</f>
        <v>0</v>
      </c>
      <c r="AR33" s="14">
        <f>EmployeeExpenses!G76+EmployeeExpenses!G85</f>
        <v>0</v>
      </c>
      <c r="AS33" s="14">
        <f>EmployeeExpenses!H76+EmployeeExpenses!H85</f>
        <v>0</v>
      </c>
      <c r="AT33" s="14">
        <f>EmployeeExpenses!I76+EmployeeExpenses!I85</f>
        <v>0</v>
      </c>
      <c r="AU33" s="14">
        <f>EmployeeExpenses!J76+EmployeeExpenses!J85</f>
        <v>0</v>
      </c>
      <c r="AV33" s="14">
        <f>EmployeeExpenses!K76+EmployeeExpenses!K85</f>
        <v>0</v>
      </c>
      <c r="AW33" s="14">
        <f>EmployeeExpenses!L76+EmployeeExpenses!L85</f>
        <v>0</v>
      </c>
      <c r="AX33" s="14">
        <f>EmployeeExpenses!M76+EmployeeExpenses!M85</f>
        <v>0</v>
      </c>
      <c r="AY33" s="14">
        <f>EmployeeExpenses!N76+EmployeeExpenses!N85</f>
        <v>0</v>
      </c>
      <c r="AZ33" s="25">
        <f t="shared" ref="AZ33:AZ41" si="73">SUM(AN33:AY33)</f>
        <v>0</v>
      </c>
      <c r="BA33" s="81" t="s">
        <v>234</v>
      </c>
      <c r="BB33" s="160"/>
      <c r="BC33" s="164"/>
      <c r="BE33" s="21" t="s">
        <v>231</v>
      </c>
      <c r="BF33" s="14">
        <f>EmployeeExpenses!C97+EmployeeExpenses!C106</f>
        <v>0</v>
      </c>
      <c r="BG33" s="14">
        <f>EmployeeExpenses!D97+EmployeeExpenses!D106</f>
        <v>0</v>
      </c>
      <c r="BH33" s="14">
        <f>EmployeeExpenses!E97+EmployeeExpenses!E106</f>
        <v>0</v>
      </c>
      <c r="BI33" s="14">
        <f>EmployeeExpenses!F97+EmployeeExpenses!F106</f>
        <v>0</v>
      </c>
      <c r="BJ33" s="14">
        <f>EmployeeExpenses!G97+EmployeeExpenses!G106</f>
        <v>0</v>
      </c>
      <c r="BK33" s="14">
        <f>EmployeeExpenses!H97+EmployeeExpenses!H106</f>
        <v>0</v>
      </c>
      <c r="BL33" s="14">
        <f>EmployeeExpenses!I97+EmployeeExpenses!I106</f>
        <v>0</v>
      </c>
      <c r="BM33" s="14">
        <f>EmployeeExpenses!J97+EmployeeExpenses!J106</f>
        <v>0</v>
      </c>
      <c r="BN33" s="14">
        <f>EmployeeExpenses!K97+EmployeeExpenses!K106</f>
        <v>0</v>
      </c>
      <c r="BO33" s="14">
        <f>EmployeeExpenses!L97+EmployeeExpenses!L106</f>
        <v>0</v>
      </c>
      <c r="BP33" s="14">
        <f>EmployeeExpenses!M97+EmployeeExpenses!M106</f>
        <v>0</v>
      </c>
      <c r="BQ33" s="14">
        <f>EmployeeExpenses!N97+EmployeeExpenses!N106</f>
        <v>0</v>
      </c>
      <c r="BR33" s="25">
        <f t="shared" ref="BR33:BR41" si="74">SUM(BF33:BQ33)</f>
        <v>0</v>
      </c>
      <c r="BS33" s="81" t="s">
        <v>234</v>
      </c>
      <c r="BT33" s="164"/>
      <c r="BU33" s="168"/>
      <c r="BW33" s="21" t="s">
        <v>231</v>
      </c>
      <c r="BX33" s="14">
        <f>EmployeeExpenses!C118+EmployeeExpenses!C127</f>
        <v>0</v>
      </c>
      <c r="BY33" s="14">
        <f>EmployeeExpenses!D118+EmployeeExpenses!D127</f>
        <v>0</v>
      </c>
      <c r="BZ33" s="14">
        <f>EmployeeExpenses!E118+EmployeeExpenses!E127</f>
        <v>0</v>
      </c>
      <c r="CA33" s="14">
        <f>EmployeeExpenses!F118+EmployeeExpenses!F127</f>
        <v>0</v>
      </c>
      <c r="CB33" s="14">
        <f>EmployeeExpenses!G118+EmployeeExpenses!G127</f>
        <v>0</v>
      </c>
      <c r="CC33" s="14">
        <f>EmployeeExpenses!H118+EmployeeExpenses!H127</f>
        <v>0</v>
      </c>
      <c r="CD33" s="14">
        <f>EmployeeExpenses!I118+EmployeeExpenses!I127</f>
        <v>0</v>
      </c>
      <c r="CE33" s="14">
        <f>EmployeeExpenses!J118+EmployeeExpenses!J127</f>
        <v>0</v>
      </c>
      <c r="CF33" s="14">
        <f>EmployeeExpenses!K118+EmployeeExpenses!K127</f>
        <v>0</v>
      </c>
      <c r="CG33" s="14">
        <f>EmployeeExpenses!L118+EmployeeExpenses!L127</f>
        <v>0</v>
      </c>
      <c r="CH33" s="14">
        <f>EmployeeExpenses!M118+EmployeeExpenses!M127</f>
        <v>0</v>
      </c>
      <c r="CI33" s="14">
        <f>EmployeeExpenses!N118+EmployeeExpenses!N127</f>
        <v>0</v>
      </c>
      <c r="CJ33" s="25">
        <f t="shared" ref="CJ33:CJ41" si="75">SUM(BX33:CI33)</f>
        <v>0</v>
      </c>
      <c r="CK33" s="81" t="s">
        <v>234</v>
      </c>
      <c r="CL33" s="168"/>
    </row>
    <row r="34" spans="1:90" x14ac:dyDescent="0.25">
      <c r="A34" s="151"/>
      <c r="C34" s="21" t="s">
        <v>104</v>
      </c>
      <c r="D34" s="14">
        <f>EmployeeExpenses!C38+EmployeeExpenses!C48</f>
        <v>0</v>
      </c>
      <c r="E34" s="14">
        <f>EmployeeExpenses!D38+EmployeeExpenses!D48</f>
        <v>0</v>
      </c>
      <c r="F34" s="14">
        <f>EmployeeExpenses!E38+EmployeeExpenses!E48</f>
        <v>0</v>
      </c>
      <c r="G34" s="14">
        <f>EmployeeExpenses!F38+EmployeeExpenses!F48</f>
        <v>0</v>
      </c>
      <c r="H34" s="14">
        <f>EmployeeExpenses!G38+EmployeeExpenses!G48</f>
        <v>0</v>
      </c>
      <c r="I34" s="14">
        <f>EmployeeExpenses!H38+EmployeeExpenses!H48</f>
        <v>0</v>
      </c>
      <c r="J34" s="14">
        <f>EmployeeExpenses!I38+EmployeeExpenses!I48</f>
        <v>0</v>
      </c>
      <c r="K34" s="14">
        <f>EmployeeExpenses!J38+EmployeeExpenses!J48</f>
        <v>0</v>
      </c>
      <c r="L34" s="14">
        <f>EmployeeExpenses!K38+EmployeeExpenses!K48</f>
        <v>0</v>
      </c>
      <c r="M34" s="14">
        <f>EmployeeExpenses!L38+EmployeeExpenses!L48</f>
        <v>0</v>
      </c>
      <c r="N34" s="14">
        <f>EmployeeExpenses!M38+EmployeeExpenses!M48</f>
        <v>0</v>
      </c>
      <c r="O34" s="14">
        <f>EmployeeExpenses!N38+EmployeeExpenses!N48</f>
        <v>0</v>
      </c>
      <c r="P34" s="14">
        <f t="shared" si="71"/>
        <v>0</v>
      </c>
      <c r="Q34" s="81" t="s">
        <v>234</v>
      </c>
      <c r="R34" s="151"/>
      <c r="S34" s="156"/>
      <c r="U34" s="21" t="s">
        <v>104</v>
      </c>
      <c r="V34" s="14">
        <f>EmployeeExpenses!C59+EmployeeExpenses!C69</f>
        <v>0</v>
      </c>
      <c r="W34" s="14">
        <f>EmployeeExpenses!D59+EmployeeExpenses!D69</f>
        <v>0</v>
      </c>
      <c r="X34" s="14">
        <f>EmployeeExpenses!E59+EmployeeExpenses!E69</f>
        <v>0</v>
      </c>
      <c r="Y34" s="14">
        <f>EmployeeExpenses!F59+EmployeeExpenses!F69</f>
        <v>0</v>
      </c>
      <c r="Z34" s="14">
        <f>EmployeeExpenses!G59+EmployeeExpenses!G69</f>
        <v>0</v>
      </c>
      <c r="AA34" s="14">
        <f>EmployeeExpenses!H59+EmployeeExpenses!H69</f>
        <v>0</v>
      </c>
      <c r="AB34" s="14">
        <f>EmployeeExpenses!I59+EmployeeExpenses!I69</f>
        <v>0</v>
      </c>
      <c r="AC34" s="14">
        <f>EmployeeExpenses!J59+EmployeeExpenses!J69</f>
        <v>0</v>
      </c>
      <c r="AD34" s="14">
        <f>EmployeeExpenses!K59+EmployeeExpenses!K69</f>
        <v>0</v>
      </c>
      <c r="AE34" s="14">
        <f>EmployeeExpenses!L59+EmployeeExpenses!L69</f>
        <v>0</v>
      </c>
      <c r="AF34" s="14">
        <f>EmployeeExpenses!M59+EmployeeExpenses!M69</f>
        <v>0</v>
      </c>
      <c r="AG34" s="14">
        <f>EmployeeExpenses!N59+EmployeeExpenses!N69</f>
        <v>0</v>
      </c>
      <c r="AH34" s="25">
        <f t="shared" si="72"/>
        <v>0</v>
      </c>
      <c r="AI34" s="81" t="s">
        <v>234</v>
      </c>
      <c r="AJ34" s="156"/>
      <c r="AK34" s="160"/>
      <c r="AM34" s="21" t="s">
        <v>104</v>
      </c>
      <c r="AN34" s="14">
        <f>EmployeeExpenses!C80+EmployeeExpenses!C90</f>
        <v>0</v>
      </c>
      <c r="AO34" s="14">
        <f>EmployeeExpenses!D80+EmployeeExpenses!D90</f>
        <v>0</v>
      </c>
      <c r="AP34" s="14">
        <f>EmployeeExpenses!E80+EmployeeExpenses!E90</f>
        <v>0</v>
      </c>
      <c r="AQ34" s="14">
        <f>EmployeeExpenses!F80+EmployeeExpenses!F90</f>
        <v>0</v>
      </c>
      <c r="AR34" s="14">
        <f>EmployeeExpenses!G80+EmployeeExpenses!G90</f>
        <v>0</v>
      </c>
      <c r="AS34" s="14">
        <f>EmployeeExpenses!H80+EmployeeExpenses!H90</f>
        <v>0</v>
      </c>
      <c r="AT34" s="14">
        <f>EmployeeExpenses!I80+EmployeeExpenses!I90</f>
        <v>0</v>
      </c>
      <c r="AU34" s="14">
        <f>EmployeeExpenses!J80+EmployeeExpenses!J90</f>
        <v>0</v>
      </c>
      <c r="AV34" s="14">
        <f>EmployeeExpenses!K80+EmployeeExpenses!K90</f>
        <v>0</v>
      </c>
      <c r="AW34" s="14">
        <f>EmployeeExpenses!L80+EmployeeExpenses!L90</f>
        <v>0</v>
      </c>
      <c r="AX34" s="14">
        <f>EmployeeExpenses!M80+EmployeeExpenses!M90</f>
        <v>0</v>
      </c>
      <c r="AY34" s="14">
        <f>EmployeeExpenses!N80+EmployeeExpenses!N90</f>
        <v>0</v>
      </c>
      <c r="AZ34" s="25">
        <f t="shared" si="73"/>
        <v>0</v>
      </c>
      <c r="BA34" s="81" t="s">
        <v>234</v>
      </c>
      <c r="BB34" s="160"/>
      <c r="BC34" s="164"/>
      <c r="BE34" s="21" t="s">
        <v>104</v>
      </c>
      <c r="BF34" s="14">
        <f>EmployeeExpenses!C101+EmployeeExpenses!C111</f>
        <v>0</v>
      </c>
      <c r="BG34" s="14">
        <f>EmployeeExpenses!D101+EmployeeExpenses!D111</f>
        <v>0</v>
      </c>
      <c r="BH34" s="14">
        <f>EmployeeExpenses!E101+EmployeeExpenses!E111</f>
        <v>0</v>
      </c>
      <c r="BI34" s="14">
        <f>EmployeeExpenses!F101+EmployeeExpenses!F111</f>
        <v>0</v>
      </c>
      <c r="BJ34" s="14">
        <f>EmployeeExpenses!G101+EmployeeExpenses!G111</f>
        <v>0</v>
      </c>
      <c r="BK34" s="14">
        <f>EmployeeExpenses!H101+EmployeeExpenses!H111</f>
        <v>0</v>
      </c>
      <c r="BL34" s="14">
        <f>EmployeeExpenses!I101+EmployeeExpenses!I111</f>
        <v>0</v>
      </c>
      <c r="BM34" s="14">
        <f>EmployeeExpenses!J101+EmployeeExpenses!J111</f>
        <v>0</v>
      </c>
      <c r="BN34" s="14">
        <f>EmployeeExpenses!K101+EmployeeExpenses!K111</f>
        <v>0</v>
      </c>
      <c r="BO34" s="14">
        <f>EmployeeExpenses!L101+EmployeeExpenses!L111</f>
        <v>0</v>
      </c>
      <c r="BP34" s="14">
        <f>EmployeeExpenses!M101+EmployeeExpenses!M111</f>
        <v>0</v>
      </c>
      <c r="BQ34" s="14">
        <f>EmployeeExpenses!N101+EmployeeExpenses!N111</f>
        <v>0</v>
      </c>
      <c r="BR34" s="25">
        <f t="shared" si="74"/>
        <v>0</v>
      </c>
      <c r="BS34" s="81" t="s">
        <v>234</v>
      </c>
      <c r="BT34" s="164"/>
      <c r="BU34" s="168"/>
      <c r="BW34" s="21" t="s">
        <v>104</v>
      </c>
      <c r="BX34" s="14">
        <f>EmployeeExpenses!C122+EmployeeExpenses!C132</f>
        <v>0</v>
      </c>
      <c r="BY34" s="14">
        <f>EmployeeExpenses!D122+EmployeeExpenses!D132</f>
        <v>0</v>
      </c>
      <c r="BZ34" s="14">
        <f>EmployeeExpenses!E122+EmployeeExpenses!E132</f>
        <v>0</v>
      </c>
      <c r="CA34" s="14">
        <f>EmployeeExpenses!F122+EmployeeExpenses!F132</f>
        <v>0</v>
      </c>
      <c r="CB34" s="14">
        <f>EmployeeExpenses!G122+EmployeeExpenses!G132</f>
        <v>0</v>
      </c>
      <c r="CC34" s="14">
        <f>EmployeeExpenses!H122+EmployeeExpenses!H132</f>
        <v>0</v>
      </c>
      <c r="CD34" s="14">
        <f>EmployeeExpenses!I122+EmployeeExpenses!I132</f>
        <v>0</v>
      </c>
      <c r="CE34" s="14">
        <f>EmployeeExpenses!J122+EmployeeExpenses!J132</f>
        <v>0</v>
      </c>
      <c r="CF34" s="14">
        <f>EmployeeExpenses!K122+EmployeeExpenses!K132</f>
        <v>0</v>
      </c>
      <c r="CG34" s="14">
        <f>EmployeeExpenses!L122+EmployeeExpenses!L132</f>
        <v>0</v>
      </c>
      <c r="CH34" s="14">
        <f>EmployeeExpenses!M122+EmployeeExpenses!M132</f>
        <v>0</v>
      </c>
      <c r="CI34" s="14">
        <f>EmployeeExpenses!N122+EmployeeExpenses!N132</f>
        <v>0</v>
      </c>
      <c r="CJ34" s="25">
        <f t="shared" si="75"/>
        <v>0</v>
      </c>
      <c r="CK34" s="81" t="s">
        <v>234</v>
      </c>
      <c r="CL34" s="168"/>
    </row>
    <row r="35" spans="1:90" x14ac:dyDescent="0.25">
      <c r="A35" s="151"/>
      <c r="C35" s="21" t="s">
        <v>387</v>
      </c>
      <c r="D35" s="14">
        <f>ContractorExpenses!C15</f>
        <v>0</v>
      </c>
      <c r="E35" s="14">
        <f>ContractorExpenses!D15</f>
        <v>0</v>
      </c>
      <c r="F35" s="14">
        <f>ContractorExpenses!E15</f>
        <v>0</v>
      </c>
      <c r="G35" s="14">
        <f>ContractorExpenses!F15</f>
        <v>0</v>
      </c>
      <c r="H35" s="14">
        <f>ContractorExpenses!G15</f>
        <v>0</v>
      </c>
      <c r="I35" s="14">
        <f>ContractorExpenses!H15</f>
        <v>0</v>
      </c>
      <c r="J35" s="14">
        <f>ContractorExpenses!I15</f>
        <v>0</v>
      </c>
      <c r="K35" s="14">
        <f>ContractorExpenses!J15</f>
        <v>0</v>
      </c>
      <c r="L35" s="14">
        <f>ContractorExpenses!K15</f>
        <v>0</v>
      </c>
      <c r="M35" s="14">
        <f>ContractorExpenses!L15</f>
        <v>0</v>
      </c>
      <c r="N35" s="14">
        <f>ContractorExpenses!M15</f>
        <v>0</v>
      </c>
      <c r="O35" s="14">
        <f>ContractorExpenses!N15</f>
        <v>0</v>
      </c>
      <c r="P35" s="14">
        <f t="shared" si="71"/>
        <v>0</v>
      </c>
      <c r="Q35" s="81" t="s">
        <v>234</v>
      </c>
      <c r="R35" s="151"/>
      <c r="S35" s="156"/>
      <c r="U35" s="21" t="s">
        <v>387</v>
      </c>
      <c r="V35" s="14">
        <f>ContractorExpenses!C22</f>
        <v>0</v>
      </c>
      <c r="W35" s="14">
        <f>ContractorExpenses!D22</f>
        <v>0</v>
      </c>
      <c r="X35" s="14">
        <f>ContractorExpenses!E22</f>
        <v>0</v>
      </c>
      <c r="Y35" s="14">
        <f>ContractorExpenses!F22</f>
        <v>0</v>
      </c>
      <c r="Z35" s="14">
        <f>ContractorExpenses!G22</f>
        <v>0</v>
      </c>
      <c r="AA35" s="14">
        <f>ContractorExpenses!H22</f>
        <v>0</v>
      </c>
      <c r="AB35" s="14">
        <f>ContractorExpenses!I22</f>
        <v>0</v>
      </c>
      <c r="AC35" s="14">
        <f>ContractorExpenses!J22</f>
        <v>0</v>
      </c>
      <c r="AD35" s="14">
        <f>ContractorExpenses!K22</f>
        <v>0</v>
      </c>
      <c r="AE35" s="14">
        <f>ContractorExpenses!L22</f>
        <v>0</v>
      </c>
      <c r="AF35" s="14">
        <f>ContractorExpenses!M22</f>
        <v>0</v>
      </c>
      <c r="AG35" s="14">
        <f>ContractorExpenses!N22</f>
        <v>0</v>
      </c>
      <c r="AH35" s="25">
        <f t="shared" si="72"/>
        <v>0</v>
      </c>
      <c r="AI35" s="81" t="s">
        <v>234</v>
      </c>
      <c r="AJ35" s="156"/>
      <c r="AK35" s="160"/>
      <c r="AM35" s="21" t="s">
        <v>387</v>
      </c>
      <c r="AN35" s="14">
        <f>ContractorExpenses!C29</f>
        <v>0</v>
      </c>
      <c r="AO35" s="14">
        <f>ContractorExpenses!D29</f>
        <v>0</v>
      </c>
      <c r="AP35" s="14">
        <f>ContractorExpenses!E29</f>
        <v>0</v>
      </c>
      <c r="AQ35" s="14">
        <f>ContractorExpenses!F29</f>
        <v>0</v>
      </c>
      <c r="AR35" s="14">
        <f>ContractorExpenses!G29</f>
        <v>0</v>
      </c>
      <c r="AS35" s="14">
        <f>ContractorExpenses!H29</f>
        <v>0</v>
      </c>
      <c r="AT35" s="14">
        <f>ContractorExpenses!I29</f>
        <v>0</v>
      </c>
      <c r="AU35" s="14">
        <f>ContractorExpenses!J29</f>
        <v>0</v>
      </c>
      <c r="AV35" s="14">
        <f>ContractorExpenses!K29</f>
        <v>0</v>
      </c>
      <c r="AW35" s="14">
        <f>ContractorExpenses!L29</f>
        <v>0</v>
      </c>
      <c r="AX35" s="14">
        <f>ContractorExpenses!M29</f>
        <v>0</v>
      </c>
      <c r="AY35" s="14">
        <f>ContractorExpenses!N29</f>
        <v>0</v>
      </c>
      <c r="AZ35" s="25">
        <f t="shared" si="73"/>
        <v>0</v>
      </c>
      <c r="BA35" s="81" t="s">
        <v>234</v>
      </c>
      <c r="BB35" s="160"/>
      <c r="BC35" s="164"/>
      <c r="BE35" s="21" t="s">
        <v>387</v>
      </c>
      <c r="BF35" s="14">
        <f>ContractorExpenses!C36</f>
        <v>0</v>
      </c>
      <c r="BG35" s="14">
        <f>ContractorExpenses!D36</f>
        <v>0</v>
      </c>
      <c r="BH35" s="14">
        <f>ContractorExpenses!E36</f>
        <v>0</v>
      </c>
      <c r="BI35" s="14">
        <f>ContractorExpenses!F36</f>
        <v>0</v>
      </c>
      <c r="BJ35" s="14">
        <f>ContractorExpenses!G36</f>
        <v>0</v>
      </c>
      <c r="BK35" s="14">
        <f>ContractorExpenses!H36</f>
        <v>0</v>
      </c>
      <c r="BL35" s="14">
        <f>ContractorExpenses!I36</f>
        <v>0</v>
      </c>
      <c r="BM35" s="14">
        <f>ContractorExpenses!J36</f>
        <v>0</v>
      </c>
      <c r="BN35" s="14">
        <f>ContractorExpenses!K36</f>
        <v>0</v>
      </c>
      <c r="BO35" s="14">
        <f>ContractorExpenses!L36</f>
        <v>0</v>
      </c>
      <c r="BP35" s="14">
        <f>ContractorExpenses!M36</f>
        <v>0</v>
      </c>
      <c r="BQ35" s="14">
        <f>ContractorExpenses!N36</f>
        <v>0</v>
      </c>
      <c r="BR35" s="25">
        <f t="shared" si="74"/>
        <v>0</v>
      </c>
      <c r="BS35" s="81" t="s">
        <v>234</v>
      </c>
      <c r="BT35" s="164"/>
      <c r="BU35" s="168"/>
      <c r="BW35" s="21" t="s">
        <v>387</v>
      </c>
      <c r="BX35" s="14">
        <f>ContractorExpenses!C43</f>
        <v>0</v>
      </c>
      <c r="BY35" s="14">
        <f>ContractorExpenses!D43</f>
        <v>0</v>
      </c>
      <c r="BZ35" s="14">
        <f>ContractorExpenses!E43</f>
        <v>0</v>
      </c>
      <c r="CA35" s="14">
        <f>ContractorExpenses!F43</f>
        <v>0</v>
      </c>
      <c r="CB35" s="14">
        <f>ContractorExpenses!G43</f>
        <v>0</v>
      </c>
      <c r="CC35" s="14">
        <f>ContractorExpenses!H43</f>
        <v>0</v>
      </c>
      <c r="CD35" s="14">
        <f>ContractorExpenses!I43</f>
        <v>0</v>
      </c>
      <c r="CE35" s="14">
        <f>ContractorExpenses!J43</f>
        <v>0</v>
      </c>
      <c r="CF35" s="14">
        <f>ContractorExpenses!K43</f>
        <v>0</v>
      </c>
      <c r="CG35" s="14">
        <f>ContractorExpenses!L43</f>
        <v>0</v>
      </c>
      <c r="CH35" s="14">
        <f>ContractorExpenses!M43</f>
        <v>0</v>
      </c>
      <c r="CI35" s="14">
        <f>ContractorExpenses!N43</f>
        <v>0</v>
      </c>
      <c r="CJ35" s="25">
        <f t="shared" si="75"/>
        <v>0</v>
      </c>
      <c r="CK35" s="81" t="s">
        <v>234</v>
      </c>
      <c r="CL35" s="168"/>
    </row>
    <row r="36" spans="1:90" x14ac:dyDescent="0.25">
      <c r="A36" s="151"/>
      <c r="C36" s="21" t="s">
        <v>197</v>
      </c>
      <c r="D36" s="14">
        <f>TermLoans!C26</f>
        <v>0</v>
      </c>
      <c r="E36" s="14">
        <f>TermLoans!D26</f>
        <v>0</v>
      </c>
      <c r="F36" s="14">
        <f>TermLoans!E26</f>
        <v>0</v>
      </c>
      <c r="G36" s="14">
        <f>TermLoans!F26</f>
        <v>0</v>
      </c>
      <c r="H36" s="14">
        <f>TermLoans!G26</f>
        <v>0</v>
      </c>
      <c r="I36" s="14">
        <f>TermLoans!H26</f>
        <v>0</v>
      </c>
      <c r="J36" s="14">
        <f>TermLoans!I26</f>
        <v>0</v>
      </c>
      <c r="K36" s="14">
        <f>TermLoans!J26</f>
        <v>0</v>
      </c>
      <c r="L36" s="14">
        <f>TermLoans!K26</f>
        <v>0</v>
      </c>
      <c r="M36" s="14">
        <f>TermLoans!L26</f>
        <v>0</v>
      </c>
      <c r="N36" s="14">
        <f>TermLoans!M26</f>
        <v>0</v>
      </c>
      <c r="O36" s="14">
        <f>TermLoans!N26</f>
        <v>0</v>
      </c>
      <c r="P36" s="14">
        <f t="shared" si="71"/>
        <v>0</v>
      </c>
      <c r="Q36" s="81" t="s">
        <v>234</v>
      </c>
      <c r="R36" s="151"/>
      <c r="S36" s="156"/>
      <c r="U36" s="21" t="s">
        <v>197</v>
      </c>
      <c r="V36" s="14">
        <f>TermLoans!P26</f>
        <v>0</v>
      </c>
      <c r="W36" s="14">
        <f>TermLoans!Q26</f>
        <v>0</v>
      </c>
      <c r="X36" s="14">
        <f>TermLoans!R26</f>
        <v>0</v>
      </c>
      <c r="Y36" s="14">
        <f>TermLoans!S26</f>
        <v>0</v>
      </c>
      <c r="Z36" s="14">
        <f>TermLoans!T26</f>
        <v>0</v>
      </c>
      <c r="AA36" s="14">
        <f>TermLoans!U26</f>
        <v>0</v>
      </c>
      <c r="AB36" s="14">
        <f>TermLoans!V26</f>
        <v>0</v>
      </c>
      <c r="AC36" s="14">
        <f>TermLoans!W26</f>
        <v>0</v>
      </c>
      <c r="AD36" s="14">
        <f>TermLoans!X26</f>
        <v>0</v>
      </c>
      <c r="AE36" s="14">
        <f>TermLoans!Y26</f>
        <v>0</v>
      </c>
      <c r="AF36" s="14">
        <f>TermLoans!Z26</f>
        <v>0</v>
      </c>
      <c r="AG36" s="14">
        <f>TermLoans!AA26</f>
        <v>0</v>
      </c>
      <c r="AH36" s="25">
        <f t="shared" si="72"/>
        <v>0</v>
      </c>
      <c r="AI36" s="81" t="s">
        <v>234</v>
      </c>
      <c r="AJ36" s="156"/>
      <c r="AK36" s="160"/>
      <c r="AM36" s="21" t="s">
        <v>197</v>
      </c>
      <c r="AN36" s="14">
        <f>TermLoans!AC26</f>
        <v>0</v>
      </c>
      <c r="AO36" s="14">
        <f>TermLoans!AD26</f>
        <v>0</v>
      </c>
      <c r="AP36" s="14">
        <f>TermLoans!AE26</f>
        <v>0</v>
      </c>
      <c r="AQ36" s="14">
        <f>TermLoans!AF26</f>
        <v>0</v>
      </c>
      <c r="AR36" s="14">
        <f>TermLoans!AG26</f>
        <v>0</v>
      </c>
      <c r="AS36" s="14">
        <f>TermLoans!AH26</f>
        <v>0</v>
      </c>
      <c r="AT36" s="14">
        <f>TermLoans!AI26</f>
        <v>0</v>
      </c>
      <c r="AU36" s="14">
        <f>TermLoans!AJ26</f>
        <v>0</v>
      </c>
      <c r="AV36" s="14">
        <f>TermLoans!AK26</f>
        <v>0</v>
      </c>
      <c r="AW36" s="14">
        <f>TermLoans!AL26</f>
        <v>0</v>
      </c>
      <c r="AX36" s="14">
        <f>TermLoans!AM26</f>
        <v>0</v>
      </c>
      <c r="AY36" s="14">
        <f>TermLoans!AN26</f>
        <v>0</v>
      </c>
      <c r="AZ36" s="25">
        <f t="shared" si="73"/>
        <v>0</v>
      </c>
      <c r="BA36" s="81" t="s">
        <v>234</v>
      </c>
      <c r="BB36" s="160"/>
      <c r="BC36" s="164"/>
      <c r="BE36" s="21" t="s">
        <v>197</v>
      </c>
      <c r="BF36" s="14">
        <f>TermLoans!AP26</f>
        <v>0</v>
      </c>
      <c r="BG36" s="14">
        <f>TermLoans!AQ26</f>
        <v>0</v>
      </c>
      <c r="BH36" s="14">
        <f>TermLoans!AR26</f>
        <v>0</v>
      </c>
      <c r="BI36" s="14">
        <f>TermLoans!AS26</f>
        <v>0</v>
      </c>
      <c r="BJ36" s="14">
        <f>TermLoans!AT26</f>
        <v>0</v>
      </c>
      <c r="BK36" s="14">
        <f>TermLoans!AU26</f>
        <v>0</v>
      </c>
      <c r="BL36" s="14">
        <f>TermLoans!AV26</f>
        <v>0</v>
      </c>
      <c r="BM36" s="14">
        <f>TermLoans!AW26</f>
        <v>0</v>
      </c>
      <c r="BN36" s="14">
        <f>TermLoans!AX26</f>
        <v>0</v>
      </c>
      <c r="BO36" s="14">
        <f>TermLoans!AY26</f>
        <v>0</v>
      </c>
      <c r="BP36" s="14">
        <f>TermLoans!AZ26</f>
        <v>0</v>
      </c>
      <c r="BQ36" s="14">
        <f>TermLoans!BA26</f>
        <v>0</v>
      </c>
      <c r="BR36" s="25">
        <f t="shared" si="74"/>
        <v>0</v>
      </c>
      <c r="BS36" s="81" t="s">
        <v>234</v>
      </c>
      <c r="BT36" s="164"/>
      <c r="BU36" s="168"/>
      <c r="BW36" s="21" t="s">
        <v>197</v>
      </c>
      <c r="BX36" s="14">
        <f>TermLoans!BC26</f>
        <v>0</v>
      </c>
      <c r="BY36" s="14">
        <f>TermLoans!BD26</f>
        <v>0</v>
      </c>
      <c r="BZ36" s="14">
        <f>TermLoans!BE26</f>
        <v>0</v>
      </c>
      <c r="CA36" s="14">
        <f>TermLoans!BF26</f>
        <v>0</v>
      </c>
      <c r="CB36" s="14">
        <f>TermLoans!BG26</f>
        <v>0</v>
      </c>
      <c r="CC36" s="14">
        <f>TermLoans!BH26</f>
        <v>0</v>
      </c>
      <c r="CD36" s="14">
        <f>TermLoans!BI26</f>
        <v>0</v>
      </c>
      <c r="CE36" s="14">
        <f>TermLoans!BJ26</f>
        <v>0</v>
      </c>
      <c r="CF36" s="14">
        <f>TermLoans!BK26</f>
        <v>0</v>
      </c>
      <c r="CG36" s="14">
        <f>TermLoans!BL26</f>
        <v>0</v>
      </c>
      <c r="CH36" s="14">
        <f>TermLoans!BM26</f>
        <v>0</v>
      </c>
      <c r="CI36" s="14">
        <f>TermLoans!BN26</f>
        <v>0</v>
      </c>
      <c r="CJ36" s="25">
        <f t="shared" si="75"/>
        <v>0</v>
      </c>
      <c r="CK36" s="81" t="s">
        <v>234</v>
      </c>
      <c r="CL36" s="168"/>
    </row>
    <row r="37" spans="1:90" x14ac:dyDescent="0.25">
      <c r="A37" s="151"/>
      <c r="C37" s="21" t="s">
        <v>198</v>
      </c>
      <c r="D37" s="14">
        <f>TermLoans!C29</f>
        <v>0</v>
      </c>
      <c r="E37" s="14">
        <f>TermLoans!D29</f>
        <v>0</v>
      </c>
      <c r="F37" s="14">
        <f>TermLoans!E29</f>
        <v>0</v>
      </c>
      <c r="G37" s="14">
        <f>TermLoans!F29</f>
        <v>0</v>
      </c>
      <c r="H37" s="14">
        <f>TermLoans!G29</f>
        <v>0</v>
      </c>
      <c r="I37" s="14">
        <f>TermLoans!H29</f>
        <v>0</v>
      </c>
      <c r="J37" s="14">
        <f>TermLoans!I29</f>
        <v>0</v>
      </c>
      <c r="K37" s="14">
        <f>TermLoans!J29</f>
        <v>0</v>
      </c>
      <c r="L37" s="14">
        <f>TermLoans!K29</f>
        <v>0</v>
      </c>
      <c r="M37" s="14">
        <f>TermLoans!L29</f>
        <v>0</v>
      </c>
      <c r="N37" s="14">
        <f>TermLoans!M29</f>
        <v>0</v>
      </c>
      <c r="O37" s="14">
        <f>TermLoans!N29</f>
        <v>0</v>
      </c>
      <c r="P37" s="14">
        <f t="shared" si="71"/>
        <v>0</v>
      </c>
      <c r="Q37" s="81" t="s">
        <v>236</v>
      </c>
      <c r="R37" s="151"/>
      <c r="S37" s="156"/>
      <c r="U37" s="21" t="s">
        <v>198</v>
      </c>
      <c r="V37" s="14">
        <f>TermLoans!P29</f>
        <v>0</v>
      </c>
      <c r="W37" s="14">
        <f>TermLoans!Q29</f>
        <v>0</v>
      </c>
      <c r="X37" s="14">
        <f>TermLoans!R29</f>
        <v>0</v>
      </c>
      <c r="Y37" s="14">
        <f>TermLoans!S29</f>
        <v>0</v>
      </c>
      <c r="Z37" s="14">
        <f>TermLoans!T29</f>
        <v>0</v>
      </c>
      <c r="AA37" s="14">
        <f>TermLoans!U29</f>
        <v>0</v>
      </c>
      <c r="AB37" s="14">
        <f>TermLoans!V29</f>
        <v>0</v>
      </c>
      <c r="AC37" s="14">
        <f>TermLoans!W29</f>
        <v>0</v>
      </c>
      <c r="AD37" s="14">
        <f>TermLoans!X29</f>
        <v>0</v>
      </c>
      <c r="AE37" s="14">
        <f>TermLoans!Y29</f>
        <v>0</v>
      </c>
      <c r="AF37" s="14">
        <f>TermLoans!Z29</f>
        <v>0</v>
      </c>
      <c r="AG37" s="14">
        <f>TermLoans!AA29</f>
        <v>0</v>
      </c>
      <c r="AH37" s="25">
        <f t="shared" si="72"/>
        <v>0</v>
      </c>
      <c r="AI37" s="81" t="s">
        <v>236</v>
      </c>
      <c r="AJ37" s="156"/>
      <c r="AK37" s="160"/>
      <c r="AM37" s="21" t="s">
        <v>198</v>
      </c>
      <c r="AN37" s="14">
        <f>TermLoans!AC29</f>
        <v>0</v>
      </c>
      <c r="AO37" s="14">
        <f>TermLoans!AD29</f>
        <v>0</v>
      </c>
      <c r="AP37" s="14">
        <f>TermLoans!AE29</f>
        <v>0</v>
      </c>
      <c r="AQ37" s="14">
        <f>TermLoans!AF29</f>
        <v>0</v>
      </c>
      <c r="AR37" s="14">
        <f>TermLoans!AG29</f>
        <v>0</v>
      </c>
      <c r="AS37" s="14">
        <f>TermLoans!AH29</f>
        <v>0</v>
      </c>
      <c r="AT37" s="14">
        <f>TermLoans!AI29</f>
        <v>0</v>
      </c>
      <c r="AU37" s="14">
        <f>TermLoans!AJ29</f>
        <v>0</v>
      </c>
      <c r="AV37" s="14">
        <f>TermLoans!AK29</f>
        <v>0</v>
      </c>
      <c r="AW37" s="14">
        <f>TermLoans!AL29</f>
        <v>0</v>
      </c>
      <c r="AX37" s="14">
        <f>TermLoans!AM29</f>
        <v>0</v>
      </c>
      <c r="AY37" s="14">
        <f>TermLoans!AN29</f>
        <v>0</v>
      </c>
      <c r="AZ37" s="25">
        <f t="shared" si="73"/>
        <v>0</v>
      </c>
      <c r="BA37" s="81" t="s">
        <v>236</v>
      </c>
      <c r="BB37" s="160"/>
      <c r="BC37" s="164"/>
      <c r="BE37" s="21" t="s">
        <v>198</v>
      </c>
      <c r="BF37" s="14">
        <f>TermLoans!AP29</f>
        <v>0</v>
      </c>
      <c r="BG37" s="14">
        <f>TermLoans!AQ29</f>
        <v>0</v>
      </c>
      <c r="BH37" s="14">
        <f>TermLoans!AR29</f>
        <v>0</v>
      </c>
      <c r="BI37" s="14">
        <f>TermLoans!AS29</f>
        <v>0</v>
      </c>
      <c r="BJ37" s="14">
        <f>TermLoans!AT29</f>
        <v>0</v>
      </c>
      <c r="BK37" s="14">
        <f>TermLoans!AU29</f>
        <v>0</v>
      </c>
      <c r="BL37" s="14">
        <f>TermLoans!AV29</f>
        <v>0</v>
      </c>
      <c r="BM37" s="14">
        <f>TermLoans!AW29</f>
        <v>0</v>
      </c>
      <c r="BN37" s="14">
        <f>TermLoans!AX29</f>
        <v>0</v>
      </c>
      <c r="BO37" s="14">
        <f>TermLoans!AY29</f>
        <v>0</v>
      </c>
      <c r="BP37" s="14">
        <f>TermLoans!AZ29</f>
        <v>0</v>
      </c>
      <c r="BQ37" s="14">
        <f>TermLoans!BA29</f>
        <v>0</v>
      </c>
      <c r="BR37" s="25">
        <f t="shared" si="74"/>
        <v>0</v>
      </c>
      <c r="BS37" s="81" t="s">
        <v>236</v>
      </c>
      <c r="BT37" s="164"/>
      <c r="BU37" s="168"/>
      <c r="BW37" s="21" t="s">
        <v>198</v>
      </c>
      <c r="BX37" s="14">
        <f>TermLoans!BC29</f>
        <v>0</v>
      </c>
      <c r="BY37" s="14">
        <f>TermLoans!BD29</f>
        <v>0</v>
      </c>
      <c r="BZ37" s="14">
        <f>TermLoans!BE29</f>
        <v>0</v>
      </c>
      <c r="CA37" s="14">
        <f>TermLoans!BF29</f>
        <v>0</v>
      </c>
      <c r="CB37" s="14">
        <f>TermLoans!BG29</f>
        <v>0</v>
      </c>
      <c r="CC37" s="14">
        <f>TermLoans!BH29</f>
        <v>0</v>
      </c>
      <c r="CD37" s="14">
        <f>TermLoans!BI29</f>
        <v>0</v>
      </c>
      <c r="CE37" s="14">
        <f>TermLoans!BJ29</f>
        <v>0</v>
      </c>
      <c r="CF37" s="14">
        <f>TermLoans!BK29</f>
        <v>0</v>
      </c>
      <c r="CG37" s="14">
        <f>TermLoans!BL29</f>
        <v>0</v>
      </c>
      <c r="CH37" s="14">
        <f>TermLoans!BM29</f>
        <v>0</v>
      </c>
      <c r="CI37" s="14">
        <f>TermLoans!BN29</f>
        <v>0</v>
      </c>
      <c r="CJ37" s="25">
        <f t="shared" si="75"/>
        <v>0</v>
      </c>
      <c r="CK37" s="81" t="s">
        <v>236</v>
      </c>
      <c r="CL37" s="168"/>
    </row>
    <row r="38" spans="1:90" x14ac:dyDescent="0.25">
      <c r="A38" s="151"/>
      <c r="C38" s="21" t="s">
        <v>222</v>
      </c>
      <c r="D38" s="14">
        <f>'1-5OpLoan'!C19</f>
        <v>0</v>
      </c>
      <c r="E38" s="14">
        <f>'1-5OpLoan'!D19</f>
        <v>0</v>
      </c>
      <c r="F38" s="14">
        <f>'1-5OpLoan'!E19</f>
        <v>0</v>
      </c>
      <c r="G38" s="14">
        <f>'1-5OpLoan'!F19</f>
        <v>0</v>
      </c>
      <c r="H38" s="14">
        <f>'1-5OpLoan'!G19</f>
        <v>0</v>
      </c>
      <c r="I38" s="14">
        <f>'1-5OpLoan'!H19</f>
        <v>0</v>
      </c>
      <c r="J38" s="14">
        <f>'1-5OpLoan'!I19</f>
        <v>0</v>
      </c>
      <c r="K38" s="14">
        <f>'1-5OpLoan'!J19</f>
        <v>0</v>
      </c>
      <c r="L38" s="14">
        <f>'1-5OpLoan'!K19</f>
        <v>0</v>
      </c>
      <c r="M38" s="14">
        <f>'1-5OpLoan'!L19</f>
        <v>0</v>
      </c>
      <c r="N38" s="14">
        <f>'1-5OpLoan'!M19</f>
        <v>0</v>
      </c>
      <c r="O38" s="14">
        <f>'1-5OpLoan'!N19</f>
        <v>0</v>
      </c>
      <c r="P38" s="14">
        <f t="shared" si="71"/>
        <v>0</v>
      </c>
      <c r="Q38" s="81" t="s">
        <v>234</v>
      </c>
      <c r="R38" s="151"/>
      <c r="S38" s="156"/>
      <c r="U38" s="21" t="s">
        <v>222</v>
      </c>
      <c r="V38" s="14">
        <f>'1-5OpLoan'!C33</f>
        <v>0</v>
      </c>
      <c r="W38" s="14">
        <f>'1-5OpLoan'!D33</f>
        <v>0</v>
      </c>
      <c r="X38" s="14">
        <f>'1-5OpLoan'!E33</f>
        <v>0</v>
      </c>
      <c r="Y38" s="14">
        <f>'1-5OpLoan'!F33</f>
        <v>0</v>
      </c>
      <c r="Z38" s="14">
        <f>'1-5OpLoan'!G33</f>
        <v>0</v>
      </c>
      <c r="AA38" s="14">
        <f>'1-5OpLoan'!H33</f>
        <v>0</v>
      </c>
      <c r="AB38" s="14">
        <f>'1-5OpLoan'!I33</f>
        <v>0</v>
      </c>
      <c r="AC38" s="14">
        <f>'1-5OpLoan'!J33</f>
        <v>0</v>
      </c>
      <c r="AD38" s="14">
        <f>'1-5OpLoan'!K33</f>
        <v>0</v>
      </c>
      <c r="AE38" s="14">
        <f>'1-5OpLoan'!L33</f>
        <v>0</v>
      </c>
      <c r="AF38" s="14">
        <f>'1-5OpLoan'!M33</f>
        <v>0</v>
      </c>
      <c r="AG38" s="14">
        <f>'1-5OpLoan'!N33</f>
        <v>0</v>
      </c>
      <c r="AH38" s="25">
        <f t="shared" si="72"/>
        <v>0</v>
      </c>
      <c r="AI38" s="81" t="s">
        <v>234</v>
      </c>
      <c r="AJ38" s="156"/>
      <c r="AK38" s="160"/>
      <c r="AM38" s="21" t="s">
        <v>222</v>
      </c>
      <c r="AN38" s="14">
        <f>'1-5OpLoan'!C46</f>
        <v>0</v>
      </c>
      <c r="AO38" s="14">
        <f>'1-5OpLoan'!D46</f>
        <v>0</v>
      </c>
      <c r="AP38" s="14">
        <f>'1-5OpLoan'!E46</f>
        <v>0</v>
      </c>
      <c r="AQ38" s="14">
        <f>'1-5OpLoan'!F46</f>
        <v>0</v>
      </c>
      <c r="AR38" s="14">
        <f>'1-5OpLoan'!G46</f>
        <v>0</v>
      </c>
      <c r="AS38" s="14">
        <f>'1-5OpLoan'!H46</f>
        <v>0</v>
      </c>
      <c r="AT38" s="14">
        <f>'1-5OpLoan'!I46</f>
        <v>0</v>
      </c>
      <c r="AU38" s="14">
        <f>'1-5OpLoan'!J46</f>
        <v>0</v>
      </c>
      <c r="AV38" s="14">
        <f>'1-5OpLoan'!K46</f>
        <v>0</v>
      </c>
      <c r="AW38" s="14">
        <f>'1-5OpLoan'!L46</f>
        <v>0</v>
      </c>
      <c r="AX38" s="14">
        <f>'1-5OpLoan'!M46</f>
        <v>0</v>
      </c>
      <c r="AY38" s="14">
        <f>'1-5OpLoan'!N46</f>
        <v>0</v>
      </c>
      <c r="AZ38" s="25">
        <f t="shared" si="73"/>
        <v>0</v>
      </c>
      <c r="BA38" s="81" t="s">
        <v>234</v>
      </c>
      <c r="BB38" s="160"/>
      <c r="BC38" s="164"/>
      <c r="BE38" s="21" t="s">
        <v>222</v>
      </c>
      <c r="BF38" s="14">
        <f>'1-5OpLoan'!C59</f>
        <v>0</v>
      </c>
      <c r="BG38" s="14">
        <f>'1-5OpLoan'!D59</f>
        <v>0</v>
      </c>
      <c r="BH38" s="14">
        <f>'1-5OpLoan'!E59</f>
        <v>0</v>
      </c>
      <c r="BI38" s="14">
        <f>'1-5OpLoan'!F59</f>
        <v>0</v>
      </c>
      <c r="BJ38" s="14">
        <f>'1-5OpLoan'!G59</f>
        <v>0</v>
      </c>
      <c r="BK38" s="14">
        <f>'1-5OpLoan'!H59</f>
        <v>0</v>
      </c>
      <c r="BL38" s="14">
        <f>'1-5OpLoan'!I59</f>
        <v>0</v>
      </c>
      <c r="BM38" s="14">
        <f>'1-5OpLoan'!J59</f>
        <v>0</v>
      </c>
      <c r="BN38" s="14">
        <f>'1-5OpLoan'!K59</f>
        <v>0</v>
      </c>
      <c r="BO38" s="14">
        <f>'1-5OpLoan'!L59</f>
        <v>0</v>
      </c>
      <c r="BP38" s="14">
        <f>'1-5OpLoan'!M59</f>
        <v>0</v>
      </c>
      <c r="BQ38" s="14">
        <f>'1-5OpLoan'!N59</f>
        <v>0</v>
      </c>
      <c r="BR38" s="25">
        <f t="shared" si="74"/>
        <v>0</v>
      </c>
      <c r="BS38" s="81" t="s">
        <v>234</v>
      </c>
      <c r="BT38" s="164"/>
      <c r="BU38" s="168"/>
      <c r="BW38" s="21" t="s">
        <v>222</v>
      </c>
      <c r="BX38" s="14">
        <f>'1-5OpLoan'!C72</f>
        <v>0</v>
      </c>
      <c r="BY38" s="14">
        <f>'1-5OpLoan'!D72</f>
        <v>0</v>
      </c>
      <c r="BZ38" s="14">
        <f>'1-5OpLoan'!E72</f>
        <v>0</v>
      </c>
      <c r="CA38" s="14">
        <f>'1-5OpLoan'!F72</f>
        <v>0</v>
      </c>
      <c r="CB38" s="14">
        <f>'1-5OpLoan'!G72</f>
        <v>0</v>
      </c>
      <c r="CC38" s="14">
        <f>'1-5OpLoan'!H72</f>
        <v>0</v>
      </c>
      <c r="CD38" s="14">
        <f>'1-5OpLoan'!I72</f>
        <v>0</v>
      </c>
      <c r="CE38" s="14">
        <f>'1-5OpLoan'!J72</f>
        <v>0</v>
      </c>
      <c r="CF38" s="14">
        <f>'1-5OpLoan'!K72</f>
        <v>0</v>
      </c>
      <c r="CG38" s="14">
        <f>'1-5OpLoan'!L72</f>
        <v>0</v>
      </c>
      <c r="CH38" s="14">
        <f>'1-5OpLoan'!M72</f>
        <v>0</v>
      </c>
      <c r="CI38" s="14">
        <f>'1-5OpLoan'!N72</f>
        <v>0</v>
      </c>
      <c r="CJ38" s="25">
        <f t="shared" si="75"/>
        <v>0</v>
      </c>
      <c r="CK38" s="81" t="s">
        <v>234</v>
      </c>
      <c r="CL38" s="168"/>
    </row>
    <row r="39" spans="1:90" x14ac:dyDescent="0.25">
      <c r="A39" s="151"/>
      <c r="C39" s="21" t="s">
        <v>223</v>
      </c>
      <c r="D39" s="14">
        <f>'1-5OpLoan'!C18</f>
        <v>0</v>
      </c>
      <c r="E39" s="14">
        <f>'1-5OpLoan'!D18</f>
        <v>0</v>
      </c>
      <c r="F39" s="14">
        <f>'1-5OpLoan'!E18</f>
        <v>0</v>
      </c>
      <c r="G39" s="14">
        <f>'1-5OpLoan'!F18</f>
        <v>0</v>
      </c>
      <c r="H39" s="14">
        <f>'1-5OpLoan'!G18</f>
        <v>0</v>
      </c>
      <c r="I39" s="14">
        <f>'1-5OpLoan'!H18</f>
        <v>0</v>
      </c>
      <c r="J39" s="14">
        <f>'1-5OpLoan'!I18</f>
        <v>0</v>
      </c>
      <c r="K39" s="14">
        <f>'1-5OpLoan'!J18</f>
        <v>0</v>
      </c>
      <c r="L39" s="14">
        <f>'1-5OpLoan'!K18</f>
        <v>0</v>
      </c>
      <c r="M39" s="14">
        <f>'1-5OpLoan'!L18</f>
        <v>0</v>
      </c>
      <c r="N39" s="14">
        <f>'1-5OpLoan'!M18</f>
        <v>0</v>
      </c>
      <c r="O39" s="14">
        <f>'1-5OpLoan'!N18</f>
        <v>0</v>
      </c>
      <c r="P39" s="14">
        <f t="shared" si="71"/>
        <v>0</v>
      </c>
      <c r="Q39" s="81" t="s">
        <v>236</v>
      </c>
      <c r="R39" s="151"/>
      <c r="S39" s="156"/>
      <c r="U39" s="21" t="s">
        <v>223</v>
      </c>
      <c r="V39" s="14">
        <f>'1-5OpLoan'!C31</f>
        <v>0</v>
      </c>
      <c r="W39" s="14">
        <f>'1-5OpLoan'!D31</f>
        <v>0</v>
      </c>
      <c r="X39" s="14">
        <f>'1-5OpLoan'!E31</f>
        <v>0</v>
      </c>
      <c r="Y39" s="14">
        <f>'1-5OpLoan'!F31</f>
        <v>0</v>
      </c>
      <c r="Z39" s="14">
        <f>'1-5OpLoan'!G31</f>
        <v>0</v>
      </c>
      <c r="AA39" s="14">
        <f>'1-5OpLoan'!H31</f>
        <v>0</v>
      </c>
      <c r="AB39" s="14">
        <f>'1-5OpLoan'!I31</f>
        <v>0</v>
      </c>
      <c r="AC39" s="14">
        <f>'1-5OpLoan'!J31</f>
        <v>0</v>
      </c>
      <c r="AD39" s="14">
        <f>'1-5OpLoan'!K31</f>
        <v>0</v>
      </c>
      <c r="AE39" s="14">
        <f>'1-5OpLoan'!L31</f>
        <v>0</v>
      </c>
      <c r="AF39" s="14">
        <f>'1-5OpLoan'!M31</f>
        <v>0</v>
      </c>
      <c r="AG39" s="14">
        <f>'1-5OpLoan'!N31</f>
        <v>0</v>
      </c>
      <c r="AH39" s="25">
        <f t="shared" si="72"/>
        <v>0</v>
      </c>
      <c r="AI39" s="81" t="s">
        <v>236</v>
      </c>
      <c r="AJ39" s="156"/>
      <c r="AK39" s="160"/>
      <c r="AM39" s="21" t="s">
        <v>223</v>
      </c>
      <c r="AN39" s="14">
        <f>'1-5OpLoan'!C44</f>
        <v>0</v>
      </c>
      <c r="AO39" s="14">
        <f>'1-5OpLoan'!D44</f>
        <v>0</v>
      </c>
      <c r="AP39" s="14">
        <f>'1-5OpLoan'!E44</f>
        <v>0</v>
      </c>
      <c r="AQ39" s="14">
        <f>'1-5OpLoan'!F44</f>
        <v>0</v>
      </c>
      <c r="AR39" s="14">
        <f>'1-5OpLoan'!G44</f>
        <v>0</v>
      </c>
      <c r="AS39" s="14">
        <f>'1-5OpLoan'!H44</f>
        <v>0</v>
      </c>
      <c r="AT39" s="14">
        <f>'1-5OpLoan'!I44</f>
        <v>0</v>
      </c>
      <c r="AU39" s="14">
        <f>'1-5OpLoan'!J44</f>
        <v>0</v>
      </c>
      <c r="AV39" s="14">
        <f>'1-5OpLoan'!K44</f>
        <v>0</v>
      </c>
      <c r="AW39" s="14">
        <f>'1-5OpLoan'!L44</f>
        <v>0</v>
      </c>
      <c r="AX39" s="14">
        <f>'1-5OpLoan'!M44</f>
        <v>0</v>
      </c>
      <c r="AY39" s="14">
        <f>'1-5OpLoan'!N44</f>
        <v>0</v>
      </c>
      <c r="AZ39" s="25">
        <f t="shared" si="73"/>
        <v>0</v>
      </c>
      <c r="BA39" s="81" t="s">
        <v>236</v>
      </c>
      <c r="BB39" s="160"/>
      <c r="BC39" s="164"/>
      <c r="BE39" s="21" t="s">
        <v>223</v>
      </c>
      <c r="BF39" s="14">
        <f>'1-5OpLoan'!C57</f>
        <v>0</v>
      </c>
      <c r="BG39" s="14">
        <f>'1-5OpLoan'!D57</f>
        <v>0</v>
      </c>
      <c r="BH39" s="14">
        <f>'1-5OpLoan'!E57</f>
        <v>0</v>
      </c>
      <c r="BI39" s="14">
        <f>'1-5OpLoan'!F57</f>
        <v>0</v>
      </c>
      <c r="BJ39" s="14">
        <f>'1-5OpLoan'!G57</f>
        <v>0</v>
      </c>
      <c r="BK39" s="14">
        <f>'1-5OpLoan'!H57</f>
        <v>0</v>
      </c>
      <c r="BL39" s="14">
        <f>'1-5OpLoan'!I57</f>
        <v>0</v>
      </c>
      <c r="BM39" s="14">
        <f>'1-5OpLoan'!J57</f>
        <v>0</v>
      </c>
      <c r="BN39" s="14">
        <f>'1-5OpLoan'!K57</f>
        <v>0</v>
      </c>
      <c r="BO39" s="14">
        <f>'1-5OpLoan'!L57</f>
        <v>0</v>
      </c>
      <c r="BP39" s="14">
        <f>'1-5OpLoan'!M57</f>
        <v>0</v>
      </c>
      <c r="BQ39" s="14">
        <f>'1-5OpLoan'!N57</f>
        <v>0</v>
      </c>
      <c r="BR39" s="25">
        <f t="shared" si="74"/>
        <v>0</v>
      </c>
      <c r="BS39" s="81" t="s">
        <v>236</v>
      </c>
      <c r="BT39" s="164"/>
      <c r="BU39" s="168"/>
      <c r="BW39" s="21" t="s">
        <v>223</v>
      </c>
      <c r="BX39" s="14">
        <f>'1-5OpLoan'!C70</f>
        <v>0</v>
      </c>
      <c r="BY39" s="14">
        <f>'1-5OpLoan'!D70</f>
        <v>0</v>
      </c>
      <c r="BZ39" s="14">
        <f>'1-5OpLoan'!E70</f>
        <v>0</v>
      </c>
      <c r="CA39" s="14">
        <f>'1-5OpLoan'!F70</f>
        <v>0</v>
      </c>
      <c r="CB39" s="14">
        <f>'1-5OpLoan'!G70</f>
        <v>0</v>
      </c>
      <c r="CC39" s="14">
        <f>'1-5OpLoan'!H70</f>
        <v>0</v>
      </c>
      <c r="CD39" s="14">
        <f>'1-5OpLoan'!I70</f>
        <v>0</v>
      </c>
      <c r="CE39" s="14">
        <f>'1-5OpLoan'!J70</f>
        <v>0</v>
      </c>
      <c r="CF39" s="14">
        <f>'1-5OpLoan'!K70</f>
        <v>0</v>
      </c>
      <c r="CG39" s="14">
        <f>'1-5OpLoan'!L70</f>
        <v>0</v>
      </c>
      <c r="CH39" s="14">
        <f>'1-5OpLoan'!M70</f>
        <v>0</v>
      </c>
      <c r="CI39" s="14">
        <f>'1-5OpLoan'!N70</f>
        <v>0</v>
      </c>
      <c r="CJ39" s="25">
        <f t="shared" si="75"/>
        <v>0</v>
      </c>
      <c r="CK39" s="81" t="s">
        <v>236</v>
      </c>
      <c r="CL39" s="168"/>
    </row>
    <row r="40" spans="1:90" x14ac:dyDescent="0.25">
      <c r="A40" s="151"/>
      <c r="C40" s="21" t="s">
        <v>307</v>
      </c>
      <c r="D40" s="14">
        <f>PromoExpenses!C28</f>
        <v>0</v>
      </c>
      <c r="E40" s="14">
        <f>PromoExpenses!D28</f>
        <v>0</v>
      </c>
      <c r="F40" s="14">
        <f>PromoExpenses!E28</f>
        <v>0</v>
      </c>
      <c r="G40" s="14">
        <f>PromoExpenses!F28</f>
        <v>0</v>
      </c>
      <c r="H40" s="14">
        <f>PromoExpenses!G28</f>
        <v>0</v>
      </c>
      <c r="I40" s="14">
        <f>PromoExpenses!H28</f>
        <v>0</v>
      </c>
      <c r="J40" s="14">
        <f>PromoExpenses!I28</f>
        <v>0</v>
      </c>
      <c r="K40" s="14">
        <f>PromoExpenses!J28</f>
        <v>0</v>
      </c>
      <c r="L40" s="14">
        <f>PromoExpenses!K28</f>
        <v>0</v>
      </c>
      <c r="M40" s="14">
        <f>PromoExpenses!L28</f>
        <v>0</v>
      </c>
      <c r="N40" s="14">
        <f>PromoExpenses!M28</f>
        <v>0</v>
      </c>
      <c r="O40" s="14">
        <f>PromoExpenses!N28</f>
        <v>0</v>
      </c>
      <c r="P40" s="14">
        <f t="shared" si="71"/>
        <v>0</v>
      </c>
      <c r="Q40" s="81" t="s">
        <v>234</v>
      </c>
      <c r="R40" s="151"/>
      <c r="S40" s="156"/>
      <c r="U40" s="21" t="s">
        <v>307</v>
      </c>
      <c r="V40" s="14">
        <f>PromoExpenses!C48</f>
        <v>0</v>
      </c>
      <c r="W40" s="14">
        <f>PromoExpenses!D48</f>
        <v>0</v>
      </c>
      <c r="X40" s="14">
        <f>PromoExpenses!E48</f>
        <v>0</v>
      </c>
      <c r="Y40" s="14">
        <f>PromoExpenses!F48</f>
        <v>0</v>
      </c>
      <c r="Z40" s="14">
        <f>PromoExpenses!G48</f>
        <v>0</v>
      </c>
      <c r="AA40" s="14">
        <f>PromoExpenses!H48</f>
        <v>0</v>
      </c>
      <c r="AB40" s="14">
        <f>PromoExpenses!I48</f>
        <v>0</v>
      </c>
      <c r="AC40" s="14">
        <f>PromoExpenses!J48</f>
        <v>0</v>
      </c>
      <c r="AD40" s="14">
        <f>PromoExpenses!K48</f>
        <v>0</v>
      </c>
      <c r="AE40" s="14">
        <f>PromoExpenses!L48</f>
        <v>0</v>
      </c>
      <c r="AF40" s="14">
        <f>PromoExpenses!M48</f>
        <v>0</v>
      </c>
      <c r="AG40" s="14">
        <f>PromoExpenses!N48</f>
        <v>0</v>
      </c>
      <c r="AH40" s="25">
        <f t="shared" si="72"/>
        <v>0</v>
      </c>
      <c r="AI40" s="81" t="s">
        <v>234</v>
      </c>
      <c r="AJ40" s="156"/>
      <c r="AK40" s="160"/>
      <c r="AM40" s="21" t="s">
        <v>307</v>
      </c>
      <c r="AN40" s="14">
        <f>PromoExpenses!C68</f>
        <v>0</v>
      </c>
      <c r="AO40" s="14">
        <f>PromoExpenses!D68</f>
        <v>0</v>
      </c>
      <c r="AP40" s="14">
        <f>PromoExpenses!E68</f>
        <v>0</v>
      </c>
      <c r="AQ40" s="14">
        <f>PromoExpenses!F68</f>
        <v>0</v>
      </c>
      <c r="AR40" s="14">
        <f>PromoExpenses!G68</f>
        <v>0</v>
      </c>
      <c r="AS40" s="14">
        <f>PromoExpenses!H68</f>
        <v>0</v>
      </c>
      <c r="AT40" s="14">
        <f>PromoExpenses!I68</f>
        <v>0</v>
      </c>
      <c r="AU40" s="14">
        <f>PromoExpenses!J68</f>
        <v>0</v>
      </c>
      <c r="AV40" s="14">
        <f>PromoExpenses!K68</f>
        <v>0</v>
      </c>
      <c r="AW40" s="14">
        <f>PromoExpenses!L68</f>
        <v>0</v>
      </c>
      <c r="AX40" s="14">
        <f>PromoExpenses!M68</f>
        <v>0</v>
      </c>
      <c r="AY40" s="14">
        <f>PromoExpenses!N68</f>
        <v>0</v>
      </c>
      <c r="AZ40" s="25">
        <f t="shared" si="73"/>
        <v>0</v>
      </c>
      <c r="BA40" s="81" t="s">
        <v>234</v>
      </c>
      <c r="BB40" s="160"/>
      <c r="BC40" s="164"/>
      <c r="BE40" s="21" t="s">
        <v>307</v>
      </c>
      <c r="BF40" s="14">
        <f>PromoExpenses!C88</f>
        <v>0</v>
      </c>
      <c r="BG40" s="14">
        <f>PromoExpenses!D88</f>
        <v>0</v>
      </c>
      <c r="BH40" s="14">
        <f>PromoExpenses!E88</f>
        <v>0</v>
      </c>
      <c r="BI40" s="14">
        <f>PromoExpenses!F88</f>
        <v>0</v>
      </c>
      <c r="BJ40" s="14">
        <f>PromoExpenses!G88</f>
        <v>0</v>
      </c>
      <c r="BK40" s="14">
        <f>PromoExpenses!H88</f>
        <v>0</v>
      </c>
      <c r="BL40" s="14">
        <f>PromoExpenses!I88</f>
        <v>0</v>
      </c>
      <c r="BM40" s="14">
        <f>PromoExpenses!J88</f>
        <v>0</v>
      </c>
      <c r="BN40" s="14">
        <f>PromoExpenses!K88</f>
        <v>0</v>
      </c>
      <c r="BO40" s="14">
        <f>PromoExpenses!L88</f>
        <v>0</v>
      </c>
      <c r="BP40" s="14">
        <f>PromoExpenses!M88</f>
        <v>0</v>
      </c>
      <c r="BQ40" s="14">
        <f>PromoExpenses!N88</f>
        <v>0</v>
      </c>
      <c r="BR40" s="25">
        <f t="shared" si="74"/>
        <v>0</v>
      </c>
      <c r="BS40" s="81" t="s">
        <v>234</v>
      </c>
      <c r="BT40" s="164"/>
      <c r="BU40" s="168"/>
      <c r="BW40" s="21" t="s">
        <v>307</v>
      </c>
      <c r="BX40" s="14">
        <f>PromoExpenses!C108</f>
        <v>0</v>
      </c>
      <c r="BY40" s="14">
        <f>PromoExpenses!D108</f>
        <v>0</v>
      </c>
      <c r="BZ40" s="14">
        <f>PromoExpenses!E108</f>
        <v>0</v>
      </c>
      <c r="CA40" s="14">
        <f>PromoExpenses!F108</f>
        <v>0</v>
      </c>
      <c r="CB40" s="14">
        <f>PromoExpenses!G108</f>
        <v>0</v>
      </c>
      <c r="CC40" s="14">
        <f>PromoExpenses!H108</f>
        <v>0</v>
      </c>
      <c r="CD40" s="14">
        <f>PromoExpenses!I108</f>
        <v>0</v>
      </c>
      <c r="CE40" s="14">
        <f>PromoExpenses!J108</f>
        <v>0</v>
      </c>
      <c r="CF40" s="14">
        <f>PromoExpenses!K108</f>
        <v>0</v>
      </c>
      <c r="CG40" s="14">
        <f>PromoExpenses!L108</f>
        <v>0</v>
      </c>
      <c r="CH40" s="14">
        <f>PromoExpenses!M108</f>
        <v>0</v>
      </c>
      <c r="CI40" s="14">
        <f>PromoExpenses!N108</f>
        <v>0</v>
      </c>
      <c r="CJ40" s="25">
        <f t="shared" si="75"/>
        <v>0</v>
      </c>
      <c r="CK40" s="81" t="s">
        <v>234</v>
      </c>
      <c r="CL40" s="168"/>
    </row>
    <row r="41" spans="1:90" x14ac:dyDescent="0.25">
      <c r="A41" s="151"/>
      <c r="C41" s="21" t="s">
        <v>224</v>
      </c>
      <c r="D41" s="14">
        <f>AssetPurchases!D30</f>
        <v>0</v>
      </c>
      <c r="E41" s="14">
        <f>AssetPurchases!E30</f>
        <v>0</v>
      </c>
      <c r="F41" s="14">
        <f>AssetPurchases!F30</f>
        <v>0</v>
      </c>
      <c r="G41" s="14">
        <f>AssetPurchases!G30</f>
        <v>0</v>
      </c>
      <c r="H41" s="14">
        <f>AssetPurchases!H30</f>
        <v>0</v>
      </c>
      <c r="I41" s="14">
        <f>AssetPurchases!I30</f>
        <v>0</v>
      </c>
      <c r="J41" s="14">
        <f>AssetPurchases!J30</f>
        <v>0</v>
      </c>
      <c r="K41" s="14">
        <f>AssetPurchases!K30</f>
        <v>0</v>
      </c>
      <c r="L41" s="14">
        <f>AssetPurchases!L30</f>
        <v>0</v>
      </c>
      <c r="M41" s="14">
        <f>AssetPurchases!M30</f>
        <v>0</v>
      </c>
      <c r="N41" s="14">
        <f>AssetPurchases!N30</f>
        <v>0</v>
      </c>
      <c r="O41" s="14">
        <f>AssetPurchases!O30</f>
        <v>0</v>
      </c>
      <c r="P41" s="14">
        <f t="shared" si="71"/>
        <v>0</v>
      </c>
      <c r="Q41" s="81" t="s">
        <v>236</v>
      </c>
      <c r="R41" s="151"/>
      <c r="S41" s="156"/>
      <c r="U41" s="21" t="s">
        <v>224</v>
      </c>
      <c r="V41" s="14">
        <f>AssetPurchases!Q30</f>
        <v>0</v>
      </c>
      <c r="W41" s="14">
        <f>AssetPurchases!R30</f>
        <v>0</v>
      </c>
      <c r="X41" s="14">
        <f>AssetPurchases!S30</f>
        <v>0</v>
      </c>
      <c r="Y41" s="14">
        <f>AssetPurchases!T30</f>
        <v>0</v>
      </c>
      <c r="Z41" s="14">
        <f>AssetPurchases!U30</f>
        <v>0</v>
      </c>
      <c r="AA41" s="14">
        <f>AssetPurchases!V30</f>
        <v>0</v>
      </c>
      <c r="AB41" s="14">
        <f>AssetPurchases!W30</f>
        <v>0</v>
      </c>
      <c r="AC41" s="14">
        <f>AssetPurchases!X30</f>
        <v>0</v>
      </c>
      <c r="AD41" s="14">
        <f>AssetPurchases!Y30</f>
        <v>0</v>
      </c>
      <c r="AE41" s="14">
        <f>AssetPurchases!Z30</f>
        <v>0</v>
      </c>
      <c r="AF41" s="14">
        <f>AssetPurchases!AA30</f>
        <v>0</v>
      </c>
      <c r="AG41" s="14">
        <f>AssetPurchases!AB30</f>
        <v>0</v>
      </c>
      <c r="AH41" s="25">
        <f t="shared" si="72"/>
        <v>0</v>
      </c>
      <c r="AI41" s="81" t="s">
        <v>236</v>
      </c>
      <c r="AJ41" s="156"/>
      <c r="AK41" s="160"/>
      <c r="AM41" s="21" t="s">
        <v>224</v>
      </c>
      <c r="AN41" s="14">
        <f>AssetPurchases!AD30</f>
        <v>0</v>
      </c>
      <c r="AO41" s="14">
        <f>AssetPurchases!AE30</f>
        <v>0</v>
      </c>
      <c r="AP41" s="14">
        <f>AssetPurchases!AF30</f>
        <v>0</v>
      </c>
      <c r="AQ41" s="14">
        <f>AssetPurchases!AG30</f>
        <v>0</v>
      </c>
      <c r="AR41" s="14">
        <f>AssetPurchases!AH30</f>
        <v>0</v>
      </c>
      <c r="AS41" s="14">
        <f>AssetPurchases!AI30</f>
        <v>0</v>
      </c>
      <c r="AT41" s="14">
        <f>AssetPurchases!AJ30</f>
        <v>0</v>
      </c>
      <c r="AU41" s="14">
        <f>AssetPurchases!AK30</f>
        <v>0</v>
      </c>
      <c r="AV41" s="14">
        <f>AssetPurchases!AL30</f>
        <v>0</v>
      </c>
      <c r="AW41" s="14">
        <f>AssetPurchases!AM30</f>
        <v>0</v>
      </c>
      <c r="AX41" s="14">
        <f>AssetPurchases!AN30</f>
        <v>0</v>
      </c>
      <c r="AY41" s="14">
        <f>AssetPurchases!AO30</f>
        <v>0</v>
      </c>
      <c r="AZ41" s="25">
        <f t="shared" si="73"/>
        <v>0</v>
      </c>
      <c r="BA41" s="81" t="s">
        <v>236</v>
      </c>
      <c r="BB41" s="160"/>
      <c r="BC41" s="164"/>
      <c r="BE41" s="21" t="s">
        <v>224</v>
      </c>
      <c r="BF41" s="14">
        <f>AssetPurchases!AQ30</f>
        <v>0</v>
      </c>
      <c r="BG41" s="14">
        <f>AssetPurchases!AR30</f>
        <v>0</v>
      </c>
      <c r="BH41" s="14">
        <f>AssetPurchases!AS30</f>
        <v>0</v>
      </c>
      <c r="BI41" s="14">
        <f>AssetPurchases!AT30</f>
        <v>0</v>
      </c>
      <c r="BJ41" s="14">
        <f>AssetPurchases!AU30</f>
        <v>0</v>
      </c>
      <c r="BK41" s="14">
        <f>AssetPurchases!AV30</f>
        <v>0</v>
      </c>
      <c r="BL41" s="14">
        <f>AssetPurchases!AW30</f>
        <v>0</v>
      </c>
      <c r="BM41" s="14">
        <f>AssetPurchases!AX30</f>
        <v>0</v>
      </c>
      <c r="BN41" s="14">
        <f>AssetPurchases!AY30</f>
        <v>0</v>
      </c>
      <c r="BO41" s="14">
        <f>AssetPurchases!AZ30</f>
        <v>0</v>
      </c>
      <c r="BP41" s="14">
        <f>AssetPurchases!BA30</f>
        <v>0</v>
      </c>
      <c r="BQ41" s="14">
        <f>AssetPurchases!BB30</f>
        <v>0</v>
      </c>
      <c r="BR41" s="25">
        <f t="shared" si="74"/>
        <v>0</v>
      </c>
      <c r="BS41" s="81" t="s">
        <v>236</v>
      </c>
      <c r="BT41" s="164"/>
      <c r="BU41" s="168"/>
      <c r="BW41" s="21" t="s">
        <v>224</v>
      </c>
      <c r="BX41" s="14">
        <f>AssetPurchases!BD30</f>
        <v>0</v>
      </c>
      <c r="BY41" s="14">
        <f>AssetPurchases!BE30</f>
        <v>0</v>
      </c>
      <c r="BZ41" s="14">
        <f>AssetPurchases!BF30</f>
        <v>0</v>
      </c>
      <c r="CA41" s="14">
        <f>AssetPurchases!BG30</f>
        <v>0</v>
      </c>
      <c r="CB41" s="14">
        <f>AssetPurchases!BH30</f>
        <v>0</v>
      </c>
      <c r="CC41" s="14">
        <f>AssetPurchases!BI30</f>
        <v>0</v>
      </c>
      <c r="CD41" s="14">
        <f>AssetPurchases!BJ30</f>
        <v>0</v>
      </c>
      <c r="CE41" s="14">
        <f>AssetPurchases!BK30</f>
        <v>0</v>
      </c>
      <c r="CF41" s="14">
        <f>AssetPurchases!BL30</f>
        <v>0</v>
      </c>
      <c r="CG41" s="14">
        <f>AssetPurchases!BM30</f>
        <v>0</v>
      </c>
      <c r="CH41" s="14">
        <f>AssetPurchases!BN30</f>
        <v>0</v>
      </c>
      <c r="CI41" s="14">
        <f>AssetPurchases!BO30</f>
        <v>0</v>
      </c>
      <c r="CJ41" s="25">
        <f t="shared" si="75"/>
        <v>0</v>
      </c>
      <c r="CK41" s="81" t="s">
        <v>236</v>
      </c>
      <c r="CL41" s="168"/>
    </row>
    <row r="42" spans="1:90" x14ac:dyDescent="0.25">
      <c r="A42" s="151"/>
      <c r="B42" s="21"/>
      <c r="C42" s="21" t="s">
        <v>187</v>
      </c>
      <c r="D42" s="14">
        <f>StUpExp!C41</f>
        <v>0</v>
      </c>
      <c r="E42" s="14"/>
      <c r="F42" s="14"/>
      <c r="G42" s="14"/>
      <c r="H42" s="14"/>
      <c r="I42" s="14"/>
      <c r="J42" s="14"/>
      <c r="K42" s="14"/>
      <c r="L42" s="14"/>
      <c r="M42" s="14"/>
      <c r="N42" s="14"/>
      <c r="O42" s="14"/>
      <c r="P42" s="14">
        <f t="shared" ref="P42" si="76">SUM(D42:O42)</f>
        <v>0</v>
      </c>
      <c r="Q42" s="81" t="s">
        <v>234</v>
      </c>
      <c r="R42" s="151"/>
      <c r="S42" s="156"/>
      <c r="T42" s="21" t="s">
        <v>233</v>
      </c>
      <c r="U42" s="21"/>
      <c r="V42" s="14"/>
      <c r="W42" s="14"/>
      <c r="X42" s="14"/>
      <c r="Y42" s="14"/>
      <c r="Z42" s="14"/>
      <c r="AA42" s="14"/>
      <c r="AB42" s="14"/>
      <c r="AC42" s="14"/>
      <c r="AD42" s="14"/>
      <c r="AE42" s="14"/>
      <c r="AF42" s="14"/>
      <c r="AG42" s="14"/>
      <c r="AH42" s="25"/>
      <c r="AI42" s="4"/>
      <c r="AJ42" s="156"/>
      <c r="AK42" s="160"/>
      <c r="AL42" s="21" t="s">
        <v>233</v>
      </c>
      <c r="AM42" s="21"/>
      <c r="AN42" s="14"/>
      <c r="AO42" s="14"/>
      <c r="AP42" s="14"/>
      <c r="AQ42" s="14"/>
      <c r="AR42" s="14"/>
      <c r="AS42" s="14"/>
      <c r="AT42" s="14"/>
      <c r="AU42" s="14"/>
      <c r="AV42" s="14"/>
      <c r="AW42" s="14"/>
      <c r="AX42" s="14"/>
      <c r="AY42" s="14"/>
      <c r="AZ42" s="25"/>
      <c r="BA42" s="4"/>
      <c r="BB42" s="160"/>
      <c r="BC42" s="164"/>
      <c r="BD42" s="21" t="s">
        <v>233</v>
      </c>
      <c r="BE42" s="21"/>
      <c r="BF42" s="14"/>
      <c r="BG42" s="14"/>
      <c r="BH42" s="14"/>
      <c r="BI42" s="14"/>
      <c r="BJ42" s="14"/>
      <c r="BK42" s="14"/>
      <c r="BL42" s="14"/>
      <c r="BM42" s="14"/>
      <c r="BN42" s="14"/>
      <c r="BO42" s="14"/>
      <c r="BP42" s="14"/>
      <c r="BQ42" s="14"/>
      <c r="BR42" s="25"/>
      <c r="BS42" s="4"/>
      <c r="BT42" s="164"/>
      <c r="BU42" s="168"/>
      <c r="BV42" s="21" t="s">
        <v>233</v>
      </c>
      <c r="BW42" s="21"/>
      <c r="BX42" s="14"/>
      <c r="BY42" s="14"/>
      <c r="BZ42" s="14"/>
      <c r="CA42" s="14"/>
      <c r="CB42" s="14"/>
      <c r="CC42" s="14"/>
      <c r="CD42" s="14"/>
      <c r="CE42" s="14"/>
      <c r="CF42" s="14"/>
      <c r="CG42" s="14"/>
      <c r="CH42" s="14"/>
      <c r="CI42" s="14"/>
      <c r="CJ42" s="25"/>
      <c r="CK42" s="4"/>
      <c r="CL42" s="168"/>
    </row>
    <row r="43" spans="1:90" x14ac:dyDescent="0.25">
      <c r="A43" s="151"/>
      <c r="B43" s="21" t="s">
        <v>233</v>
      </c>
      <c r="D43" s="21"/>
      <c r="E43" s="14"/>
      <c r="F43" s="14"/>
      <c r="G43" s="14"/>
      <c r="H43" s="14"/>
      <c r="I43" s="14"/>
      <c r="J43" s="14"/>
      <c r="K43" s="14"/>
      <c r="L43" s="14"/>
      <c r="M43" s="14"/>
      <c r="N43" s="14"/>
      <c r="O43" s="14"/>
      <c r="P43" s="25"/>
      <c r="Q43" s="4"/>
      <c r="R43" s="151"/>
      <c r="S43" s="156"/>
      <c r="T43" s="21"/>
      <c r="U43" s="21" t="str">
        <f>OtherExpenses!R30</f>
        <v>Other Expense 1</v>
      </c>
      <c r="V43" s="14">
        <f>OtherExpenses!S30</f>
        <v>0</v>
      </c>
      <c r="W43" s="14">
        <f>OtherExpenses!T30</f>
        <v>0</v>
      </c>
      <c r="X43" s="14">
        <f>OtherExpenses!U30</f>
        <v>0</v>
      </c>
      <c r="Y43" s="14">
        <f>OtherExpenses!V30</f>
        <v>0</v>
      </c>
      <c r="Z43" s="14">
        <f>OtherExpenses!W30</f>
        <v>0</v>
      </c>
      <c r="AA43" s="14">
        <f>OtherExpenses!X30</f>
        <v>0</v>
      </c>
      <c r="AB43" s="14">
        <f>OtherExpenses!Y30</f>
        <v>0</v>
      </c>
      <c r="AC43" s="14">
        <f>OtherExpenses!Z30</f>
        <v>0</v>
      </c>
      <c r="AD43" s="14">
        <f>OtherExpenses!AA30</f>
        <v>0</v>
      </c>
      <c r="AE43" s="14">
        <f>OtherExpenses!AB30</f>
        <v>0</v>
      </c>
      <c r="AF43" s="14">
        <f>OtherExpenses!AC30</f>
        <v>0</v>
      </c>
      <c r="AG43" s="14">
        <f>OtherExpenses!AD30</f>
        <v>0</v>
      </c>
      <c r="AH43" s="25">
        <f t="shared" ref="AH43:AH60" si="77">SUM(V43:AG43)</f>
        <v>0</v>
      </c>
      <c r="AI43" s="81" t="s">
        <v>234</v>
      </c>
      <c r="AJ43" s="156"/>
      <c r="AK43" s="160"/>
      <c r="AL43" s="21"/>
      <c r="AM43" s="21" t="str">
        <f>OtherExpenses!AJ30</f>
        <v>Other Expense 1</v>
      </c>
      <c r="AN43" s="14">
        <f>OtherExpenses!AK30</f>
        <v>0</v>
      </c>
      <c r="AO43" s="14">
        <f>OtherExpenses!AL30</f>
        <v>0</v>
      </c>
      <c r="AP43" s="14">
        <f>OtherExpenses!AM30</f>
        <v>0</v>
      </c>
      <c r="AQ43" s="14">
        <f>OtherExpenses!AN30</f>
        <v>0</v>
      </c>
      <c r="AR43" s="14">
        <f>OtherExpenses!AO30</f>
        <v>0</v>
      </c>
      <c r="AS43" s="14">
        <f>OtherExpenses!AP30</f>
        <v>0</v>
      </c>
      <c r="AT43" s="14">
        <f>OtherExpenses!AQ30</f>
        <v>0</v>
      </c>
      <c r="AU43" s="14">
        <f>OtherExpenses!AR30</f>
        <v>0</v>
      </c>
      <c r="AV43" s="14">
        <f>OtherExpenses!AS30</f>
        <v>0</v>
      </c>
      <c r="AW43" s="14">
        <f>OtherExpenses!AT30</f>
        <v>0</v>
      </c>
      <c r="AX43" s="14">
        <f>OtherExpenses!AU30</f>
        <v>0</v>
      </c>
      <c r="AY43" s="14">
        <f>OtherExpenses!AV30</f>
        <v>0</v>
      </c>
      <c r="AZ43" s="25">
        <f t="shared" ref="AZ43:AZ57" si="78">SUM(AN43:AY43)</f>
        <v>0</v>
      </c>
      <c r="BA43" s="81" t="s">
        <v>234</v>
      </c>
      <c r="BB43" s="160"/>
      <c r="BC43" s="164"/>
      <c r="BD43" s="21"/>
      <c r="BE43" s="21" t="str">
        <f>OtherExpenses!BB30</f>
        <v>Other Expense 1</v>
      </c>
      <c r="BF43" s="14">
        <f>OtherExpenses!BC30</f>
        <v>0</v>
      </c>
      <c r="BG43" s="14">
        <f>OtherExpenses!BD30</f>
        <v>0</v>
      </c>
      <c r="BH43" s="14">
        <f>OtherExpenses!BE30</f>
        <v>0</v>
      </c>
      <c r="BI43" s="14">
        <f>OtherExpenses!BF30</f>
        <v>0</v>
      </c>
      <c r="BJ43" s="14">
        <f>OtherExpenses!BG30</f>
        <v>0</v>
      </c>
      <c r="BK43" s="14">
        <f>OtherExpenses!BH30</f>
        <v>0</v>
      </c>
      <c r="BL43" s="14">
        <f>OtherExpenses!BI30</f>
        <v>0</v>
      </c>
      <c r="BM43" s="14">
        <f>OtherExpenses!BJ30</f>
        <v>0</v>
      </c>
      <c r="BN43" s="14">
        <f>OtherExpenses!BK30</f>
        <v>0</v>
      </c>
      <c r="BO43" s="14">
        <f>OtherExpenses!BL30</f>
        <v>0</v>
      </c>
      <c r="BP43" s="14">
        <f>OtherExpenses!BM30</f>
        <v>0</v>
      </c>
      <c r="BQ43" s="14">
        <f>OtherExpenses!BN30</f>
        <v>0</v>
      </c>
      <c r="BR43" s="25">
        <f t="shared" ref="BR43:BR57" si="79">SUM(BF43:BQ43)</f>
        <v>0</v>
      </c>
      <c r="BS43" s="81" t="s">
        <v>234</v>
      </c>
      <c r="BT43" s="164"/>
      <c r="BU43" s="168"/>
      <c r="BV43" s="21"/>
      <c r="BW43" s="21" t="str">
        <f>OtherExpenses!BT30</f>
        <v>Other Expense 1</v>
      </c>
      <c r="BX43" s="14">
        <f>OtherExpenses!BU30</f>
        <v>0</v>
      </c>
      <c r="BY43" s="14">
        <f>OtherExpenses!BV30</f>
        <v>0</v>
      </c>
      <c r="BZ43" s="14">
        <f>OtherExpenses!BW30</f>
        <v>0</v>
      </c>
      <c r="CA43" s="14">
        <f>OtherExpenses!BX30</f>
        <v>0</v>
      </c>
      <c r="CB43" s="14">
        <f>OtherExpenses!BY30</f>
        <v>0</v>
      </c>
      <c r="CC43" s="14">
        <f>OtherExpenses!BZ30</f>
        <v>0</v>
      </c>
      <c r="CD43" s="14">
        <f>OtherExpenses!CA30</f>
        <v>0</v>
      </c>
      <c r="CE43" s="14">
        <f>OtherExpenses!CB30</f>
        <v>0</v>
      </c>
      <c r="CF43" s="14">
        <f>OtherExpenses!CC30</f>
        <v>0</v>
      </c>
      <c r="CG43" s="14">
        <f>OtherExpenses!CD30</f>
        <v>0</v>
      </c>
      <c r="CH43" s="14">
        <f>OtherExpenses!CE30</f>
        <v>0</v>
      </c>
      <c r="CI43" s="14">
        <f>OtherExpenses!CF30</f>
        <v>0</v>
      </c>
      <c r="CJ43" s="25">
        <f t="shared" ref="CJ43:CJ57" si="80">SUM(BX43:CI43)</f>
        <v>0</v>
      </c>
      <c r="CK43" s="81" t="s">
        <v>234</v>
      </c>
      <c r="CL43" s="168"/>
    </row>
    <row r="44" spans="1:90" x14ac:dyDescent="0.25">
      <c r="A44" s="151"/>
      <c r="B44" s="21"/>
      <c r="C44" s="21" t="str">
        <f>OtherExpenses!B30</f>
        <v>Other Expense 1</v>
      </c>
      <c r="D44" s="14">
        <f>OtherExpenses!C30</f>
        <v>0</v>
      </c>
      <c r="E44" s="14">
        <f>OtherExpenses!D30</f>
        <v>0</v>
      </c>
      <c r="F44" s="14">
        <f>OtherExpenses!E30</f>
        <v>0</v>
      </c>
      <c r="G44" s="14">
        <f>OtherExpenses!F30</f>
        <v>0</v>
      </c>
      <c r="H44" s="14">
        <f>OtherExpenses!G30</f>
        <v>0</v>
      </c>
      <c r="I44" s="14">
        <f>OtherExpenses!H30</f>
        <v>0</v>
      </c>
      <c r="J44" s="14">
        <f>OtherExpenses!I30</f>
        <v>0</v>
      </c>
      <c r="K44" s="14">
        <f>OtherExpenses!J30</f>
        <v>0</v>
      </c>
      <c r="L44" s="14">
        <f>OtherExpenses!K30</f>
        <v>0</v>
      </c>
      <c r="M44" s="14">
        <f>OtherExpenses!L30</f>
        <v>0</v>
      </c>
      <c r="N44" s="14">
        <f>OtherExpenses!M30</f>
        <v>0</v>
      </c>
      <c r="O44" s="14">
        <f>OtherExpenses!N30</f>
        <v>0</v>
      </c>
      <c r="P44" s="14">
        <f t="shared" ref="P44:P45" si="81">SUM(D44:O44)</f>
        <v>0</v>
      </c>
      <c r="Q44" s="81" t="s">
        <v>234</v>
      </c>
      <c r="R44" s="151"/>
      <c r="S44" s="156"/>
      <c r="T44" s="21"/>
      <c r="U44" s="21" t="str">
        <f>OtherExpenses!R31</f>
        <v>Other Expense 2</v>
      </c>
      <c r="V44" s="14">
        <f>OtherExpenses!S31</f>
        <v>0</v>
      </c>
      <c r="W44" s="14">
        <f>OtherExpenses!T31</f>
        <v>0</v>
      </c>
      <c r="X44" s="14">
        <f>OtherExpenses!U31</f>
        <v>0</v>
      </c>
      <c r="Y44" s="14">
        <f>OtherExpenses!V31</f>
        <v>0</v>
      </c>
      <c r="Z44" s="14">
        <f>OtherExpenses!W31</f>
        <v>0</v>
      </c>
      <c r="AA44" s="14">
        <f>OtherExpenses!X31</f>
        <v>0</v>
      </c>
      <c r="AB44" s="14">
        <f>OtherExpenses!Y31</f>
        <v>0</v>
      </c>
      <c r="AC44" s="14">
        <f>OtherExpenses!Z31</f>
        <v>0</v>
      </c>
      <c r="AD44" s="14">
        <f>OtherExpenses!AA31</f>
        <v>0</v>
      </c>
      <c r="AE44" s="14">
        <f>OtherExpenses!AB31</f>
        <v>0</v>
      </c>
      <c r="AF44" s="14">
        <f>OtherExpenses!AC31</f>
        <v>0</v>
      </c>
      <c r="AG44" s="14">
        <f>OtherExpenses!AD31</f>
        <v>0</v>
      </c>
      <c r="AH44" s="25">
        <f t="shared" si="77"/>
        <v>0</v>
      </c>
      <c r="AI44" s="81" t="s">
        <v>234</v>
      </c>
      <c r="AJ44" s="156"/>
      <c r="AK44" s="160"/>
      <c r="AL44" s="21"/>
      <c r="AM44" s="21" t="str">
        <f>OtherExpenses!AJ31</f>
        <v>Other Expense 2</v>
      </c>
      <c r="AN44" s="14">
        <f>OtherExpenses!AK31</f>
        <v>0</v>
      </c>
      <c r="AO44" s="14">
        <f>OtherExpenses!AL31</f>
        <v>0</v>
      </c>
      <c r="AP44" s="14">
        <f>OtherExpenses!AM31</f>
        <v>0</v>
      </c>
      <c r="AQ44" s="14">
        <f>OtherExpenses!AN31</f>
        <v>0</v>
      </c>
      <c r="AR44" s="14">
        <f>OtherExpenses!AO31</f>
        <v>0</v>
      </c>
      <c r="AS44" s="14">
        <f>OtherExpenses!AP31</f>
        <v>0</v>
      </c>
      <c r="AT44" s="14">
        <f>OtherExpenses!AQ31</f>
        <v>0</v>
      </c>
      <c r="AU44" s="14">
        <f>OtherExpenses!AR31</f>
        <v>0</v>
      </c>
      <c r="AV44" s="14">
        <f>OtherExpenses!AS31</f>
        <v>0</v>
      </c>
      <c r="AW44" s="14">
        <f>OtherExpenses!AT31</f>
        <v>0</v>
      </c>
      <c r="AX44" s="14">
        <f>OtherExpenses!AU31</f>
        <v>0</v>
      </c>
      <c r="AY44" s="14">
        <f>OtherExpenses!AV31</f>
        <v>0</v>
      </c>
      <c r="AZ44" s="25">
        <f t="shared" si="78"/>
        <v>0</v>
      </c>
      <c r="BA44" s="81" t="s">
        <v>234</v>
      </c>
      <c r="BB44" s="160"/>
      <c r="BC44" s="164"/>
      <c r="BD44" s="21"/>
      <c r="BE44" s="21" t="str">
        <f>OtherExpenses!BB31</f>
        <v>Other Expense 2</v>
      </c>
      <c r="BF44" s="14">
        <f>OtherExpenses!BC31</f>
        <v>0</v>
      </c>
      <c r="BG44" s="14">
        <f>OtherExpenses!BD31</f>
        <v>0</v>
      </c>
      <c r="BH44" s="14">
        <f>OtherExpenses!BE31</f>
        <v>0</v>
      </c>
      <c r="BI44" s="14">
        <f>OtherExpenses!BF31</f>
        <v>0</v>
      </c>
      <c r="BJ44" s="14">
        <f>OtherExpenses!BG31</f>
        <v>0</v>
      </c>
      <c r="BK44" s="14">
        <f>OtherExpenses!BH31</f>
        <v>0</v>
      </c>
      <c r="BL44" s="14">
        <f>OtherExpenses!BI31</f>
        <v>0</v>
      </c>
      <c r="BM44" s="14">
        <f>OtherExpenses!BJ31</f>
        <v>0</v>
      </c>
      <c r="BN44" s="14">
        <f>OtherExpenses!BK31</f>
        <v>0</v>
      </c>
      <c r="BO44" s="14">
        <f>OtherExpenses!BL31</f>
        <v>0</v>
      </c>
      <c r="BP44" s="14">
        <f>OtherExpenses!BM31</f>
        <v>0</v>
      </c>
      <c r="BQ44" s="14">
        <f>OtherExpenses!BN31</f>
        <v>0</v>
      </c>
      <c r="BR44" s="25">
        <f t="shared" si="79"/>
        <v>0</v>
      </c>
      <c r="BS44" s="81" t="s">
        <v>234</v>
      </c>
      <c r="BT44" s="164"/>
      <c r="BU44" s="168"/>
      <c r="BV44" s="21"/>
      <c r="BW44" s="21" t="str">
        <f>OtherExpenses!BT31</f>
        <v>Other Expense 2</v>
      </c>
      <c r="BX44" s="14">
        <f>OtherExpenses!BU31</f>
        <v>0</v>
      </c>
      <c r="BY44" s="14">
        <f>OtherExpenses!BV31</f>
        <v>0</v>
      </c>
      <c r="BZ44" s="14">
        <f>OtherExpenses!BW31</f>
        <v>0</v>
      </c>
      <c r="CA44" s="14">
        <f>OtherExpenses!BX31</f>
        <v>0</v>
      </c>
      <c r="CB44" s="14">
        <f>OtherExpenses!BY31</f>
        <v>0</v>
      </c>
      <c r="CC44" s="14">
        <f>OtherExpenses!BZ31</f>
        <v>0</v>
      </c>
      <c r="CD44" s="14">
        <f>OtherExpenses!CA31</f>
        <v>0</v>
      </c>
      <c r="CE44" s="14">
        <f>OtherExpenses!CB31</f>
        <v>0</v>
      </c>
      <c r="CF44" s="14">
        <f>OtherExpenses!CC31</f>
        <v>0</v>
      </c>
      <c r="CG44" s="14">
        <f>OtherExpenses!CD31</f>
        <v>0</v>
      </c>
      <c r="CH44" s="14">
        <f>OtherExpenses!CE31</f>
        <v>0</v>
      </c>
      <c r="CI44" s="14">
        <f>OtherExpenses!CF31</f>
        <v>0</v>
      </c>
      <c r="CJ44" s="25">
        <f t="shared" si="80"/>
        <v>0</v>
      </c>
      <c r="CK44" s="81" t="s">
        <v>234</v>
      </c>
      <c r="CL44" s="168"/>
    </row>
    <row r="45" spans="1:90" x14ac:dyDescent="0.25">
      <c r="A45" s="151"/>
      <c r="B45" s="21"/>
      <c r="C45" s="21" t="str">
        <f>OtherExpenses!B31</f>
        <v>Other Expense 2</v>
      </c>
      <c r="D45" s="14">
        <f>OtherExpenses!C31</f>
        <v>0</v>
      </c>
      <c r="E45" s="14">
        <f>OtherExpenses!D31</f>
        <v>0</v>
      </c>
      <c r="F45" s="14">
        <f>OtherExpenses!E31</f>
        <v>0</v>
      </c>
      <c r="G45" s="14">
        <f>OtherExpenses!F31</f>
        <v>0</v>
      </c>
      <c r="H45" s="14">
        <f>OtherExpenses!G31</f>
        <v>0</v>
      </c>
      <c r="I45" s="14">
        <f>OtherExpenses!H31</f>
        <v>0</v>
      </c>
      <c r="J45" s="14">
        <f>OtherExpenses!I31</f>
        <v>0</v>
      </c>
      <c r="K45" s="14">
        <f>OtherExpenses!J31</f>
        <v>0</v>
      </c>
      <c r="L45" s="14">
        <f>OtherExpenses!K31</f>
        <v>0</v>
      </c>
      <c r="M45" s="14">
        <f>OtherExpenses!L31</f>
        <v>0</v>
      </c>
      <c r="N45" s="14">
        <f>OtherExpenses!M31</f>
        <v>0</v>
      </c>
      <c r="O45" s="14">
        <f>OtherExpenses!N31</f>
        <v>0</v>
      </c>
      <c r="P45" s="14">
        <f t="shared" si="81"/>
        <v>0</v>
      </c>
      <c r="Q45" s="81" t="s">
        <v>234</v>
      </c>
      <c r="R45" s="151"/>
      <c r="S45" s="156"/>
      <c r="T45" s="21"/>
      <c r="U45" s="21" t="str">
        <f>OtherExpenses!R32</f>
        <v>Other Expense 3</v>
      </c>
      <c r="V45" s="14">
        <f>OtherExpenses!S32</f>
        <v>0</v>
      </c>
      <c r="W45" s="14">
        <f>OtherExpenses!T32</f>
        <v>0</v>
      </c>
      <c r="X45" s="14">
        <f>OtherExpenses!U32</f>
        <v>0</v>
      </c>
      <c r="Y45" s="14">
        <f>OtherExpenses!V32</f>
        <v>0</v>
      </c>
      <c r="Z45" s="14">
        <f>OtherExpenses!W32</f>
        <v>0</v>
      </c>
      <c r="AA45" s="14">
        <f>OtherExpenses!X32</f>
        <v>0</v>
      </c>
      <c r="AB45" s="14">
        <f>OtherExpenses!Y32</f>
        <v>0</v>
      </c>
      <c r="AC45" s="14">
        <f>OtherExpenses!Z32</f>
        <v>0</v>
      </c>
      <c r="AD45" s="14">
        <f>OtherExpenses!AA32</f>
        <v>0</v>
      </c>
      <c r="AE45" s="14">
        <f>OtherExpenses!AB32</f>
        <v>0</v>
      </c>
      <c r="AF45" s="14">
        <f>OtherExpenses!AC32</f>
        <v>0</v>
      </c>
      <c r="AG45" s="14">
        <f>OtherExpenses!AD32</f>
        <v>0</v>
      </c>
      <c r="AH45" s="25">
        <f t="shared" si="77"/>
        <v>0</v>
      </c>
      <c r="AI45" s="81" t="s">
        <v>234</v>
      </c>
      <c r="AJ45" s="156"/>
      <c r="AK45" s="160"/>
      <c r="AL45" s="21"/>
      <c r="AM45" s="21" t="str">
        <f>OtherExpenses!AJ32</f>
        <v>Other Expense 3</v>
      </c>
      <c r="AN45" s="14">
        <f>OtherExpenses!AK32</f>
        <v>0</v>
      </c>
      <c r="AO45" s="14">
        <f>OtherExpenses!AL32</f>
        <v>0</v>
      </c>
      <c r="AP45" s="14">
        <f>OtherExpenses!AM32</f>
        <v>0</v>
      </c>
      <c r="AQ45" s="14">
        <f>OtherExpenses!AN32</f>
        <v>0</v>
      </c>
      <c r="AR45" s="14">
        <f>OtherExpenses!AO32</f>
        <v>0</v>
      </c>
      <c r="AS45" s="14">
        <f>OtherExpenses!AP32</f>
        <v>0</v>
      </c>
      <c r="AT45" s="14">
        <f>OtherExpenses!AQ32</f>
        <v>0</v>
      </c>
      <c r="AU45" s="14">
        <f>OtherExpenses!AR32</f>
        <v>0</v>
      </c>
      <c r="AV45" s="14">
        <f>OtherExpenses!AS32</f>
        <v>0</v>
      </c>
      <c r="AW45" s="14">
        <f>OtherExpenses!AT32</f>
        <v>0</v>
      </c>
      <c r="AX45" s="14">
        <f>OtherExpenses!AU32</f>
        <v>0</v>
      </c>
      <c r="AY45" s="14">
        <f>OtherExpenses!AV32</f>
        <v>0</v>
      </c>
      <c r="AZ45" s="25">
        <f t="shared" si="78"/>
        <v>0</v>
      </c>
      <c r="BA45" s="81" t="s">
        <v>234</v>
      </c>
      <c r="BB45" s="160"/>
      <c r="BC45" s="164"/>
      <c r="BD45" s="21"/>
      <c r="BE45" s="21" t="str">
        <f>OtherExpenses!BB32</f>
        <v>Other Expense 3</v>
      </c>
      <c r="BF45" s="14">
        <f>OtherExpenses!BC32</f>
        <v>0</v>
      </c>
      <c r="BG45" s="14">
        <f>OtherExpenses!BD32</f>
        <v>0</v>
      </c>
      <c r="BH45" s="14">
        <f>OtherExpenses!BE32</f>
        <v>0</v>
      </c>
      <c r="BI45" s="14">
        <f>OtherExpenses!BF32</f>
        <v>0</v>
      </c>
      <c r="BJ45" s="14">
        <f>OtherExpenses!BG32</f>
        <v>0</v>
      </c>
      <c r="BK45" s="14">
        <f>OtherExpenses!BH32</f>
        <v>0</v>
      </c>
      <c r="BL45" s="14">
        <f>OtherExpenses!BI32</f>
        <v>0</v>
      </c>
      <c r="BM45" s="14">
        <f>OtherExpenses!BJ32</f>
        <v>0</v>
      </c>
      <c r="BN45" s="14">
        <f>OtherExpenses!BK32</f>
        <v>0</v>
      </c>
      <c r="BO45" s="14">
        <f>OtherExpenses!BL32</f>
        <v>0</v>
      </c>
      <c r="BP45" s="14">
        <f>OtherExpenses!BM32</f>
        <v>0</v>
      </c>
      <c r="BQ45" s="14">
        <f>OtherExpenses!BN32</f>
        <v>0</v>
      </c>
      <c r="BR45" s="25">
        <f t="shared" si="79"/>
        <v>0</v>
      </c>
      <c r="BS45" s="81" t="s">
        <v>234</v>
      </c>
      <c r="BT45" s="164"/>
      <c r="BU45" s="168"/>
      <c r="BV45" s="21"/>
      <c r="BW45" s="21" t="str">
        <f>OtherExpenses!BT32</f>
        <v>Other Expense 3</v>
      </c>
      <c r="BX45" s="14">
        <f>OtherExpenses!BU32</f>
        <v>0</v>
      </c>
      <c r="BY45" s="14">
        <f>OtherExpenses!BV32</f>
        <v>0</v>
      </c>
      <c r="BZ45" s="14">
        <f>OtherExpenses!BW32</f>
        <v>0</v>
      </c>
      <c r="CA45" s="14">
        <f>OtherExpenses!BX32</f>
        <v>0</v>
      </c>
      <c r="CB45" s="14">
        <f>OtherExpenses!BY32</f>
        <v>0</v>
      </c>
      <c r="CC45" s="14">
        <f>OtherExpenses!BZ32</f>
        <v>0</v>
      </c>
      <c r="CD45" s="14">
        <f>OtherExpenses!CA32</f>
        <v>0</v>
      </c>
      <c r="CE45" s="14">
        <f>OtherExpenses!CB32</f>
        <v>0</v>
      </c>
      <c r="CF45" s="14">
        <f>OtherExpenses!CC32</f>
        <v>0</v>
      </c>
      <c r="CG45" s="14">
        <f>OtherExpenses!CD32</f>
        <v>0</v>
      </c>
      <c r="CH45" s="14">
        <f>OtherExpenses!CE32</f>
        <v>0</v>
      </c>
      <c r="CI45" s="14">
        <f>OtherExpenses!CF32</f>
        <v>0</v>
      </c>
      <c r="CJ45" s="25">
        <f t="shared" si="80"/>
        <v>0</v>
      </c>
      <c r="CK45" s="81" t="s">
        <v>234</v>
      </c>
      <c r="CL45" s="168"/>
    </row>
    <row r="46" spans="1:90" x14ac:dyDescent="0.25">
      <c r="A46" s="151"/>
      <c r="C46" s="21" t="str">
        <f>OtherExpenses!B32</f>
        <v>Other Expense 3</v>
      </c>
      <c r="D46" s="14">
        <f>OtherExpenses!C32</f>
        <v>0</v>
      </c>
      <c r="E46" s="14">
        <f>OtherExpenses!D32</f>
        <v>0</v>
      </c>
      <c r="F46" s="14">
        <f>OtherExpenses!E32</f>
        <v>0</v>
      </c>
      <c r="G46" s="14">
        <f>OtherExpenses!F32</f>
        <v>0</v>
      </c>
      <c r="H46" s="14">
        <f>OtherExpenses!G32</f>
        <v>0</v>
      </c>
      <c r="I46" s="14">
        <f>OtherExpenses!H32</f>
        <v>0</v>
      </c>
      <c r="J46" s="14">
        <f>OtherExpenses!I32</f>
        <v>0</v>
      </c>
      <c r="K46" s="14">
        <f>OtherExpenses!J32</f>
        <v>0</v>
      </c>
      <c r="L46" s="14">
        <f>OtherExpenses!K32</f>
        <v>0</v>
      </c>
      <c r="M46" s="14">
        <f>OtherExpenses!L32</f>
        <v>0</v>
      </c>
      <c r="N46" s="14">
        <f>OtherExpenses!M32</f>
        <v>0</v>
      </c>
      <c r="O46" s="14">
        <f>OtherExpenses!N32</f>
        <v>0</v>
      </c>
      <c r="P46" s="14">
        <f>SUM(D46:O46)</f>
        <v>0</v>
      </c>
      <c r="Q46" s="81" t="s">
        <v>234</v>
      </c>
      <c r="R46" s="151"/>
      <c r="S46" s="156"/>
      <c r="T46" s="21"/>
      <c r="U46" s="21" t="str">
        <f>OtherExpenses!R33</f>
        <v>Other Expense 4</v>
      </c>
      <c r="V46" s="14">
        <f>OtherExpenses!S33</f>
        <v>0</v>
      </c>
      <c r="W46" s="14">
        <f>OtherExpenses!T33</f>
        <v>0</v>
      </c>
      <c r="X46" s="14">
        <f>OtherExpenses!U33</f>
        <v>0</v>
      </c>
      <c r="Y46" s="14">
        <f>OtherExpenses!V33</f>
        <v>0</v>
      </c>
      <c r="Z46" s="14">
        <f>OtherExpenses!W33</f>
        <v>0</v>
      </c>
      <c r="AA46" s="14">
        <f>OtherExpenses!X33</f>
        <v>0</v>
      </c>
      <c r="AB46" s="14">
        <f>OtherExpenses!Y33</f>
        <v>0</v>
      </c>
      <c r="AC46" s="14">
        <f>OtherExpenses!Z33</f>
        <v>0</v>
      </c>
      <c r="AD46" s="14">
        <f>OtherExpenses!AA33</f>
        <v>0</v>
      </c>
      <c r="AE46" s="14">
        <f>OtherExpenses!AB33</f>
        <v>0</v>
      </c>
      <c r="AF46" s="14">
        <f>OtherExpenses!AC33</f>
        <v>0</v>
      </c>
      <c r="AG46" s="14">
        <f>OtherExpenses!AD33</f>
        <v>0</v>
      </c>
      <c r="AH46" s="25">
        <f t="shared" si="77"/>
        <v>0</v>
      </c>
      <c r="AI46" s="81" t="s">
        <v>234</v>
      </c>
      <c r="AJ46" s="156"/>
      <c r="AK46" s="160"/>
      <c r="AL46" s="21"/>
      <c r="AM46" s="21" t="str">
        <f>OtherExpenses!AJ33</f>
        <v>Other Expense 4</v>
      </c>
      <c r="AN46" s="14">
        <f>OtherExpenses!AK33</f>
        <v>0</v>
      </c>
      <c r="AO46" s="14">
        <f>OtherExpenses!AL33</f>
        <v>0</v>
      </c>
      <c r="AP46" s="14">
        <f>OtherExpenses!AM33</f>
        <v>0</v>
      </c>
      <c r="AQ46" s="14">
        <f>OtherExpenses!AN33</f>
        <v>0</v>
      </c>
      <c r="AR46" s="14">
        <f>OtherExpenses!AO33</f>
        <v>0</v>
      </c>
      <c r="AS46" s="14">
        <f>OtherExpenses!AP33</f>
        <v>0</v>
      </c>
      <c r="AT46" s="14">
        <f>OtherExpenses!AQ33</f>
        <v>0</v>
      </c>
      <c r="AU46" s="14">
        <f>OtherExpenses!AR33</f>
        <v>0</v>
      </c>
      <c r="AV46" s="14">
        <f>OtherExpenses!AS33</f>
        <v>0</v>
      </c>
      <c r="AW46" s="14">
        <f>OtherExpenses!AT33</f>
        <v>0</v>
      </c>
      <c r="AX46" s="14">
        <f>OtherExpenses!AU33</f>
        <v>0</v>
      </c>
      <c r="AY46" s="14">
        <f>OtherExpenses!AV33</f>
        <v>0</v>
      </c>
      <c r="AZ46" s="25">
        <f t="shared" si="78"/>
        <v>0</v>
      </c>
      <c r="BA46" s="81" t="s">
        <v>234</v>
      </c>
      <c r="BB46" s="160"/>
      <c r="BC46" s="164"/>
      <c r="BD46" s="21"/>
      <c r="BE46" s="21" t="str">
        <f>OtherExpenses!BB33</f>
        <v>Other Expense 4</v>
      </c>
      <c r="BF46" s="14">
        <f>OtherExpenses!BC33</f>
        <v>0</v>
      </c>
      <c r="BG46" s="14">
        <f>OtherExpenses!BD33</f>
        <v>0</v>
      </c>
      <c r="BH46" s="14">
        <f>OtherExpenses!BE33</f>
        <v>0</v>
      </c>
      <c r="BI46" s="14">
        <f>OtherExpenses!BF33</f>
        <v>0</v>
      </c>
      <c r="BJ46" s="14">
        <f>OtherExpenses!BG33</f>
        <v>0</v>
      </c>
      <c r="BK46" s="14">
        <f>OtherExpenses!BH33</f>
        <v>0</v>
      </c>
      <c r="BL46" s="14">
        <f>OtherExpenses!BI33</f>
        <v>0</v>
      </c>
      <c r="BM46" s="14">
        <f>OtherExpenses!BJ33</f>
        <v>0</v>
      </c>
      <c r="BN46" s="14">
        <f>OtherExpenses!BK33</f>
        <v>0</v>
      </c>
      <c r="BO46" s="14">
        <f>OtherExpenses!BL33</f>
        <v>0</v>
      </c>
      <c r="BP46" s="14">
        <f>OtherExpenses!BM33</f>
        <v>0</v>
      </c>
      <c r="BQ46" s="14">
        <f>OtherExpenses!BN33</f>
        <v>0</v>
      </c>
      <c r="BR46" s="25">
        <f t="shared" si="79"/>
        <v>0</v>
      </c>
      <c r="BS46" s="81" t="s">
        <v>234</v>
      </c>
      <c r="BT46" s="164"/>
      <c r="BU46" s="168"/>
      <c r="BV46" s="21"/>
      <c r="BW46" s="21" t="str">
        <f>OtherExpenses!BT33</f>
        <v>Other Expense 4</v>
      </c>
      <c r="BX46" s="14">
        <f>OtherExpenses!BU33</f>
        <v>0</v>
      </c>
      <c r="BY46" s="14">
        <f>OtherExpenses!BV33</f>
        <v>0</v>
      </c>
      <c r="BZ46" s="14">
        <f>OtherExpenses!BW33</f>
        <v>0</v>
      </c>
      <c r="CA46" s="14">
        <f>OtherExpenses!BX33</f>
        <v>0</v>
      </c>
      <c r="CB46" s="14">
        <f>OtherExpenses!BY33</f>
        <v>0</v>
      </c>
      <c r="CC46" s="14">
        <f>OtherExpenses!BZ33</f>
        <v>0</v>
      </c>
      <c r="CD46" s="14">
        <f>OtherExpenses!CA33</f>
        <v>0</v>
      </c>
      <c r="CE46" s="14">
        <f>OtherExpenses!CB33</f>
        <v>0</v>
      </c>
      <c r="CF46" s="14">
        <f>OtherExpenses!CC33</f>
        <v>0</v>
      </c>
      <c r="CG46" s="14">
        <f>OtherExpenses!CD33</f>
        <v>0</v>
      </c>
      <c r="CH46" s="14">
        <f>OtherExpenses!CE33</f>
        <v>0</v>
      </c>
      <c r="CI46" s="14">
        <f>OtherExpenses!CF33</f>
        <v>0</v>
      </c>
      <c r="CJ46" s="25">
        <f t="shared" si="80"/>
        <v>0</v>
      </c>
      <c r="CK46" s="81" t="s">
        <v>234</v>
      </c>
      <c r="CL46" s="168"/>
    </row>
    <row r="47" spans="1:90" x14ac:dyDescent="0.25">
      <c r="A47" s="151"/>
      <c r="C47" s="21" t="str">
        <f>OtherExpenses!B33</f>
        <v>Other Expense 4</v>
      </c>
      <c r="D47" s="14">
        <f>OtherExpenses!C33</f>
        <v>0</v>
      </c>
      <c r="E47" s="14">
        <f>OtherExpenses!D33</f>
        <v>0</v>
      </c>
      <c r="F47" s="14">
        <f>OtherExpenses!E33</f>
        <v>0</v>
      </c>
      <c r="G47" s="14">
        <f>OtherExpenses!F33</f>
        <v>0</v>
      </c>
      <c r="H47" s="14">
        <f>OtherExpenses!G33</f>
        <v>0</v>
      </c>
      <c r="I47" s="14">
        <f>OtherExpenses!H33</f>
        <v>0</v>
      </c>
      <c r="J47" s="14">
        <f>OtherExpenses!I33</f>
        <v>0</v>
      </c>
      <c r="K47" s="14">
        <f>OtherExpenses!J33</f>
        <v>0</v>
      </c>
      <c r="L47" s="14">
        <f>OtherExpenses!K33</f>
        <v>0</v>
      </c>
      <c r="M47" s="14">
        <f>OtherExpenses!L33</f>
        <v>0</v>
      </c>
      <c r="N47" s="14">
        <f>OtherExpenses!M33</f>
        <v>0</v>
      </c>
      <c r="O47" s="14">
        <f>OtherExpenses!N33</f>
        <v>0</v>
      </c>
      <c r="P47" s="14">
        <f t="shared" ref="P47:P58" si="82">SUM(D47:O47)</f>
        <v>0</v>
      </c>
      <c r="Q47" s="81" t="s">
        <v>234</v>
      </c>
      <c r="R47" s="151"/>
      <c r="S47" s="156"/>
      <c r="T47" s="21"/>
      <c r="U47" s="21" t="str">
        <f>OtherExpenses!R34</f>
        <v>Other Expense 5</v>
      </c>
      <c r="V47" s="14">
        <f>OtherExpenses!S34</f>
        <v>0</v>
      </c>
      <c r="W47" s="14">
        <f>OtherExpenses!T34</f>
        <v>0</v>
      </c>
      <c r="X47" s="14">
        <f>OtherExpenses!U34</f>
        <v>0</v>
      </c>
      <c r="Y47" s="14">
        <f>OtherExpenses!V34</f>
        <v>0</v>
      </c>
      <c r="Z47" s="14">
        <f>OtherExpenses!W34</f>
        <v>0</v>
      </c>
      <c r="AA47" s="14">
        <f>OtherExpenses!X34</f>
        <v>0</v>
      </c>
      <c r="AB47" s="14">
        <f>OtherExpenses!Y34</f>
        <v>0</v>
      </c>
      <c r="AC47" s="14">
        <f>OtherExpenses!Z34</f>
        <v>0</v>
      </c>
      <c r="AD47" s="14">
        <f>OtherExpenses!AA34</f>
        <v>0</v>
      </c>
      <c r="AE47" s="14">
        <f>OtherExpenses!AB34</f>
        <v>0</v>
      </c>
      <c r="AF47" s="14">
        <f>OtherExpenses!AC34</f>
        <v>0</v>
      </c>
      <c r="AG47" s="14">
        <f>OtherExpenses!AD34</f>
        <v>0</v>
      </c>
      <c r="AH47" s="25">
        <f t="shared" si="77"/>
        <v>0</v>
      </c>
      <c r="AI47" s="81" t="s">
        <v>234</v>
      </c>
      <c r="AJ47" s="156"/>
      <c r="AK47" s="160"/>
      <c r="AL47" s="21"/>
      <c r="AM47" s="21" t="str">
        <f>OtherExpenses!AJ34</f>
        <v>Other Expense 5</v>
      </c>
      <c r="AN47" s="14">
        <f>OtherExpenses!AK34</f>
        <v>0</v>
      </c>
      <c r="AO47" s="14">
        <f>OtherExpenses!AL34</f>
        <v>0</v>
      </c>
      <c r="AP47" s="14">
        <f>OtherExpenses!AM34</f>
        <v>0</v>
      </c>
      <c r="AQ47" s="14">
        <f>OtherExpenses!AN34</f>
        <v>0</v>
      </c>
      <c r="AR47" s="14">
        <f>OtherExpenses!AO34</f>
        <v>0</v>
      </c>
      <c r="AS47" s="14">
        <f>OtherExpenses!AP34</f>
        <v>0</v>
      </c>
      <c r="AT47" s="14">
        <f>OtherExpenses!AQ34</f>
        <v>0</v>
      </c>
      <c r="AU47" s="14">
        <f>OtherExpenses!AR34</f>
        <v>0</v>
      </c>
      <c r="AV47" s="14">
        <f>OtherExpenses!AS34</f>
        <v>0</v>
      </c>
      <c r="AW47" s="14">
        <f>OtherExpenses!AT34</f>
        <v>0</v>
      </c>
      <c r="AX47" s="14">
        <f>OtherExpenses!AU34</f>
        <v>0</v>
      </c>
      <c r="AY47" s="14">
        <f>OtherExpenses!AV34</f>
        <v>0</v>
      </c>
      <c r="AZ47" s="25">
        <f t="shared" si="78"/>
        <v>0</v>
      </c>
      <c r="BA47" s="81" t="s">
        <v>234</v>
      </c>
      <c r="BB47" s="160"/>
      <c r="BC47" s="164"/>
      <c r="BD47" s="21"/>
      <c r="BE47" s="21" t="str">
        <f>OtherExpenses!BB34</f>
        <v>Other Expense 5</v>
      </c>
      <c r="BF47" s="14">
        <f>OtherExpenses!BC34</f>
        <v>0</v>
      </c>
      <c r="BG47" s="14">
        <f>OtherExpenses!BD34</f>
        <v>0</v>
      </c>
      <c r="BH47" s="14">
        <f>OtherExpenses!BE34</f>
        <v>0</v>
      </c>
      <c r="BI47" s="14">
        <f>OtherExpenses!BF34</f>
        <v>0</v>
      </c>
      <c r="BJ47" s="14">
        <f>OtherExpenses!BG34</f>
        <v>0</v>
      </c>
      <c r="BK47" s="14">
        <f>OtherExpenses!BH34</f>
        <v>0</v>
      </c>
      <c r="BL47" s="14">
        <f>OtherExpenses!BI34</f>
        <v>0</v>
      </c>
      <c r="BM47" s="14">
        <f>OtherExpenses!BJ34</f>
        <v>0</v>
      </c>
      <c r="BN47" s="14">
        <f>OtherExpenses!BK34</f>
        <v>0</v>
      </c>
      <c r="BO47" s="14">
        <f>OtherExpenses!BL34</f>
        <v>0</v>
      </c>
      <c r="BP47" s="14">
        <f>OtherExpenses!BM34</f>
        <v>0</v>
      </c>
      <c r="BQ47" s="14">
        <f>OtherExpenses!BN34</f>
        <v>0</v>
      </c>
      <c r="BR47" s="25">
        <f t="shared" si="79"/>
        <v>0</v>
      </c>
      <c r="BS47" s="81" t="s">
        <v>234</v>
      </c>
      <c r="BT47" s="164"/>
      <c r="BU47" s="168"/>
      <c r="BV47" s="21"/>
      <c r="BW47" s="21" t="str">
        <f>OtherExpenses!BT34</f>
        <v>Other Expense 5</v>
      </c>
      <c r="BX47" s="14">
        <f>OtherExpenses!BU34</f>
        <v>0</v>
      </c>
      <c r="BY47" s="14">
        <f>OtherExpenses!BV34</f>
        <v>0</v>
      </c>
      <c r="BZ47" s="14">
        <f>OtherExpenses!BW34</f>
        <v>0</v>
      </c>
      <c r="CA47" s="14">
        <f>OtherExpenses!BX34</f>
        <v>0</v>
      </c>
      <c r="CB47" s="14">
        <f>OtherExpenses!BY34</f>
        <v>0</v>
      </c>
      <c r="CC47" s="14">
        <f>OtherExpenses!BZ34</f>
        <v>0</v>
      </c>
      <c r="CD47" s="14">
        <f>OtherExpenses!CA34</f>
        <v>0</v>
      </c>
      <c r="CE47" s="14">
        <f>OtherExpenses!CB34</f>
        <v>0</v>
      </c>
      <c r="CF47" s="14">
        <f>OtherExpenses!CC34</f>
        <v>0</v>
      </c>
      <c r="CG47" s="14">
        <f>OtherExpenses!CD34</f>
        <v>0</v>
      </c>
      <c r="CH47" s="14">
        <f>OtherExpenses!CE34</f>
        <v>0</v>
      </c>
      <c r="CI47" s="14">
        <f>OtherExpenses!CF34</f>
        <v>0</v>
      </c>
      <c r="CJ47" s="25">
        <f t="shared" si="80"/>
        <v>0</v>
      </c>
      <c r="CK47" s="81" t="s">
        <v>234</v>
      </c>
      <c r="CL47" s="168"/>
    </row>
    <row r="48" spans="1:90" x14ac:dyDescent="0.25">
      <c r="A48" s="151"/>
      <c r="C48" s="21" t="str">
        <f>OtherExpenses!B34</f>
        <v>Other Expense 5</v>
      </c>
      <c r="D48" s="14">
        <f>OtherExpenses!C34</f>
        <v>0</v>
      </c>
      <c r="E48" s="14">
        <f>OtherExpenses!D34</f>
        <v>0</v>
      </c>
      <c r="F48" s="14">
        <f>OtherExpenses!E34</f>
        <v>0</v>
      </c>
      <c r="G48" s="14">
        <f>OtherExpenses!F34</f>
        <v>0</v>
      </c>
      <c r="H48" s="14">
        <f>OtherExpenses!G34</f>
        <v>0</v>
      </c>
      <c r="I48" s="14">
        <f>OtherExpenses!H34</f>
        <v>0</v>
      </c>
      <c r="J48" s="14">
        <f>OtherExpenses!I34</f>
        <v>0</v>
      </c>
      <c r="K48" s="14">
        <f>OtherExpenses!J34</f>
        <v>0</v>
      </c>
      <c r="L48" s="14">
        <f>OtherExpenses!K34</f>
        <v>0</v>
      </c>
      <c r="M48" s="14">
        <f>OtherExpenses!L34</f>
        <v>0</v>
      </c>
      <c r="N48" s="14">
        <f>OtherExpenses!M34</f>
        <v>0</v>
      </c>
      <c r="O48" s="14">
        <f>OtherExpenses!N34</f>
        <v>0</v>
      </c>
      <c r="P48" s="14">
        <f t="shared" si="82"/>
        <v>0</v>
      </c>
      <c r="Q48" s="81" t="s">
        <v>234</v>
      </c>
      <c r="R48" s="151"/>
      <c r="S48" s="156"/>
      <c r="U48" s="21" t="str">
        <f>OtherExpenses!R35</f>
        <v>Other Expense 6</v>
      </c>
      <c r="V48" s="14">
        <f>OtherExpenses!S35</f>
        <v>0</v>
      </c>
      <c r="W48" s="14">
        <f>OtherExpenses!T35</f>
        <v>0</v>
      </c>
      <c r="X48" s="14">
        <f>OtherExpenses!U35</f>
        <v>0</v>
      </c>
      <c r="Y48" s="14">
        <f>OtherExpenses!V35</f>
        <v>0</v>
      </c>
      <c r="Z48" s="14">
        <f>OtherExpenses!W35</f>
        <v>0</v>
      </c>
      <c r="AA48" s="14">
        <f>OtherExpenses!X35</f>
        <v>0</v>
      </c>
      <c r="AB48" s="14">
        <f>OtherExpenses!Y35</f>
        <v>0</v>
      </c>
      <c r="AC48" s="14">
        <f>OtherExpenses!Z35</f>
        <v>0</v>
      </c>
      <c r="AD48" s="14">
        <f>OtherExpenses!AA35</f>
        <v>0</v>
      </c>
      <c r="AE48" s="14">
        <f>OtherExpenses!AB35</f>
        <v>0</v>
      </c>
      <c r="AF48" s="14">
        <f>OtherExpenses!AC35</f>
        <v>0</v>
      </c>
      <c r="AG48" s="14">
        <f>OtherExpenses!AD35</f>
        <v>0</v>
      </c>
      <c r="AH48" s="25">
        <f t="shared" si="77"/>
        <v>0</v>
      </c>
      <c r="AI48" s="81" t="s">
        <v>234</v>
      </c>
      <c r="AJ48" s="156"/>
      <c r="AK48" s="160"/>
      <c r="AM48" s="21" t="str">
        <f>OtherExpenses!AJ35</f>
        <v>Other Expense 6</v>
      </c>
      <c r="AN48" s="14">
        <f>OtherExpenses!AK35</f>
        <v>0</v>
      </c>
      <c r="AO48" s="14">
        <f>OtherExpenses!AL35</f>
        <v>0</v>
      </c>
      <c r="AP48" s="14">
        <f>OtherExpenses!AM35</f>
        <v>0</v>
      </c>
      <c r="AQ48" s="14">
        <f>OtherExpenses!AN35</f>
        <v>0</v>
      </c>
      <c r="AR48" s="14">
        <f>OtherExpenses!AO35</f>
        <v>0</v>
      </c>
      <c r="AS48" s="14">
        <f>OtherExpenses!AP35</f>
        <v>0</v>
      </c>
      <c r="AT48" s="14">
        <f>OtherExpenses!AQ35</f>
        <v>0</v>
      </c>
      <c r="AU48" s="14">
        <f>OtherExpenses!AR35</f>
        <v>0</v>
      </c>
      <c r="AV48" s="14">
        <f>OtherExpenses!AS35</f>
        <v>0</v>
      </c>
      <c r="AW48" s="14">
        <f>OtherExpenses!AT35</f>
        <v>0</v>
      </c>
      <c r="AX48" s="14">
        <f>OtherExpenses!AU35</f>
        <v>0</v>
      </c>
      <c r="AY48" s="14">
        <f>OtherExpenses!AV35</f>
        <v>0</v>
      </c>
      <c r="AZ48" s="25">
        <f t="shared" si="78"/>
        <v>0</v>
      </c>
      <c r="BA48" s="81" t="s">
        <v>234</v>
      </c>
      <c r="BB48" s="160"/>
      <c r="BC48" s="164"/>
      <c r="BE48" s="21" t="str">
        <f>OtherExpenses!BB35</f>
        <v>Other Expense 6</v>
      </c>
      <c r="BF48" s="14">
        <f>OtherExpenses!BC35</f>
        <v>0</v>
      </c>
      <c r="BG48" s="14">
        <f>OtherExpenses!BD35</f>
        <v>0</v>
      </c>
      <c r="BH48" s="14">
        <f>OtherExpenses!BE35</f>
        <v>0</v>
      </c>
      <c r="BI48" s="14">
        <f>OtherExpenses!BF35</f>
        <v>0</v>
      </c>
      <c r="BJ48" s="14">
        <f>OtherExpenses!BG35</f>
        <v>0</v>
      </c>
      <c r="BK48" s="14">
        <f>OtherExpenses!BH35</f>
        <v>0</v>
      </c>
      <c r="BL48" s="14">
        <f>OtherExpenses!BI35</f>
        <v>0</v>
      </c>
      <c r="BM48" s="14">
        <f>OtherExpenses!BJ35</f>
        <v>0</v>
      </c>
      <c r="BN48" s="14">
        <f>OtherExpenses!BK35</f>
        <v>0</v>
      </c>
      <c r="BO48" s="14">
        <f>OtherExpenses!BL35</f>
        <v>0</v>
      </c>
      <c r="BP48" s="14">
        <f>OtherExpenses!BM35</f>
        <v>0</v>
      </c>
      <c r="BQ48" s="14">
        <f>OtherExpenses!BN35</f>
        <v>0</v>
      </c>
      <c r="BR48" s="25">
        <f t="shared" si="79"/>
        <v>0</v>
      </c>
      <c r="BS48" s="81" t="s">
        <v>234</v>
      </c>
      <c r="BT48" s="164"/>
      <c r="BU48" s="168"/>
      <c r="BW48" s="21" t="str">
        <f>OtherExpenses!BT35</f>
        <v>Other Expense 6</v>
      </c>
      <c r="BX48" s="14">
        <f>OtherExpenses!BU35</f>
        <v>0</v>
      </c>
      <c r="BY48" s="14">
        <f>OtherExpenses!BV35</f>
        <v>0</v>
      </c>
      <c r="BZ48" s="14">
        <f>OtherExpenses!BW35</f>
        <v>0</v>
      </c>
      <c r="CA48" s="14">
        <f>OtherExpenses!BX35</f>
        <v>0</v>
      </c>
      <c r="CB48" s="14">
        <f>OtherExpenses!BY35</f>
        <v>0</v>
      </c>
      <c r="CC48" s="14">
        <f>OtherExpenses!BZ35</f>
        <v>0</v>
      </c>
      <c r="CD48" s="14">
        <f>OtherExpenses!CA35</f>
        <v>0</v>
      </c>
      <c r="CE48" s="14">
        <f>OtherExpenses!CB35</f>
        <v>0</v>
      </c>
      <c r="CF48" s="14">
        <f>OtherExpenses!CC35</f>
        <v>0</v>
      </c>
      <c r="CG48" s="14">
        <f>OtherExpenses!CD35</f>
        <v>0</v>
      </c>
      <c r="CH48" s="14">
        <f>OtherExpenses!CE35</f>
        <v>0</v>
      </c>
      <c r="CI48" s="14">
        <f>OtherExpenses!CF35</f>
        <v>0</v>
      </c>
      <c r="CJ48" s="25">
        <f t="shared" si="80"/>
        <v>0</v>
      </c>
      <c r="CK48" s="81" t="s">
        <v>234</v>
      </c>
      <c r="CL48" s="168"/>
    </row>
    <row r="49" spans="1:90" x14ac:dyDescent="0.25">
      <c r="A49" s="151"/>
      <c r="C49" s="21" t="str">
        <f>OtherExpenses!B35</f>
        <v>Other Expense 6</v>
      </c>
      <c r="D49" s="14">
        <f>OtherExpenses!C35</f>
        <v>0</v>
      </c>
      <c r="E49" s="14">
        <f>OtherExpenses!D35</f>
        <v>0</v>
      </c>
      <c r="F49" s="14">
        <f>OtherExpenses!E35</f>
        <v>0</v>
      </c>
      <c r="G49" s="14">
        <f>OtherExpenses!F35</f>
        <v>0</v>
      </c>
      <c r="H49" s="14">
        <f>OtherExpenses!G35</f>
        <v>0</v>
      </c>
      <c r="I49" s="14">
        <f>OtherExpenses!H35</f>
        <v>0</v>
      </c>
      <c r="J49" s="14">
        <f>OtherExpenses!I35</f>
        <v>0</v>
      </c>
      <c r="K49" s="14">
        <f>OtherExpenses!J35</f>
        <v>0</v>
      </c>
      <c r="L49" s="14">
        <f>OtherExpenses!K35</f>
        <v>0</v>
      </c>
      <c r="M49" s="14">
        <f>OtherExpenses!L35</f>
        <v>0</v>
      </c>
      <c r="N49" s="14">
        <f>OtherExpenses!M35</f>
        <v>0</v>
      </c>
      <c r="O49" s="14">
        <f>OtherExpenses!N35</f>
        <v>0</v>
      </c>
      <c r="P49" s="14">
        <f t="shared" si="82"/>
        <v>0</v>
      </c>
      <c r="Q49" s="81" t="s">
        <v>234</v>
      </c>
      <c r="R49" s="151"/>
      <c r="S49" s="156"/>
      <c r="U49" s="21" t="str">
        <f>OtherExpenses!R36</f>
        <v>Other Expense 7</v>
      </c>
      <c r="V49" s="14">
        <f>OtherExpenses!S36</f>
        <v>0</v>
      </c>
      <c r="W49" s="14">
        <f>OtherExpenses!T36</f>
        <v>0</v>
      </c>
      <c r="X49" s="14">
        <f>OtherExpenses!U36</f>
        <v>0</v>
      </c>
      <c r="Y49" s="14">
        <f>OtherExpenses!V36</f>
        <v>0</v>
      </c>
      <c r="Z49" s="14">
        <f>OtherExpenses!W36</f>
        <v>0</v>
      </c>
      <c r="AA49" s="14">
        <f>OtherExpenses!X36</f>
        <v>0</v>
      </c>
      <c r="AB49" s="14">
        <f>OtherExpenses!Y36</f>
        <v>0</v>
      </c>
      <c r="AC49" s="14">
        <f>OtherExpenses!Z36</f>
        <v>0</v>
      </c>
      <c r="AD49" s="14">
        <f>OtherExpenses!AA36</f>
        <v>0</v>
      </c>
      <c r="AE49" s="14">
        <f>OtherExpenses!AB36</f>
        <v>0</v>
      </c>
      <c r="AF49" s="14">
        <f>OtherExpenses!AC36</f>
        <v>0</v>
      </c>
      <c r="AG49" s="14">
        <f>OtherExpenses!AD36</f>
        <v>0</v>
      </c>
      <c r="AH49" s="25">
        <f t="shared" si="77"/>
        <v>0</v>
      </c>
      <c r="AI49" s="81" t="s">
        <v>234</v>
      </c>
      <c r="AJ49" s="156"/>
      <c r="AK49" s="160"/>
      <c r="AM49" s="21" t="str">
        <f>OtherExpenses!AJ36</f>
        <v>Other Expense 7</v>
      </c>
      <c r="AN49" s="14">
        <f>OtherExpenses!AK36</f>
        <v>0</v>
      </c>
      <c r="AO49" s="14">
        <f>OtherExpenses!AL36</f>
        <v>0</v>
      </c>
      <c r="AP49" s="14">
        <f>OtherExpenses!AM36</f>
        <v>0</v>
      </c>
      <c r="AQ49" s="14">
        <f>OtherExpenses!AN36</f>
        <v>0</v>
      </c>
      <c r="AR49" s="14">
        <f>OtherExpenses!AO36</f>
        <v>0</v>
      </c>
      <c r="AS49" s="14">
        <f>OtherExpenses!AP36</f>
        <v>0</v>
      </c>
      <c r="AT49" s="14">
        <f>OtherExpenses!AQ36</f>
        <v>0</v>
      </c>
      <c r="AU49" s="14">
        <f>OtherExpenses!AR36</f>
        <v>0</v>
      </c>
      <c r="AV49" s="14">
        <f>OtherExpenses!AS36</f>
        <v>0</v>
      </c>
      <c r="AW49" s="14">
        <f>OtherExpenses!AT36</f>
        <v>0</v>
      </c>
      <c r="AX49" s="14">
        <f>OtherExpenses!AU36</f>
        <v>0</v>
      </c>
      <c r="AY49" s="14">
        <f>OtherExpenses!AV36</f>
        <v>0</v>
      </c>
      <c r="AZ49" s="25">
        <f t="shared" si="78"/>
        <v>0</v>
      </c>
      <c r="BA49" s="81" t="s">
        <v>234</v>
      </c>
      <c r="BB49" s="160"/>
      <c r="BC49" s="164"/>
      <c r="BE49" s="21" t="str">
        <f>OtherExpenses!BB36</f>
        <v>Other Expense 7</v>
      </c>
      <c r="BF49" s="14">
        <f>OtherExpenses!BC36</f>
        <v>0</v>
      </c>
      <c r="BG49" s="14">
        <f>OtherExpenses!BD36</f>
        <v>0</v>
      </c>
      <c r="BH49" s="14">
        <f>OtherExpenses!BE36</f>
        <v>0</v>
      </c>
      <c r="BI49" s="14">
        <f>OtherExpenses!BF36</f>
        <v>0</v>
      </c>
      <c r="BJ49" s="14">
        <f>OtherExpenses!BG36</f>
        <v>0</v>
      </c>
      <c r="BK49" s="14">
        <f>OtherExpenses!BH36</f>
        <v>0</v>
      </c>
      <c r="BL49" s="14">
        <f>OtherExpenses!BI36</f>
        <v>0</v>
      </c>
      <c r="BM49" s="14">
        <f>OtherExpenses!BJ36</f>
        <v>0</v>
      </c>
      <c r="BN49" s="14">
        <f>OtherExpenses!BK36</f>
        <v>0</v>
      </c>
      <c r="BO49" s="14">
        <f>OtherExpenses!BL36</f>
        <v>0</v>
      </c>
      <c r="BP49" s="14">
        <f>OtherExpenses!BM36</f>
        <v>0</v>
      </c>
      <c r="BQ49" s="14">
        <f>OtherExpenses!BN36</f>
        <v>0</v>
      </c>
      <c r="BR49" s="25">
        <f t="shared" si="79"/>
        <v>0</v>
      </c>
      <c r="BS49" s="81" t="s">
        <v>234</v>
      </c>
      <c r="BT49" s="164"/>
      <c r="BU49" s="168"/>
      <c r="BW49" s="21" t="str">
        <f>OtherExpenses!BT36</f>
        <v>Other Expense 7</v>
      </c>
      <c r="BX49" s="14">
        <f>OtherExpenses!BU36</f>
        <v>0</v>
      </c>
      <c r="BY49" s="14">
        <f>OtherExpenses!BV36</f>
        <v>0</v>
      </c>
      <c r="BZ49" s="14">
        <f>OtherExpenses!BW36</f>
        <v>0</v>
      </c>
      <c r="CA49" s="14">
        <f>OtherExpenses!BX36</f>
        <v>0</v>
      </c>
      <c r="CB49" s="14">
        <f>OtherExpenses!BY36</f>
        <v>0</v>
      </c>
      <c r="CC49" s="14">
        <f>OtherExpenses!BZ36</f>
        <v>0</v>
      </c>
      <c r="CD49" s="14">
        <f>OtherExpenses!CA36</f>
        <v>0</v>
      </c>
      <c r="CE49" s="14">
        <f>OtherExpenses!CB36</f>
        <v>0</v>
      </c>
      <c r="CF49" s="14">
        <f>OtherExpenses!CC36</f>
        <v>0</v>
      </c>
      <c r="CG49" s="14">
        <f>OtherExpenses!CD36</f>
        <v>0</v>
      </c>
      <c r="CH49" s="14">
        <f>OtherExpenses!CE36</f>
        <v>0</v>
      </c>
      <c r="CI49" s="14">
        <f>OtherExpenses!CF36</f>
        <v>0</v>
      </c>
      <c r="CJ49" s="25">
        <f t="shared" si="80"/>
        <v>0</v>
      </c>
      <c r="CK49" s="81" t="s">
        <v>234</v>
      </c>
      <c r="CL49" s="168"/>
    </row>
    <row r="50" spans="1:90" x14ac:dyDescent="0.25">
      <c r="A50" s="151"/>
      <c r="C50" s="21" t="str">
        <f>OtherExpenses!B36</f>
        <v>Other Expense 7</v>
      </c>
      <c r="D50" s="14">
        <f>OtherExpenses!C36</f>
        <v>0</v>
      </c>
      <c r="E50" s="14">
        <f>OtherExpenses!D36</f>
        <v>0</v>
      </c>
      <c r="F50" s="14">
        <f>OtherExpenses!E36</f>
        <v>0</v>
      </c>
      <c r="G50" s="14">
        <f>OtherExpenses!F36</f>
        <v>0</v>
      </c>
      <c r="H50" s="14">
        <f>OtherExpenses!G36</f>
        <v>0</v>
      </c>
      <c r="I50" s="14">
        <f>OtherExpenses!H36</f>
        <v>0</v>
      </c>
      <c r="J50" s="14">
        <f>OtherExpenses!I36</f>
        <v>0</v>
      </c>
      <c r="K50" s="14">
        <f>OtherExpenses!J36</f>
        <v>0</v>
      </c>
      <c r="L50" s="14">
        <f>OtherExpenses!K36</f>
        <v>0</v>
      </c>
      <c r="M50" s="14">
        <f>OtherExpenses!L36</f>
        <v>0</v>
      </c>
      <c r="N50" s="14">
        <f>OtherExpenses!M36</f>
        <v>0</v>
      </c>
      <c r="O50" s="14">
        <f>OtherExpenses!N36</f>
        <v>0</v>
      </c>
      <c r="P50" s="14">
        <f t="shared" si="82"/>
        <v>0</v>
      </c>
      <c r="Q50" s="81" t="s">
        <v>234</v>
      </c>
      <c r="R50" s="151"/>
      <c r="S50" s="156"/>
      <c r="U50" s="21" t="str">
        <f>OtherExpenses!R37</f>
        <v>Other Expense 8</v>
      </c>
      <c r="V50" s="14">
        <f>OtherExpenses!S37</f>
        <v>0</v>
      </c>
      <c r="W50" s="14">
        <f>OtherExpenses!T37</f>
        <v>0</v>
      </c>
      <c r="X50" s="14">
        <f>OtherExpenses!U37</f>
        <v>0</v>
      </c>
      <c r="Y50" s="14">
        <f>OtherExpenses!V37</f>
        <v>0</v>
      </c>
      <c r="Z50" s="14">
        <f>OtherExpenses!W37</f>
        <v>0</v>
      </c>
      <c r="AA50" s="14">
        <f>OtherExpenses!X37</f>
        <v>0</v>
      </c>
      <c r="AB50" s="14">
        <f>OtherExpenses!Y37</f>
        <v>0</v>
      </c>
      <c r="AC50" s="14">
        <f>OtherExpenses!Z37</f>
        <v>0</v>
      </c>
      <c r="AD50" s="14">
        <f>OtherExpenses!AA37</f>
        <v>0</v>
      </c>
      <c r="AE50" s="14">
        <f>OtherExpenses!AB37</f>
        <v>0</v>
      </c>
      <c r="AF50" s="14">
        <f>OtherExpenses!AC37</f>
        <v>0</v>
      </c>
      <c r="AG50" s="14">
        <f>OtherExpenses!AD37</f>
        <v>0</v>
      </c>
      <c r="AH50" s="25">
        <f t="shared" si="77"/>
        <v>0</v>
      </c>
      <c r="AI50" s="81" t="s">
        <v>234</v>
      </c>
      <c r="AJ50" s="156"/>
      <c r="AK50" s="160"/>
      <c r="AM50" s="21" t="str">
        <f>OtherExpenses!AJ37</f>
        <v>Other Expense 8</v>
      </c>
      <c r="AN50" s="14">
        <f>OtherExpenses!AK37</f>
        <v>0</v>
      </c>
      <c r="AO50" s="14">
        <f>OtherExpenses!AL37</f>
        <v>0</v>
      </c>
      <c r="AP50" s="14">
        <f>OtherExpenses!AM37</f>
        <v>0</v>
      </c>
      <c r="AQ50" s="14">
        <f>OtherExpenses!AN37</f>
        <v>0</v>
      </c>
      <c r="AR50" s="14">
        <f>OtherExpenses!AO37</f>
        <v>0</v>
      </c>
      <c r="AS50" s="14">
        <f>OtherExpenses!AP37</f>
        <v>0</v>
      </c>
      <c r="AT50" s="14">
        <f>OtherExpenses!AQ37</f>
        <v>0</v>
      </c>
      <c r="AU50" s="14">
        <f>OtherExpenses!AR37</f>
        <v>0</v>
      </c>
      <c r="AV50" s="14">
        <f>OtherExpenses!AS37</f>
        <v>0</v>
      </c>
      <c r="AW50" s="14">
        <f>OtherExpenses!AT37</f>
        <v>0</v>
      </c>
      <c r="AX50" s="14">
        <f>OtherExpenses!AU37</f>
        <v>0</v>
      </c>
      <c r="AY50" s="14">
        <f>OtherExpenses!AV37</f>
        <v>0</v>
      </c>
      <c r="AZ50" s="25">
        <f t="shared" si="78"/>
        <v>0</v>
      </c>
      <c r="BA50" s="81" t="s">
        <v>234</v>
      </c>
      <c r="BB50" s="160"/>
      <c r="BC50" s="164"/>
      <c r="BE50" s="21" t="str">
        <f>OtherExpenses!BB37</f>
        <v>Other Expense 8</v>
      </c>
      <c r="BF50" s="14">
        <f>OtherExpenses!BC37</f>
        <v>0</v>
      </c>
      <c r="BG50" s="14">
        <f>OtherExpenses!BD37</f>
        <v>0</v>
      </c>
      <c r="BH50" s="14">
        <f>OtherExpenses!BE37</f>
        <v>0</v>
      </c>
      <c r="BI50" s="14">
        <f>OtherExpenses!BF37</f>
        <v>0</v>
      </c>
      <c r="BJ50" s="14">
        <f>OtherExpenses!BG37</f>
        <v>0</v>
      </c>
      <c r="BK50" s="14">
        <f>OtherExpenses!BH37</f>
        <v>0</v>
      </c>
      <c r="BL50" s="14">
        <f>OtherExpenses!BI37</f>
        <v>0</v>
      </c>
      <c r="BM50" s="14">
        <f>OtherExpenses!BJ37</f>
        <v>0</v>
      </c>
      <c r="BN50" s="14">
        <f>OtherExpenses!BK37</f>
        <v>0</v>
      </c>
      <c r="BO50" s="14">
        <f>OtherExpenses!BL37</f>
        <v>0</v>
      </c>
      <c r="BP50" s="14">
        <f>OtherExpenses!BM37</f>
        <v>0</v>
      </c>
      <c r="BQ50" s="14">
        <f>OtherExpenses!BN37</f>
        <v>0</v>
      </c>
      <c r="BR50" s="25">
        <f t="shared" si="79"/>
        <v>0</v>
      </c>
      <c r="BS50" s="81" t="s">
        <v>234</v>
      </c>
      <c r="BT50" s="164"/>
      <c r="BU50" s="168"/>
      <c r="BW50" s="21" t="str">
        <f>OtherExpenses!BT37</f>
        <v>Other Expense 8</v>
      </c>
      <c r="BX50" s="14">
        <f>OtherExpenses!BU37</f>
        <v>0</v>
      </c>
      <c r="BY50" s="14">
        <f>OtherExpenses!BV37</f>
        <v>0</v>
      </c>
      <c r="BZ50" s="14">
        <f>OtherExpenses!BW37</f>
        <v>0</v>
      </c>
      <c r="CA50" s="14">
        <f>OtherExpenses!BX37</f>
        <v>0</v>
      </c>
      <c r="CB50" s="14">
        <f>OtherExpenses!BY37</f>
        <v>0</v>
      </c>
      <c r="CC50" s="14">
        <f>OtherExpenses!BZ37</f>
        <v>0</v>
      </c>
      <c r="CD50" s="14">
        <f>OtherExpenses!CA37</f>
        <v>0</v>
      </c>
      <c r="CE50" s="14">
        <f>OtherExpenses!CB37</f>
        <v>0</v>
      </c>
      <c r="CF50" s="14">
        <f>OtherExpenses!CC37</f>
        <v>0</v>
      </c>
      <c r="CG50" s="14">
        <f>OtherExpenses!CD37</f>
        <v>0</v>
      </c>
      <c r="CH50" s="14">
        <f>OtherExpenses!CE37</f>
        <v>0</v>
      </c>
      <c r="CI50" s="14">
        <f>OtherExpenses!CF37</f>
        <v>0</v>
      </c>
      <c r="CJ50" s="25">
        <f t="shared" si="80"/>
        <v>0</v>
      </c>
      <c r="CK50" s="81" t="s">
        <v>234</v>
      </c>
      <c r="CL50" s="168"/>
    </row>
    <row r="51" spans="1:90" x14ac:dyDescent="0.25">
      <c r="A51" s="151"/>
      <c r="C51" s="21" t="str">
        <f>OtherExpenses!B37</f>
        <v>Other Expense 8</v>
      </c>
      <c r="D51" s="14">
        <f>OtherExpenses!C37</f>
        <v>0</v>
      </c>
      <c r="E51" s="14">
        <f>OtherExpenses!D37</f>
        <v>0</v>
      </c>
      <c r="F51" s="14">
        <f>OtherExpenses!E37</f>
        <v>0</v>
      </c>
      <c r="G51" s="14">
        <f>OtherExpenses!F37</f>
        <v>0</v>
      </c>
      <c r="H51" s="14">
        <f>OtherExpenses!G37</f>
        <v>0</v>
      </c>
      <c r="I51" s="14">
        <f>OtherExpenses!H37</f>
        <v>0</v>
      </c>
      <c r="J51" s="14">
        <f>OtherExpenses!I37</f>
        <v>0</v>
      </c>
      <c r="K51" s="14">
        <f>OtherExpenses!J37</f>
        <v>0</v>
      </c>
      <c r="L51" s="14">
        <f>OtherExpenses!K37</f>
        <v>0</v>
      </c>
      <c r="M51" s="14">
        <f>OtherExpenses!L37</f>
        <v>0</v>
      </c>
      <c r="N51" s="14">
        <f>OtherExpenses!M37</f>
        <v>0</v>
      </c>
      <c r="O51" s="14">
        <f>OtherExpenses!N37</f>
        <v>0</v>
      </c>
      <c r="P51" s="14">
        <f t="shared" si="82"/>
        <v>0</v>
      </c>
      <c r="Q51" s="81" t="s">
        <v>234</v>
      </c>
      <c r="R51" s="151"/>
      <c r="S51" s="156"/>
      <c r="U51" s="21" t="str">
        <f>OtherExpenses!R38</f>
        <v>Other Expense 9</v>
      </c>
      <c r="V51" s="14">
        <f>OtherExpenses!S38</f>
        <v>0</v>
      </c>
      <c r="W51" s="14">
        <f>OtherExpenses!T38</f>
        <v>0</v>
      </c>
      <c r="X51" s="14">
        <f>OtherExpenses!U38</f>
        <v>0</v>
      </c>
      <c r="Y51" s="14">
        <f>OtherExpenses!V38</f>
        <v>0</v>
      </c>
      <c r="Z51" s="14">
        <f>OtherExpenses!W38</f>
        <v>0</v>
      </c>
      <c r="AA51" s="14">
        <f>OtherExpenses!X38</f>
        <v>0</v>
      </c>
      <c r="AB51" s="14">
        <f>OtherExpenses!Y38</f>
        <v>0</v>
      </c>
      <c r="AC51" s="14">
        <f>OtherExpenses!Z38</f>
        <v>0</v>
      </c>
      <c r="AD51" s="14">
        <f>OtherExpenses!AA38</f>
        <v>0</v>
      </c>
      <c r="AE51" s="14">
        <f>OtherExpenses!AB38</f>
        <v>0</v>
      </c>
      <c r="AF51" s="14">
        <f>OtherExpenses!AC38</f>
        <v>0</v>
      </c>
      <c r="AG51" s="14">
        <f>OtherExpenses!AD38</f>
        <v>0</v>
      </c>
      <c r="AH51" s="25">
        <f t="shared" si="77"/>
        <v>0</v>
      </c>
      <c r="AI51" s="81" t="s">
        <v>234</v>
      </c>
      <c r="AJ51" s="156"/>
      <c r="AK51" s="160"/>
      <c r="AM51" s="21" t="str">
        <f>OtherExpenses!AJ38</f>
        <v>Other Expense 9</v>
      </c>
      <c r="AN51" s="14">
        <f>OtherExpenses!AK38</f>
        <v>0</v>
      </c>
      <c r="AO51" s="14">
        <f>OtherExpenses!AL38</f>
        <v>0</v>
      </c>
      <c r="AP51" s="14">
        <f>OtherExpenses!AM38</f>
        <v>0</v>
      </c>
      <c r="AQ51" s="14">
        <f>OtherExpenses!AN38</f>
        <v>0</v>
      </c>
      <c r="AR51" s="14">
        <f>OtherExpenses!AO38</f>
        <v>0</v>
      </c>
      <c r="AS51" s="14">
        <f>OtherExpenses!AP38</f>
        <v>0</v>
      </c>
      <c r="AT51" s="14">
        <f>OtherExpenses!AQ38</f>
        <v>0</v>
      </c>
      <c r="AU51" s="14">
        <f>OtherExpenses!AR38</f>
        <v>0</v>
      </c>
      <c r="AV51" s="14">
        <f>OtherExpenses!AS38</f>
        <v>0</v>
      </c>
      <c r="AW51" s="14">
        <f>OtherExpenses!AT38</f>
        <v>0</v>
      </c>
      <c r="AX51" s="14">
        <f>OtherExpenses!AU38</f>
        <v>0</v>
      </c>
      <c r="AY51" s="14">
        <f>OtherExpenses!AV38</f>
        <v>0</v>
      </c>
      <c r="AZ51" s="25">
        <f t="shared" si="78"/>
        <v>0</v>
      </c>
      <c r="BA51" s="81" t="s">
        <v>234</v>
      </c>
      <c r="BB51" s="160"/>
      <c r="BC51" s="164"/>
      <c r="BE51" s="21" t="str">
        <f>OtherExpenses!BB38</f>
        <v>Other Expense 9</v>
      </c>
      <c r="BF51" s="14">
        <f>OtherExpenses!BC38</f>
        <v>0</v>
      </c>
      <c r="BG51" s="14">
        <f>OtherExpenses!BD38</f>
        <v>0</v>
      </c>
      <c r="BH51" s="14">
        <f>OtherExpenses!BE38</f>
        <v>0</v>
      </c>
      <c r="BI51" s="14">
        <f>OtherExpenses!BF38</f>
        <v>0</v>
      </c>
      <c r="BJ51" s="14">
        <f>OtherExpenses!BG38</f>
        <v>0</v>
      </c>
      <c r="BK51" s="14">
        <f>OtherExpenses!BH38</f>
        <v>0</v>
      </c>
      <c r="BL51" s="14">
        <f>OtherExpenses!BI38</f>
        <v>0</v>
      </c>
      <c r="BM51" s="14">
        <f>OtherExpenses!BJ38</f>
        <v>0</v>
      </c>
      <c r="BN51" s="14">
        <f>OtherExpenses!BK38</f>
        <v>0</v>
      </c>
      <c r="BO51" s="14">
        <f>OtherExpenses!BL38</f>
        <v>0</v>
      </c>
      <c r="BP51" s="14">
        <f>OtherExpenses!BM38</f>
        <v>0</v>
      </c>
      <c r="BQ51" s="14">
        <f>OtherExpenses!BN38</f>
        <v>0</v>
      </c>
      <c r="BR51" s="25">
        <f t="shared" si="79"/>
        <v>0</v>
      </c>
      <c r="BS51" s="81" t="s">
        <v>234</v>
      </c>
      <c r="BT51" s="164"/>
      <c r="BU51" s="168"/>
      <c r="BW51" s="21" t="str">
        <f>OtherExpenses!BT38</f>
        <v>Other Expense 9</v>
      </c>
      <c r="BX51" s="14">
        <f>OtherExpenses!BU38</f>
        <v>0</v>
      </c>
      <c r="BY51" s="14">
        <f>OtherExpenses!BV38</f>
        <v>0</v>
      </c>
      <c r="BZ51" s="14">
        <f>OtherExpenses!BW38</f>
        <v>0</v>
      </c>
      <c r="CA51" s="14">
        <f>OtherExpenses!BX38</f>
        <v>0</v>
      </c>
      <c r="CB51" s="14">
        <f>OtherExpenses!BY38</f>
        <v>0</v>
      </c>
      <c r="CC51" s="14">
        <f>OtherExpenses!BZ38</f>
        <v>0</v>
      </c>
      <c r="CD51" s="14">
        <f>OtherExpenses!CA38</f>
        <v>0</v>
      </c>
      <c r="CE51" s="14">
        <f>OtherExpenses!CB38</f>
        <v>0</v>
      </c>
      <c r="CF51" s="14">
        <f>OtherExpenses!CC38</f>
        <v>0</v>
      </c>
      <c r="CG51" s="14">
        <f>OtherExpenses!CD38</f>
        <v>0</v>
      </c>
      <c r="CH51" s="14">
        <f>OtherExpenses!CE38</f>
        <v>0</v>
      </c>
      <c r="CI51" s="14">
        <f>OtherExpenses!CF38</f>
        <v>0</v>
      </c>
      <c r="CJ51" s="25">
        <f t="shared" si="80"/>
        <v>0</v>
      </c>
      <c r="CK51" s="81" t="s">
        <v>234</v>
      </c>
      <c r="CL51" s="168"/>
    </row>
    <row r="52" spans="1:90" x14ac:dyDescent="0.25">
      <c r="A52" s="151"/>
      <c r="C52" s="21" t="str">
        <f>OtherExpenses!B38</f>
        <v>Other Expense 9</v>
      </c>
      <c r="D52" s="14">
        <f>OtherExpenses!C38</f>
        <v>0</v>
      </c>
      <c r="E52" s="14">
        <f>OtherExpenses!D38</f>
        <v>0</v>
      </c>
      <c r="F52" s="14">
        <f>OtherExpenses!E38</f>
        <v>0</v>
      </c>
      <c r="G52" s="14">
        <f>OtherExpenses!F38</f>
        <v>0</v>
      </c>
      <c r="H52" s="14">
        <f>OtherExpenses!G38</f>
        <v>0</v>
      </c>
      <c r="I52" s="14">
        <f>OtherExpenses!H38</f>
        <v>0</v>
      </c>
      <c r="J52" s="14">
        <f>OtherExpenses!I38</f>
        <v>0</v>
      </c>
      <c r="K52" s="14">
        <f>OtherExpenses!J38</f>
        <v>0</v>
      </c>
      <c r="L52" s="14">
        <f>OtherExpenses!K38</f>
        <v>0</v>
      </c>
      <c r="M52" s="14">
        <f>OtherExpenses!L38</f>
        <v>0</v>
      </c>
      <c r="N52" s="14">
        <f>OtherExpenses!M38</f>
        <v>0</v>
      </c>
      <c r="O52" s="14">
        <f>OtherExpenses!N38</f>
        <v>0</v>
      </c>
      <c r="P52" s="14">
        <f t="shared" si="82"/>
        <v>0</v>
      </c>
      <c r="Q52" s="81" t="s">
        <v>234</v>
      </c>
      <c r="R52" s="151"/>
      <c r="S52" s="156"/>
      <c r="U52" s="21" t="str">
        <f>OtherExpenses!R39</f>
        <v>Other Expense 10</v>
      </c>
      <c r="V52" s="14">
        <f>OtherExpenses!S39</f>
        <v>0</v>
      </c>
      <c r="W52" s="14">
        <f>OtherExpenses!T39</f>
        <v>0</v>
      </c>
      <c r="X52" s="14">
        <f>OtherExpenses!U39</f>
        <v>0</v>
      </c>
      <c r="Y52" s="14">
        <f>OtherExpenses!V39</f>
        <v>0</v>
      </c>
      <c r="Z52" s="14">
        <f>OtherExpenses!W39</f>
        <v>0</v>
      </c>
      <c r="AA52" s="14">
        <f>OtherExpenses!X39</f>
        <v>0</v>
      </c>
      <c r="AB52" s="14">
        <f>OtherExpenses!Y39</f>
        <v>0</v>
      </c>
      <c r="AC52" s="14">
        <f>OtherExpenses!Z39</f>
        <v>0</v>
      </c>
      <c r="AD52" s="14">
        <f>OtherExpenses!AA39</f>
        <v>0</v>
      </c>
      <c r="AE52" s="14">
        <f>OtherExpenses!AB39</f>
        <v>0</v>
      </c>
      <c r="AF52" s="14">
        <f>OtherExpenses!AC39</f>
        <v>0</v>
      </c>
      <c r="AG52" s="14">
        <f>OtherExpenses!AD39</f>
        <v>0</v>
      </c>
      <c r="AH52" s="25">
        <f t="shared" si="77"/>
        <v>0</v>
      </c>
      <c r="AI52" s="81" t="s">
        <v>234</v>
      </c>
      <c r="AJ52" s="156"/>
      <c r="AK52" s="160"/>
      <c r="AM52" s="21" t="str">
        <f>OtherExpenses!AJ39</f>
        <v>Other Expense 10</v>
      </c>
      <c r="AN52" s="14">
        <f>OtherExpenses!AK39</f>
        <v>0</v>
      </c>
      <c r="AO52" s="14">
        <f>OtherExpenses!AL39</f>
        <v>0</v>
      </c>
      <c r="AP52" s="14">
        <f>OtherExpenses!AM39</f>
        <v>0</v>
      </c>
      <c r="AQ52" s="14">
        <f>OtherExpenses!AN39</f>
        <v>0</v>
      </c>
      <c r="AR52" s="14">
        <f>OtherExpenses!AO39</f>
        <v>0</v>
      </c>
      <c r="AS52" s="14">
        <f>OtherExpenses!AP39</f>
        <v>0</v>
      </c>
      <c r="AT52" s="14">
        <f>OtherExpenses!AQ39</f>
        <v>0</v>
      </c>
      <c r="AU52" s="14">
        <f>OtherExpenses!AR39</f>
        <v>0</v>
      </c>
      <c r="AV52" s="14">
        <f>OtherExpenses!AS39</f>
        <v>0</v>
      </c>
      <c r="AW52" s="14">
        <f>OtherExpenses!AT39</f>
        <v>0</v>
      </c>
      <c r="AX52" s="14">
        <f>OtherExpenses!AU39</f>
        <v>0</v>
      </c>
      <c r="AY52" s="14">
        <f>OtherExpenses!AV39</f>
        <v>0</v>
      </c>
      <c r="AZ52" s="25">
        <f t="shared" si="78"/>
        <v>0</v>
      </c>
      <c r="BA52" s="81" t="s">
        <v>234</v>
      </c>
      <c r="BB52" s="160"/>
      <c r="BC52" s="164"/>
      <c r="BE52" s="21" t="str">
        <f>OtherExpenses!BB39</f>
        <v>Other Expense 10</v>
      </c>
      <c r="BF52" s="14">
        <f>OtherExpenses!BC39</f>
        <v>0</v>
      </c>
      <c r="BG52" s="14">
        <f>OtherExpenses!BD39</f>
        <v>0</v>
      </c>
      <c r="BH52" s="14">
        <f>OtherExpenses!BE39</f>
        <v>0</v>
      </c>
      <c r="BI52" s="14">
        <f>OtherExpenses!BF39</f>
        <v>0</v>
      </c>
      <c r="BJ52" s="14">
        <f>OtherExpenses!BG39</f>
        <v>0</v>
      </c>
      <c r="BK52" s="14">
        <f>OtherExpenses!BH39</f>
        <v>0</v>
      </c>
      <c r="BL52" s="14">
        <f>OtherExpenses!BI39</f>
        <v>0</v>
      </c>
      <c r="BM52" s="14">
        <f>OtherExpenses!BJ39</f>
        <v>0</v>
      </c>
      <c r="BN52" s="14">
        <f>OtherExpenses!BK39</f>
        <v>0</v>
      </c>
      <c r="BO52" s="14">
        <f>OtherExpenses!BL39</f>
        <v>0</v>
      </c>
      <c r="BP52" s="14">
        <f>OtherExpenses!BM39</f>
        <v>0</v>
      </c>
      <c r="BQ52" s="14">
        <f>OtherExpenses!BN39</f>
        <v>0</v>
      </c>
      <c r="BR52" s="25">
        <f t="shared" si="79"/>
        <v>0</v>
      </c>
      <c r="BS52" s="81" t="s">
        <v>234</v>
      </c>
      <c r="BT52" s="164"/>
      <c r="BU52" s="168"/>
      <c r="BW52" s="21" t="str">
        <f>OtherExpenses!BT39</f>
        <v>Other Expense 10</v>
      </c>
      <c r="BX52" s="14">
        <f>OtherExpenses!BU39</f>
        <v>0</v>
      </c>
      <c r="BY52" s="14">
        <f>OtherExpenses!BV39</f>
        <v>0</v>
      </c>
      <c r="BZ52" s="14">
        <f>OtherExpenses!BW39</f>
        <v>0</v>
      </c>
      <c r="CA52" s="14">
        <f>OtherExpenses!BX39</f>
        <v>0</v>
      </c>
      <c r="CB52" s="14">
        <f>OtherExpenses!BY39</f>
        <v>0</v>
      </c>
      <c r="CC52" s="14">
        <f>OtherExpenses!BZ39</f>
        <v>0</v>
      </c>
      <c r="CD52" s="14">
        <f>OtherExpenses!CA39</f>
        <v>0</v>
      </c>
      <c r="CE52" s="14">
        <f>OtherExpenses!CB39</f>
        <v>0</v>
      </c>
      <c r="CF52" s="14">
        <f>OtherExpenses!CC39</f>
        <v>0</v>
      </c>
      <c r="CG52" s="14">
        <f>OtherExpenses!CD39</f>
        <v>0</v>
      </c>
      <c r="CH52" s="14">
        <f>OtherExpenses!CE39</f>
        <v>0</v>
      </c>
      <c r="CI52" s="14">
        <f>OtherExpenses!CF39</f>
        <v>0</v>
      </c>
      <c r="CJ52" s="25">
        <f t="shared" si="80"/>
        <v>0</v>
      </c>
      <c r="CK52" s="81" t="s">
        <v>234</v>
      </c>
      <c r="CL52" s="168"/>
    </row>
    <row r="53" spans="1:90" x14ac:dyDescent="0.25">
      <c r="A53" s="151"/>
      <c r="C53" s="21" t="str">
        <f>OtherExpenses!B39</f>
        <v>Other Expense 10</v>
      </c>
      <c r="D53" s="14">
        <f>OtherExpenses!C39</f>
        <v>0</v>
      </c>
      <c r="E53" s="14">
        <f>OtherExpenses!D39</f>
        <v>0</v>
      </c>
      <c r="F53" s="14">
        <f>OtherExpenses!E39</f>
        <v>0</v>
      </c>
      <c r="G53" s="14">
        <f>OtherExpenses!F39</f>
        <v>0</v>
      </c>
      <c r="H53" s="14">
        <f>OtherExpenses!G39</f>
        <v>0</v>
      </c>
      <c r="I53" s="14">
        <f>OtherExpenses!H39</f>
        <v>0</v>
      </c>
      <c r="J53" s="14">
        <f>OtherExpenses!I39</f>
        <v>0</v>
      </c>
      <c r="K53" s="14">
        <f>OtherExpenses!J39</f>
        <v>0</v>
      </c>
      <c r="L53" s="14">
        <f>OtherExpenses!K39</f>
        <v>0</v>
      </c>
      <c r="M53" s="14">
        <f>OtherExpenses!L39</f>
        <v>0</v>
      </c>
      <c r="N53" s="14">
        <f>OtherExpenses!M39</f>
        <v>0</v>
      </c>
      <c r="O53" s="14">
        <f>OtherExpenses!N39</f>
        <v>0</v>
      </c>
      <c r="P53" s="14">
        <f t="shared" si="82"/>
        <v>0</v>
      </c>
      <c r="Q53" s="81" t="s">
        <v>234</v>
      </c>
      <c r="R53" s="151"/>
      <c r="S53" s="156"/>
      <c r="U53" s="21" t="str">
        <f>OtherExpenses!R40</f>
        <v>Other Expense 11</v>
      </c>
      <c r="V53" s="14">
        <f>OtherExpenses!S40</f>
        <v>0</v>
      </c>
      <c r="W53" s="14">
        <f>OtherExpenses!T40</f>
        <v>0</v>
      </c>
      <c r="X53" s="14">
        <f>OtherExpenses!U40</f>
        <v>0</v>
      </c>
      <c r="Y53" s="14">
        <f>OtherExpenses!V40</f>
        <v>0</v>
      </c>
      <c r="Z53" s="14">
        <f>OtherExpenses!W40</f>
        <v>0</v>
      </c>
      <c r="AA53" s="14">
        <f>OtherExpenses!X40</f>
        <v>0</v>
      </c>
      <c r="AB53" s="14">
        <f>OtherExpenses!Y40</f>
        <v>0</v>
      </c>
      <c r="AC53" s="14">
        <f>OtherExpenses!Z40</f>
        <v>0</v>
      </c>
      <c r="AD53" s="14">
        <f>OtherExpenses!AA40</f>
        <v>0</v>
      </c>
      <c r="AE53" s="14">
        <f>OtherExpenses!AB40</f>
        <v>0</v>
      </c>
      <c r="AF53" s="14">
        <f>OtherExpenses!AC40</f>
        <v>0</v>
      </c>
      <c r="AG53" s="14">
        <f>OtherExpenses!AD40</f>
        <v>0</v>
      </c>
      <c r="AH53" s="25">
        <f t="shared" si="77"/>
        <v>0</v>
      </c>
      <c r="AI53" s="81" t="s">
        <v>234</v>
      </c>
      <c r="AJ53" s="156"/>
      <c r="AK53" s="160"/>
      <c r="AM53" s="21" t="str">
        <f>OtherExpenses!AJ40</f>
        <v>Other Expense 11</v>
      </c>
      <c r="AN53" s="14">
        <f>OtherExpenses!AK40</f>
        <v>0</v>
      </c>
      <c r="AO53" s="14">
        <f>OtherExpenses!AL40</f>
        <v>0</v>
      </c>
      <c r="AP53" s="14">
        <f>OtherExpenses!AM40</f>
        <v>0</v>
      </c>
      <c r="AQ53" s="14">
        <f>OtherExpenses!AN40</f>
        <v>0</v>
      </c>
      <c r="AR53" s="14">
        <f>OtherExpenses!AO40</f>
        <v>0</v>
      </c>
      <c r="AS53" s="14">
        <f>OtherExpenses!AP40</f>
        <v>0</v>
      </c>
      <c r="AT53" s="14">
        <f>OtherExpenses!AQ40</f>
        <v>0</v>
      </c>
      <c r="AU53" s="14">
        <f>OtherExpenses!AR40</f>
        <v>0</v>
      </c>
      <c r="AV53" s="14">
        <f>OtherExpenses!AS40</f>
        <v>0</v>
      </c>
      <c r="AW53" s="14">
        <f>OtherExpenses!AT40</f>
        <v>0</v>
      </c>
      <c r="AX53" s="14">
        <f>OtherExpenses!AU40</f>
        <v>0</v>
      </c>
      <c r="AY53" s="14">
        <f>OtherExpenses!AV40</f>
        <v>0</v>
      </c>
      <c r="AZ53" s="25">
        <f t="shared" si="78"/>
        <v>0</v>
      </c>
      <c r="BA53" s="81" t="s">
        <v>234</v>
      </c>
      <c r="BB53" s="160"/>
      <c r="BC53" s="164"/>
      <c r="BE53" s="21" t="str">
        <f>OtherExpenses!BB40</f>
        <v>Other Expense 11</v>
      </c>
      <c r="BF53" s="14">
        <f>OtherExpenses!BC40</f>
        <v>0</v>
      </c>
      <c r="BG53" s="14">
        <f>OtherExpenses!BD40</f>
        <v>0</v>
      </c>
      <c r="BH53" s="14">
        <f>OtherExpenses!BE40</f>
        <v>0</v>
      </c>
      <c r="BI53" s="14">
        <f>OtherExpenses!BF40</f>
        <v>0</v>
      </c>
      <c r="BJ53" s="14">
        <f>OtherExpenses!BG40</f>
        <v>0</v>
      </c>
      <c r="BK53" s="14">
        <f>OtherExpenses!BH40</f>
        <v>0</v>
      </c>
      <c r="BL53" s="14">
        <f>OtherExpenses!BI40</f>
        <v>0</v>
      </c>
      <c r="BM53" s="14">
        <f>OtherExpenses!BJ40</f>
        <v>0</v>
      </c>
      <c r="BN53" s="14">
        <f>OtherExpenses!BK40</f>
        <v>0</v>
      </c>
      <c r="BO53" s="14">
        <f>OtherExpenses!BL40</f>
        <v>0</v>
      </c>
      <c r="BP53" s="14">
        <f>OtherExpenses!BM40</f>
        <v>0</v>
      </c>
      <c r="BQ53" s="14">
        <f>OtherExpenses!BN40</f>
        <v>0</v>
      </c>
      <c r="BR53" s="25">
        <f t="shared" si="79"/>
        <v>0</v>
      </c>
      <c r="BS53" s="81" t="s">
        <v>234</v>
      </c>
      <c r="BT53" s="164"/>
      <c r="BU53" s="168"/>
      <c r="BW53" s="21" t="str">
        <f>OtherExpenses!BT40</f>
        <v>Other Expense 11</v>
      </c>
      <c r="BX53" s="14">
        <f>OtherExpenses!BU40</f>
        <v>0</v>
      </c>
      <c r="BY53" s="14">
        <f>OtherExpenses!BV40</f>
        <v>0</v>
      </c>
      <c r="BZ53" s="14">
        <f>OtherExpenses!BW40</f>
        <v>0</v>
      </c>
      <c r="CA53" s="14">
        <f>OtherExpenses!BX40</f>
        <v>0</v>
      </c>
      <c r="CB53" s="14">
        <f>OtherExpenses!BY40</f>
        <v>0</v>
      </c>
      <c r="CC53" s="14">
        <f>OtherExpenses!BZ40</f>
        <v>0</v>
      </c>
      <c r="CD53" s="14">
        <f>OtherExpenses!CA40</f>
        <v>0</v>
      </c>
      <c r="CE53" s="14">
        <f>OtherExpenses!CB40</f>
        <v>0</v>
      </c>
      <c r="CF53" s="14">
        <f>OtherExpenses!CC40</f>
        <v>0</v>
      </c>
      <c r="CG53" s="14">
        <f>OtherExpenses!CD40</f>
        <v>0</v>
      </c>
      <c r="CH53" s="14">
        <f>OtherExpenses!CE40</f>
        <v>0</v>
      </c>
      <c r="CI53" s="14">
        <f>OtherExpenses!CF40</f>
        <v>0</v>
      </c>
      <c r="CJ53" s="25">
        <f t="shared" si="80"/>
        <v>0</v>
      </c>
      <c r="CK53" s="81" t="s">
        <v>234</v>
      </c>
      <c r="CL53" s="168"/>
    </row>
    <row r="54" spans="1:90" x14ac:dyDescent="0.25">
      <c r="A54" s="151"/>
      <c r="C54" s="21" t="str">
        <f>OtherExpenses!B40</f>
        <v>Other Expense 11</v>
      </c>
      <c r="D54" s="14">
        <f>OtherExpenses!C40</f>
        <v>0</v>
      </c>
      <c r="E54" s="14">
        <f>OtherExpenses!D40</f>
        <v>0</v>
      </c>
      <c r="F54" s="14">
        <f>OtherExpenses!E40</f>
        <v>0</v>
      </c>
      <c r="G54" s="14">
        <f>OtherExpenses!F40</f>
        <v>0</v>
      </c>
      <c r="H54" s="14">
        <f>OtherExpenses!G40</f>
        <v>0</v>
      </c>
      <c r="I54" s="14">
        <f>OtherExpenses!H40</f>
        <v>0</v>
      </c>
      <c r="J54" s="14">
        <f>OtherExpenses!I40</f>
        <v>0</v>
      </c>
      <c r="K54" s="14">
        <f>OtherExpenses!J40</f>
        <v>0</v>
      </c>
      <c r="L54" s="14">
        <f>OtherExpenses!K40</f>
        <v>0</v>
      </c>
      <c r="M54" s="14">
        <f>OtherExpenses!L40</f>
        <v>0</v>
      </c>
      <c r="N54" s="14">
        <f>OtherExpenses!M40</f>
        <v>0</v>
      </c>
      <c r="O54" s="14">
        <f>OtherExpenses!N40</f>
        <v>0</v>
      </c>
      <c r="P54" s="14">
        <f t="shared" si="82"/>
        <v>0</v>
      </c>
      <c r="Q54" s="81" t="s">
        <v>234</v>
      </c>
      <c r="R54" s="151"/>
      <c r="S54" s="156"/>
      <c r="U54" s="21" t="str">
        <f>OtherExpenses!R41</f>
        <v>Other Expense 12</v>
      </c>
      <c r="V54" s="14">
        <f>OtherExpenses!S41</f>
        <v>0</v>
      </c>
      <c r="W54" s="14">
        <f>OtherExpenses!T41</f>
        <v>0</v>
      </c>
      <c r="X54" s="14">
        <f>OtherExpenses!U41</f>
        <v>0</v>
      </c>
      <c r="Y54" s="14">
        <f>OtherExpenses!V41</f>
        <v>0</v>
      </c>
      <c r="Z54" s="14">
        <f>OtherExpenses!W41</f>
        <v>0</v>
      </c>
      <c r="AA54" s="14">
        <f>OtherExpenses!X41</f>
        <v>0</v>
      </c>
      <c r="AB54" s="14">
        <f>OtherExpenses!Y41</f>
        <v>0</v>
      </c>
      <c r="AC54" s="14">
        <f>OtherExpenses!Z41</f>
        <v>0</v>
      </c>
      <c r="AD54" s="14">
        <f>OtherExpenses!AA41</f>
        <v>0</v>
      </c>
      <c r="AE54" s="14">
        <f>OtherExpenses!AB41</f>
        <v>0</v>
      </c>
      <c r="AF54" s="14">
        <f>OtherExpenses!AC41</f>
        <v>0</v>
      </c>
      <c r="AG54" s="14">
        <f>OtherExpenses!AD41</f>
        <v>0</v>
      </c>
      <c r="AH54" s="25">
        <f t="shared" si="77"/>
        <v>0</v>
      </c>
      <c r="AI54" s="81" t="s">
        <v>234</v>
      </c>
      <c r="AJ54" s="156"/>
      <c r="AK54" s="160"/>
      <c r="AM54" s="21" t="str">
        <f>OtherExpenses!AJ41</f>
        <v>Other Expense 12</v>
      </c>
      <c r="AN54" s="14">
        <f>OtherExpenses!AK41</f>
        <v>0</v>
      </c>
      <c r="AO54" s="14">
        <f>OtherExpenses!AL41</f>
        <v>0</v>
      </c>
      <c r="AP54" s="14">
        <f>OtherExpenses!AM41</f>
        <v>0</v>
      </c>
      <c r="AQ54" s="14">
        <f>OtherExpenses!AN41</f>
        <v>0</v>
      </c>
      <c r="AR54" s="14">
        <f>OtherExpenses!AO41</f>
        <v>0</v>
      </c>
      <c r="AS54" s="14">
        <f>OtherExpenses!AP41</f>
        <v>0</v>
      </c>
      <c r="AT54" s="14">
        <f>OtherExpenses!AQ41</f>
        <v>0</v>
      </c>
      <c r="AU54" s="14">
        <f>OtherExpenses!AR41</f>
        <v>0</v>
      </c>
      <c r="AV54" s="14">
        <f>OtherExpenses!AS41</f>
        <v>0</v>
      </c>
      <c r="AW54" s="14">
        <f>OtherExpenses!AT41</f>
        <v>0</v>
      </c>
      <c r="AX54" s="14">
        <f>OtherExpenses!AU41</f>
        <v>0</v>
      </c>
      <c r="AY54" s="14">
        <f>OtherExpenses!AV41</f>
        <v>0</v>
      </c>
      <c r="AZ54" s="25">
        <f t="shared" si="78"/>
        <v>0</v>
      </c>
      <c r="BA54" s="81" t="s">
        <v>234</v>
      </c>
      <c r="BB54" s="160"/>
      <c r="BC54" s="164"/>
      <c r="BE54" s="21" t="str">
        <f>OtherExpenses!BB41</f>
        <v>Other Expense 12</v>
      </c>
      <c r="BF54" s="14">
        <f>OtherExpenses!BC41</f>
        <v>0</v>
      </c>
      <c r="BG54" s="14">
        <f>OtherExpenses!BD41</f>
        <v>0</v>
      </c>
      <c r="BH54" s="14">
        <f>OtherExpenses!BE41</f>
        <v>0</v>
      </c>
      <c r="BI54" s="14">
        <f>OtherExpenses!BF41</f>
        <v>0</v>
      </c>
      <c r="BJ54" s="14">
        <f>OtherExpenses!BG41</f>
        <v>0</v>
      </c>
      <c r="BK54" s="14">
        <f>OtherExpenses!BH41</f>
        <v>0</v>
      </c>
      <c r="BL54" s="14">
        <f>OtherExpenses!BI41</f>
        <v>0</v>
      </c>
      <c r="BM54" s="14">
        <f>OtherExpenses!BJ41</f>
        <v>0</v>
      </c>
      <c r="BN54" s="14">
        <f>OtherExpenses!BK41</f>
        <v>0</v>
      </c>
      <c r="BO54" s="14">
        <f>OtherExpenses!BL41</f>
        <v>0</v>
      </c>
      <c r="BP54" s="14">
        <f>OtherExpenses!BM41</f>
        <v>0</v>
      </c>
      <c r="BQ54" s="14">
        <f>OtherExpenses!BN41</f>
        <v>0</v>
      </c>
      <c r="BR54" s="25">
        <f t="shared" si="79"/>
        <v>0</v>
      </c>
      <c r="BS54" s="81" t="s">
        <v>234</v>
      </c>
      <c r="BT54" s="164"/>
      <c r="BU54" s="168"/>
      <c r="BW54" s="21" t="str">
        <f>OtherExpenses!BT41</f>
        <v>Other Expense 12</v>
      </c>
      <c r="BX54" s="14">
        <f>OtherExpenses!BU41</f>
        <v>0</v>
      </c>
      <c r="BY54" s="14">
        <f>OtherExpenses!BV41</f>
        <v>0</v>
      </c>
      <c r="BZ54" s="14">
        <f>OtherExpenses!BW41</f>
        <v>0</v>
      </c>
      <c r="CA54" s="14">
        <f>OtherExpenses!BX41</f>
        <v>0</v>
      </c>
      <c r="CB54" s="14">
        <f>OtherExpenses!BY41</f>
        <v>0</v>
      </c>
      <c r="CC54" s="14">
        <f>OtherExpenses!BZ41</f>
        <v>0</v>
      </c>
      <c r="CD54" s="14">
        <f>OtherExpenses!CA41</f>
        <v>0</v>
      </c>
      <c r="CE54" s="14">
        <f>OtherExpenses!CB41</f>
        <v>0</v>
      </c>
      <c r="CF54" s="14">
        <f>OtherExpenses!CC41</f>
        <v>0</v>
      </c>
      <c r="CG54" s="14">
        <f>OtherExpenses!CD41</f>
        <v>0</v>
      </c>
      <c r="CH54" s="14">
        <f>OtherExpenses!CE41</f>
        <v>0</v>
      </c>
      <c r="CI54" s="14">
        <f>OtherExpenses!CF41</f>
        <v>0</v>
      </c>
      <c r="CJ54" s="25">
        <f t="shared" si="80"/>
        <v>0</v>
      </c>
      <c r="CK54" s="81" t="s">
        <v>234</v>
      </c>
      <c r="CL54" s="168"/>
    </row>
    <row r="55" spans="1:90" x14ac:dyDescent="0.25">
      <c r="A55" s="151"/>
      <c r="C55" s="21" t="str">
        <f>OtherExpenses!B41</f>
        <v>Other Expense 12</v>
      </c>
      <c r="D55" s="14">
        <f>OtherExpenses!C41</f>
        <v>0</v>
      </c>
      <c r="E55" s="14">
        <f>OtherExpenses!D41</f>
        <v>0</v>
      </c>
      <c r="F55" s="14">
        <f>OtherExpenses!E41</f>
        <v>0</v>
      </c>
      <c r="G55" s="14">
        <f>OtherExpenses!F41</f>
        <v>0</v>
      </c>
      <c r="H55" s="14">
        <f>OtherExpenses!G41</f>
        <v>0</v>
      </c>
      <c r="I55" s="14">
        <f>OtherExpenses!H41</f>
        <v>0</v>
      </c>
      <c r="J55" s="14">
        <f>OtherExpenses!I41</f>
        <v>0</v>
      </c>
      <c r="K55" s="14">
        <f>OtherExpenses!J41</f>
        <v>0</v>
      </c>
      <c r="L55" s="14">
        <f>OtherExpenses!K41</f>
        <v>0</v>
      </c>
      <c r="M55" s="14">
        <f>OtherExpenses!L41</f>
        <v>0</v>
      </c>
      <c r="N55" s="14">
        <f>OtherExpenses!M41</f>
        <v>0</v>
      </c>
      <c r="O55" s="14">
        <f>OtherExpenses!N41</f>
        <v>0</v>
      </c>
      <c r="P55" s="14">
        <f t="shared" si="82"/>
        <v>0</v>
      </c>
      <c r="Q55" s="81" t="s">
        <v>234</v>
      </c>
      <c r="R55" s="151"/>
      <c r="S55" s="156"/>
      <c r="U55" s="21" t="str">
        <f>OtherExpenses!R42</f>
        <v>Other Expense 13</v>
      </c>
      <c r="V55" s="14">
        <f>OtherExpenses!S42</f>
        <v>0</v>
      </c>
      <c r="W55" s="14">
        <f>OtherExpenses!T42</f>
        <v>0</v>
      </c>
      <c r="X55" s="14">
        <f>OtherExpenses!U42</f>
        <v>0</v>
      </c>
      <c r="Y55" s="14">
        <f>OtherExpenses!V42</f>
        <v>0</v>
      </c>
      <c r="Z55" s="14">
        <f>OtherExpenses!W42</f>
        <v>0</v>
      </c>
      <c r="AA55" s="14">
        <f>OtherExpenses!X42</f>
        <v>0</v>
      </c>
      <c r="AB55" s="14">
        <f>OtherExpenses!Y42</f>
        <v>0</v>
      </c>
      <c r="AC55" s="14">
        <f>OtherExpenses!Z42</f>
        <v>0</v>
      </c>
      <c r="AD55" s="14">
        <f>OtherExpenses!AA42</f>
        <v>0</v>
      </c>
      <c r="AE55" s="14">
        <f>OtherExpenses!AB42</f>
        <v>0</v>
      </c>
      <c r="AF55" s="14">
        <f>OtherExpenses!AC42</f>
        <v>0</v>
      </c>
      <c r="AG55" s="14">
        <f>OtherExpenses!AD42</f>
        <v>0</v>
      </c>
      <c r="AH55" s="25">
        <f t="shared" si="77"/>
        <v>0</v>
      </c>
      <c r="AI55" s="81" t="s">
        <v>234</v>
      </c>
      <c r="AJ55" s="156"/>
      <c r="AK55" s="160"/>
      <c r="AM55" s="21" t="str">
        <f>OtherExpenses!AJ42</f>
        <v>Other Expense 13</v>
      </c>
      <c r="AN55" s="14">
        <f>OtherExpenses!AK42</f>
        <v>0</v>
      </c>
      <c r="AO55" s="14">
        <f>OtherExpenses!AL42</f>
        <v>0</v>
      </c>
      <c r="AP55" s="14">
        <f>OtherExpenses!AM42</f>
        <v>0</v>
      </c>
      <c r="AQ55" s="14">
        <f>OtherExpenses!AN42</f>
        <v>0</v>
      </c>
      <c r="AR55" s="14">
        <f>OtherExpenses!AO42</f>
        <v>0</v>
      </c>
      <c r="AS55" s="14">
        <f>OtherExpenses!AP42</f>
        <v>0</v>
      </c>
      <c r="AT55" s="14">
        <f>OtherExpenses!AQ42</f>
        <v>0</v>
      </c>
      <c r="AU55" s="14">
        <f>OtherExpenses!AR42</f>
        <v>0</v>
      </c>
      <c r="AV55" s="14">
        <f>OtherExpenses!AS42</f>
        <v>0</v>
      </c>
      <c r="AW55" s="14">
        <f>OtherExpenses!AT42</f>
        <v>0</v>
      </c>
      <c r="AX55" s="14">
        <f>OtherExpenses!AU42</f>
        <v>0</v>
      </c>
      <c r="AY55" s="14">
        <f>OtherExpenses!AV42</f>
        <v>0</v>
      </c>
      <c r="AZ55" s="25">
        <f t="shared" si="78"/>
        <v>0</v>
      </c>
      <c r="BA55" s="81" t="s">
        <v>234</v>
      </c>
      <c r="BB55" s="160"/>
      <c r="BC55" s="164"/>
      <c r="BE55" s="21" t="str">
        <f>OtherExpenses!BB42</f>
        <v>Other Expense 13</v>
      </c>
      <c r="BF55" s="14">
        <f>OtherExpenses!BC42</f>
        <v>0</v>
      </c>
      <c r="BG55" s="14">
        <f>OtherExpenses!BD42</f>
        <v>0</v>
      </c>
      <c r="BH55" s="14">
        <f>OtherExpenses!BE42</f>
        <v>0</v>
      </c>
      <c r="BI55" s="14">
        <f>OtherExpenses!BF42</f>
        <v>0</v>
      </c>
      <c r="BJ55" s="14">
        <f>OtherExpenses!BG42</f>
        <v>0</v>
      </c>
      <c r="BK55" s="14">
        <f>OtherExpenses!BH42</f>
        <v>0</v>
      </c>
      <c r="BL55" s="14">
        <f>OtherExpenses!BI42</f>
        <v>0</v>
      </c>
      <c r="BM55" s="14">
        <f>OtherExpenses!BJ42</f>
        <v>0</v>
      </c>
      <c r="BN55" s="14">
        <f>OtherExpenses!BK42</f>
        <v>0</v>
      </c>
      <c r="BO55" s="14">
        <f>OtherExpenses!BL42</f>
        <v>0</v>
      </c>
      <c r="BP55" s="14">
        <f>OtherExpenses!BM42</f>
        <v>0</v>
      </c>
      <c r="BQ55" s="14">
        <f>OtherExpenses!BN42</f>
        <v>0</v>
      </c>
      <c r="BR55" s="25">
        <f t="shared" si="79"/>
        <v>0</v>
      </c>
      <c r="BS55" s="81" t="s">
        <v>234</v>
      </c>
      <c r="BT55" s="164"/>
      <c r="BU55" s="168"/>
      <c r="BW55" s="21" t="str">
        <f>OtherExpenses!BT42</f>
        <v>Other Expense 13</v>
      </c>
      <c r="BX55" s="14">
        <f>OtherExpenses!BU42</f>
        <v>0</v>
      </c>
      <c r="BY55" s="14">
        <f>OtherExpenses!BV42</f>
        <v>0</v>
      </c>
      <c r="BZ55" s="14">
        <f>OtherExpenses!BW42</f>
        <v>0</v>
      </c>
      <c r="CA55" s="14">
        <f>OtherExpenses!BX42</f>
        <v>0</v>
      </c>
      <c r="CB55" s="14">
        <f>OtherExpenses!BY42</f>
        <v>0</v>
      </c>
      <c r="CC55" s="14">
        <f>OtherExpenses!BZ42</f>
        <v>0</v>
      </c>
      <c r="CD55" s="14">
        <f>OtherExpenses!CA42</f>
        <v>0</v>
      </c>
      <c r="CE55" s="14">
        <f>OtherExpenses!CB42</f>
        <v>0</v>
      </c>
      <c r="CF55" s="14">
        <f>OtherExpenses!CC42</f>
        <v>0</v>
      </c>
      <c r="CG55" s="14">
        <f>OtherExpenses!CD42</f>
        <v>0</v>
      </c>
      <c r="CH55" s="14">
        <f>OtherExpenses!CE42</f>
        <v>0</v>
      </c>
      <c r="CI55" s="14">
        <f>OtherExpenses!CF42</f>
        <v>0</v>
      </c>
      <c r="CJ55" s="25">
        <f t="shared" si="80"/>
        <v>0</v>
      </c>
      <c r="CK55" s="81" t="s">
        <v>234</v>
      </c>
      <c r="CL55" s="168"/>
    </row>
    <row r="56" spans="1:90" x14ac:dyDescent="0.25">
      <c r="A56" s="151"/>
      <c r="C56" s="21" t="str">
        <f>OtherExpenses!B42</f>
        <v>Other Expense 13</v>
      </c>
      <c r="D56" s="14">
        <f>OtherExpenses!C42</f>
        <v>0</v>
      </c>
      <c r="E56" s="14">
        <f>OtherExpenses!D42</f>
        <v>0</v>
      </c>
      <c r="F56" s="14">
        <f>OtherExpenses!E42</f>
        <v>0</v>
      </c>
      <c r="G56" s="14">
        <f>OtherExpenses!F42</f>
        <v>0</v>
      </c>
      <c r="H56" s="14">
        <f>OtherExpenses!G42</f>
        <v>0</v>
      </c>
      <c r="I56" s="14">
        <f>OtherExpenses!H42</f>
        <v>0</v>
      </c>
      <c r="J56" s="14">
        <f>OtherExpenses!I42</f>
        <v>0</v>
      </c>
      <c r="K56" s="14">
        <f>OtherExpenses!J42</f>
        <v>0</v>
      </c>
      <c r="L56" s="14">
        <f>OtherExpenses!K42</f>
        <v>0</v>
      </c>
      <c r="M56" s="14">
        <f>OtherExpenses!L42</f>
        <v>0</v>
      </c>
      <c r="N56" s="14">
        <f>OtherExpenses!M42</f>
        <v>0</v>
      </c>
      <c r="O56" s="14">
        <f>OtherExpenses!N42</f>
        <v>0</v>
      </c>
      <c r="P56" s="14">
        <f t="shared" si="82"/>
        <v>0</v>
      </c>
      <c r="Q56" s="81" t="s">
        <v>234</v>
      </c>
      <c r="R56" s="151"/>
      <c r="S56" s="156"/>
      <c r="U56" s="21" t="str">
        <f>OtherExpenses!R43</f>
        <v>Other Expense 14</v>
      </c>
      <c r="V56" s="14">
        <f>OtherExpenses!S43</f>
        <v>0</v>
      </c>
      <c r="W56" s="14">
        <f>OtherExpenses!T43</f>
        <v>0</v>
      </c>
      <c r="X56" s="14">
        <f>OtherExpenses!U43</f>
        <v>0</v>
      </c>
      <c r="Y56" s="14">
        <f>OtherExpenses!V43</f>
        <v>0</v>
      </c>
      <c r="Z56" s="14">
        <f>OtherExpenses!W43</f>
        <v>0</v>
      </c>
      <c r="AA56" s="14">
        <f>OtherExpenses!X43</f>
        <v>0</v>
      </c>
      <c r="AB56" s="14">
        <f>OtherExpenses!Y43</f>
        <v>0</v>
      </c>
      <c r="AC56" s="14">
        <f>OtherExpenses!Z43</f>
        <v>0</v>
      </c>
      <c r="AD56" s="14">
        <f>OtherExpenses!AA43</f>
        <v>0</v>
      </c>
      <c r="AE56" s="14">
        <f>OtherExpenses!AB43</f>
        <v>0</v>
      </c>
      <c r="AF56" s="14">
        <f>OtherExpenses!AC43</f>
        <v>0</v>
      </c>
      <c r="AG56" s="14">
        <f>OtherExpenses!AD43</f>
        <v>0</v>
      </c>
      <c r="AH56" s="25">
        <f t="shared" si="77"/>
        <v>0</v>
      </c>
      <c r="AI56" s="81" t="s">
        <v>234</v>
      </c>
      <c r="AJ56" s="156"/>
      <c r="AK56" s="160"/>
      <c r="AM56" s="21" t="str">
        <f>OtherExpenses!AJ43</f>
        <v>Other Expense 14</v>
      </c>
      <c r="AN56" s="14">
        <f>OtherExpenses!AK43</f>
        <v>0</v>
      </c>
      <c r="AO56" s="14">
        <f>OtherExpenses!AL43</f>
        <v>0</v>
      </c>
      <c r="AP56" s="14">
        <f>OtherExpenses!AM43</f>
        <v>0</v>
      </c>
      <c r="AQ56" s="14">
        <f>OtherExpenses!AN43</f>
        <v>0</v>
      </c>
      <c r="AR56" s="14">
        <f>OtherExpenses!AO43</f>
        <v>0</v>
      </c>
      <c r="AS56" s="14">
        <f>OtherExpenses!AP43</f>
        <v>0</v>
      </c>
      <c r="AT56" s="14">
        <f>OtherExpenses!AQ43</f>
        <v>0</v>
      </c>
      <c r="AU56" s="14">
        <f>OtherExpenses!AR43</f>
        <v>0</v>
      </c>
      <c r="AV56" s="14">
        <f>OtherExpenses!AS43</f>
        <v>0</v>
      </c>
      <c r="AW56" s="14">
        <f>OtherExpenses!AT43</f>
        <v>0</v>
      </c>
      <c r="AX56" s="14">
        <f>OtherExpenses!AU43</f>
        <v>0</v>
      </c>
      <c r="AY56" s="14">
        <f>OtherExpenses!AV43</f>
        <v>0</v>
      </c>
      <c r="AZ56" s="25">
        <f t="shared" si="78"/>
        <v>0</v>
      </c>
      <c r="BA56" s="81" t="s">
        <v>234</v>
      </c>
      <c r="BB56" s="160"/>
      <c r="BC56" s="164"/>
      <c r="BE56" s="21" t="str">
        <f>OtherExpenses!BB43</f>
        <v>Other Expense 14</v>
      </c>
      <c r="BF56" s="14">
        <f>OtherExpenses!BC43</f>
        <v>0</v>
      </c>
      <c r="BG56" s="14">
        <f>OtherExpenses!BD43</f>
        <v>0</v>
      </c>
      <c r="BH56" s="14">
        <f>OtherExpenses!BE43</f>
        <v>0</v>
      </c>
      <c r="BI56" s="14">
        <f>OtherExpenses!BF43</f>
        <v>0</v>
      </c>
      <c r="BJ56" s="14">
        <f>OtherExpenses!BG43</f>
        <v>0</v>
      </c>
      <c r="BK56" s="14">
        <f>OtherExpenses!BH43</f>
        <v>0</v>
      </c>
      <c r="BL56" s="14">
        <f>OtherExpenses!BI43</f>
        <v>0</v>
      </c>
      <c r="BM56" s="14">
        <f>OtherExpenses!BJ43</f>
        <v>0</v>
      </c>
      <c r="BN56" s="14">
        <f>OtherExpenses!BK43</f>
        <v>0</v>
      </c>
      <c r="BO56" s="14">
        <f>OtherExpenses!BL43</f>
        <v>0</v>
      </c>
      <c r="BP56" s="14">
        <f>OtherExpenses!BM43</f>
        <v>0</v>
      </c>
      <c r="BQ56" s="14">
        <f>OtherExpenses!BN43</f>
        <v>0</v>
      </c>
      <c r="BR56" s="25">
        <f t="shared" si="79"/>
        <v>0</v>
      </c>
      <c r="BS56" s="81" t="s">
        <v>234</v>
      </c>
      <c r="BT56" s="164"/>
      <c r="BU56" s="168"/>
      <c r="BW56" s="21" t="str">
        <f>OtherExpenses!BT43</f>
        <v>Other Expense 14</v>
      </c>
      <c r="BX56" s="14">
        <f>OtherExpenses!BU43</f>
        <v>0</v>
      </c>
      <c r="BY56" s="14">
        <f>OtherExpenses!BV43</f>
        <v>0</v>
      </c>
      <c r="BZ56" s="14">
        <f>OtherExpenses!BW43</f>
        <v>0</v>
      </c>
      <c r="CA56" s="14">
        <f>OtherExpenses!BX43</f>
        <v>0</v>
      </c>
      <c r="CB56" s="14">
        <f>OtherExpenses!BY43</f>
        <v>0</v>
      </c>
      <c r="CC56" s="14">
        <f>OtherExpenses!BZ43</f>
        <v>0</v>
      </c>
      <c r="CD56" s="14">
        <f>OtherExpenses!CA43</f>
        <v>0</v>
      </c>
      <c r="CE56" s="14">
        <f>OtherExpenses!CB43</f>
        <v>0</v>
      </c>
      <c r="CF56" s="14">
        <f>OtherExpenses!CC43</f>
        <v>0</v>
      </c>
      <c r="CG56" s="14">
        <f>OtherExpenses!CD43</f>
        <v>0</v>
      </c>
      <c r="CH56" s="14">
        <f>OtherExpenses!CE43</f>
        <v>0</v>
      </c>
      <c r="CI56" s="14">
        <f>OtherExpenses!CF43</f>
        <v>0</v>
      </c>
      <c r="CJ56" s="25">
        <f t="shared" si="80"/>
        <v>0</v>
      </c>
      <c r="CK56" s="81" t="s">
        <v>234</v>
      </c>
      <c r="CL56" s="168"/>
    </row>
    <row r="57" spans="1:90" x14ac:dyDescent="0.25">
      <c r="A57" s="151"/>
      <c r="C57" s="21" t="str">
        <f>OtherExpenses!B43</f>
        <v>Other Expense 14</v>
      </c>
      <c r="D57" s="14">
        <f>OtherExpenses!C43</f>
        <v>0</v>
      </c>
      <c r="E57" s="14">
        <f>OtherExpenses!D43</f>
        <v>0</v>
      </c>
      <c r="F57" s="14">
        <f>OtherExpenses!E43</f>
        <v>0</v>
      </c>
      <c r="G57" s="14">
        <f>OtherExpenses!F43</f>
        <v>0</v>
      </c>
      <c r="H57" s="14">
        <f>OtherExpenses!G43</f>
        <v>0</v>
      </c>
      <c r="I57" s="14">
        <f>OtherExpenses!H43</f>
        <v>0</v>
      </c>
      <c r="J57" s="14">
        <f>OtherExpenses!I43</f>
        <v>0</v>
      </c>
      <c r="K57" s="14">
        <f>OtherExpenses!J43</f>
        <v>0</v>
      </c>
      <c r="L57" s="14">
        <f>OtherExpenses!K43</f>
        <v>0</v>
      </c>
      <c r="M57" s="14">
        <f>OtherExpenses!L43</f>
        <v>0</v>
      </c>
      <c r="N57" s="14">
        <f>OtherExpenses!M43</f>
        <v>0</v>
      </c>
      <c r="O57" s="14">
        <f>OtherExpenses!N43</f>
        <v>0</v>
      </c>
      <c r="P57" s="14">
        <f t="shared" si="82"/>
        <v>0</v>
      </c>
      <c r="Q57" s="81" t="s">
        <v>234</v>
      </c>
      <c r="R57" s="151"/>
      <c r="S57" s="156"/>
      <c r="U57" s="21" t="str">
        <f>OtherExpenses!R44</f>
        <v>Other Expense 15</v>
      </c>
      <c r="V57" s="14">
        <f>OtherExpenses!S44</f>
        <v>0</v>
      </c>
      <c r="W57" s="14">
        <f>OtherExpenses!T44</f>
        <v>0</v>
      </c>
      <c r="X57" s="14">
        <f>OtherExpenses!U44</f>
        <v>0</v>
      </c>
      <c r="Y57" s="14">
        <f>OtherExpenses!V44</f>
        <v>0</v>
      </c>
      <c r="Z57" s="14">
        <f>OtherExpenses!W44</f>
        <v>0</v>
      </c>
      <c r="AA57" s="14">
        <f>OtherExpenses!X44</f>
        <v>0</v>
      </c>
      <c r="AB57" s="14">
        <f>OtherExpenses!Y44</f>
        <v>0</v>
      </c>
      <c r="AC57" s="14">
        <f>OtherExpenses!Z44</f>
        <v>0</v>
      </c>
      <c r="AD57" s="14">
        <f>OtherExpenses!AA44</f>
        <v>0</v>
      </c>
      <c r="AE57" s="14">
        <f>OtherExpenses!AB44</f>
        <v>0</v>
      </c>
      <c r="AF57" s="14">
        <f>OtherExpenses!AC44</f>
        <v>0</v>
      </c>
      <c r="AG57" s="14">
        <f>OtherExpenses!AD44</f>
        <v>0</v>
      </c>
      <c r="AH57" s="25">
        <f t="shared" si="77"/>
        <v>0</v>
      </c>
      <c r="AI57" s="81" t="s">
        <v>234</v>
      </c>
      <c r="AJ57" s="156"/>
      <c r="AK57" s="160"/>
      <c r="AM57" s="21" t="str">
        <f>OtherExpenses!AJ44</f>
        <v>Other Expense 15</v>
      </c>
      <c r="AN57" s="14">
        <f>OtherExpenses!AK44</f>
        <v>0</v>
      </c>
      <c r="AO57" s="14">
        <f>OtherExpenses!AL44</f>
        <v>0</v>
      </c>
      <c r="AP57" s="14">
        <f>OtherExpenses!AM44</f>
        <v>0</v>
      </c>
      <c r="AQ57" s="14">
        <f>OtherExpenses!AN44</f>
        <v>0</v>
      </c>
      <c r="AR57" s="14">
        <f>OtherExpenses!AO44</f>
        <v>0</v>
      </c>
      <c r="AS57" s="14">
        <f>OtherExpenses!AP44</f>
        <v>0</v>
      </c>
      <c r="AT57" s="14">
        <f>OtherExpenses!AQ44</f>
        <v>0</v>
      </c>
      <c r="AU57" s="14">
        <f>OtherExpenses!AR44</f>
        <v>0</v>
      </c>
      <c r="AV57" s="14">
        <f>OtherExpenses!AS44</f>
        <v>0</v>
      </c>
      <c r="AW57" s="14">
        <f>OtherExpenses!AT44</f>
        <v>0</v>
      </c>
      <c r="AX57" s="14">
        <f>OtherExpenses!AU44</f>
        <v>0</v>
      </c>
      <c r="AY57" s="14">
        <f>OtherExpenses!AV44</f>
        <v>0</v>
      </c>
      <c r="AZ57" s="25">
        <f t="shared" si="78"/>
        <v>0</v>
      </c>
      <c r="BA57" s="81" t="s">
        <v>234</v>
      </c>
      <c r="BB57" s="160"/>
      <c r="BC57" s="164"/>
      <c r="BE57" s="21" t="str">
        <f>OtherExpenses!BB44</f>
        <v>Other Expense 15</v>
      </c>
      <c r="BF57" s="14">
        <f>OtherExpenses!BC44</f>
        <v>0</v>
      </c>
      <c r="BG57" s="14">
        <f>OtherExpenses!BD44</f>
        <v>0</v>
      </c>
      <c r="BH57" s="14">
        <f>OtherExpenses!BE44</f>
        <v>0</v>
      </c>
      <c r="BI57" s="14">
        <f>OtherExpenses!BF44</f>
        <v>0</v>
      </c>
      <c r="BJ57" s="14">
        <f>OtherExpenses!BG44</f>
        <v>0</v>
      </c>
      <c r="BK57" s="14">
        <f>OtherExpenses!BH44</f>
        <v>0</v>
      </c>
      <c r="BL57" s="14">
        <f>OtherExpenses!BI44</f>
        <v>0</v>
      </c>
      <c r="BM57" s="14">
        <f>OtherExpenses!BJ44</f>
        <v>0</v>
      </c>
      <c r="BN57" s="14">
        <f>OtherExpenses!BK44</f>
        <v>0</v>
      </c>
      <c r="BO57" s="14">
        <f>OtherExpenses!BL44</f>
        <v>0</v>
      </c>
      <c r="BP57" s="14">
        <f>OtherExpenses!BM44</f>
        <v>0</v>
      </c>
      <c r="BQ57" s="14">
        <f>OtherExpenses!BN44</f>
        <v>0</v>
      </c>
      <c r="BR57" s="25">
        <f t="shared" si="79"/>
        <v>0</v>
      </c>
      <c r="BS57" s="81" t="s">
        <v>234</v>
      </c>
      <c r="BT57" s="164"/>
      <c r="BU57" s="168"/>
      <c r="BW57" s="21" t="str">
        <f>OtherExpenses!BT44</f>
        <v>Other Expense 15</v>
      </c>
      <c r="BX57" s="14">
        <f>OtherExpenses!BU44</f>
        <v>0</v>
      </c>
      <c r="BY57" s="14">
        <f>OtherExpenses!BV44</f>
        <v>0</v>
      </c>
      <c r="BZ57" s="14">
        <f>OtherExpenses!BW44</f>
        <v>0</v>
      </c>
      <c r="CA57" s="14">
        <f>OtherExpenses!BX44</f>
        <v>0</v>
      </c>
      <c r="CB57" s="14">
        <f>OtherExpenses!BY44</f>
        <v>0</v>
      </c>
      <c r="CC57" s="14">
        <f>OtherExpenses!BZ44</f>
        <v>0</v>
      </c>
      <c r="CD57" s="14">
        <f>OtherExpenses!CA44</f>
        <v>0</v>
      </c>
      <c r="CE57" s="14">
        <f>OtherExpenses!CB44</f>
        <v>0</v>
      </c>
      <c r="CF57" s="14">
        <f>OtherExpenses!CC44</f>
        <v>0</v>
      </c>
      <c r="CG57" s="14">
        <f>OtherExpenses!CD44</f>
        <v>0</v>
      </c>
      <c r="CH57" s="14">
        <f>OtherExpenses!CE44</f>
        <v>0</v>
      </c>
      <c r="CI57" s="14">
        <f>OtherExpenses!CF44</f>
        <v>0</v>
      </c>
      <c r="CJ57" s="25">
        <f t="shared" si="80"/>
        <v>0</v>
      </c>
      <c r="CK57" s="81" t="s">
        <v>234</v>
      </c>
      <c r="CL57" s="168"/>
    </row>
    <row r="58" spans="1:90" x14ac:dyDescent="0.25">
      <c r="A58" s="151"/>
      <c r="C58" s="21" t="str">
        <f>OtherExpenses!B44</f>
        <v>Other Expense 15</v>
      </c>
      <c r="D58" s="14">
        <f>OtherExpenses!C44</f>
        <v>0</v>
      </c>
      <c r="E58" s="14">
        <f>OtherExpenses!D44</f>
        <v>0</v>
      </c>
      <c r="F58" s="14">
        <f>OtherExpenses!E44</f>
        <v>0</v>
      </c>
      <c r="G58" s="14">
        <f>OtherExpenses!F44</f>
        <v>0</v>
      </c>
      <c r="H58" s="14">
        <f>OtherExpenses!G44</f>
        <v>0</v>
      </c>
      <c r="I58" s="14">
        <f>OtherExpenses!H44</f>
        <v>0</v>
      </c>
      <c r="J58" s="14">
        <f>OtherExpenses!I44</f>
        <v>0</v>
      </c>
      <c r="K58" s="14">
        <f>OtherExpenses!J44</f>
        <v>0</v>
      </c>
      <c r="L58" s="14">
        <f>OtherExpenses!K44</f>
        <v>0</v>
      </c>
      <c r="M58" s="14">
        <f>OtherExpenses!L44</f>
        <v>0</v>
      </c>
      <c r="N58" s="14">
        <f>OtherExpenses!M44</f>
        <v>0</v>
      </c>
      <c r="O58" s="14">
        <f>OtherExpenses!N44</f>
        <v>0</v>
      </c>
      <c r="P58" s="14">
        <f t="shared" si="82"/>
        <v>0</v>
      </c>
      <c r="Q58" s="81" t="s">
        <v>234</v>
      </c>
      <c r="R58" s="151"/>
      <c r="S58" s="156"/>
      <c r="T58" s="21" t="s">
        <v>80</v>
      </c>
      <c r="V58" s="14"/>
      <c r="W58" s="14"/>
      <c r="X58" s="14"/>
      <c r="Y58" s="14"/>
      <c r="Z58" s="14"/>
      <c r="AA58" s="14"/>
      <c r="AB58" s="14"/>
      <c r="AC58" s="14"/>
      <c r="AD58" s="14"/>
      <c r="AE58" s="14"/>
      <c r="AF58" s="14"/>
      <c r="AG58" s="14"/>
      <c r="AH58" s="27"/>
      <c r="AI58" s="4"/>
      <c r="AJ58" s="156"/>
      <c r="AK58" s="160"/>
      <c r="AL58" s="21" t="s">
        <v>80</v>
      </c>
      <c r="AN58" s="14"/>
      <c r="AO58" s="14"/>
      <c r="AP58" s="14"/>
      <c r="AQ58" s="14"/>
      <c r="AR58" s="14"/>
      <c r="AS58" s="14"/>
      <c r="AT58" s="14"/>
      <c r="AU58" s="14"/>
      <c r="AV58" s="14"/>
      <c r="AW58" s="14"/>
      <c r="AX58" s="14"/>
      <c r="AY58" s="14"/>
      <c r="AZ58" s="27"/>
      <c r="BA58" s="4"/>
      <c r="BB58" s="160"/>
      <c r="BC58" s="164"/>
      <c r="BD58" s="21" t="s">
        <v>80</v>
      </c>
      <c r="BF58" s="14"/>
      <c r="BG58" s="14"/>
      <c r="BH58" s="14"/>
      <c r="BI58" s="14"/>
      <c r="BJ58" s="14"/>
      <c r="BK58" s="14"/>
      <c r="BL58" s="14"/>
      <c r="BM58" s="14"/>
      <c r="BN58" s="14"/>
      <c r="BO58" s="14"/>
      <c r="BP58" s="14"/>
      <c r="BQ58" s="14"/>
      <c r="BR58" s="27"/>
      <c r="BS58" s="4"/>
      <c r="BT58" s="164"/>
      <c r="BU58" s="168"/>
      <c r="BV58" s="21" t="s">
        <v>80</v>
      </c>
      <c r="BX58" s="14"/>
      <c r="BY58" s="14"/>
      <c r="BZ58" s="14"/>
      <c r="CA58" s="14"/>
      <c r="CB58" s="14"/>
      <c r="CC58" s="14"/>
      <c r="CD58" s="14"/>
      <c r="CE58" s="14"/>
      <c r="CF58" s="14"/>
      <c r="CG58" s="14"/>
      <c r="CH58" s="14"/>
      <c r="CI58" s="14"/>
      <c r="CJ58" s="27"/>
      <c r="CK58" s="4"/>
      <c r="CL58" s="168"/>
    </row>
    <row r="59" spans="1:90" x14ac:dyDescent="0.25">
      <c r="A59" s="151"/>
      <c r="B59" s="21" t="s">
        <v>80</v>
      </c>
      <c r="D59" s="14"/>
      <c r="E59" s="14"/>
      <c r="F59" s="14"/>
      <c r="G59" s="14"/>
      <c r="H59" s="14"/>
      <c r="I59" s="14"/>
      <c r="J59" s="14"/>
      <c r="K59" s="14"/>
      <c r="L59" s="14"/>
      <c r="M59" s="14"/>
      <c r="N59" s="14"/>
      <c r="O59" s="14"/>
      <c r="P59" s="27"/>
      <c r="Q59" s="4"/>
      <c r="R59" s="151"/>
      <c r="S59" s="156"/>
      <c r="U59" s="21" t="str">
        <f>IncomeStmts!B44</f>
        <v xml:space="preserve">   Taxes at 35%</v>
      </c>
      <c r="V59" s="14">
        <v>0</v>
      </c>
      <c r="W59" s="14">
        <v>0</v>
      </c>
      <c r="X59" s="14">
        <f>IncomeStmts!D44*0.25</f>
        <v>0</v>
      </c>
      <c r="Y59" s="14">
        <v>0</v>
      </c>
      <c r="Z59" s="14">
        <v>0</v>
      </c>
      <c r="AA59" s="14">
        <f>X59</f>
        <v>0</v>
      </c>
      <c r="AB59" s="14">
        <v>0</v>
      </c>
      <c r="AC59" s="14">
        <v>0</v>
      </c>
      <c r="AD59" s="14">
        <f>X59</f>
        <v>0</v>
      </c>
      <c r="AE59" s="14">
        <v>0</v>
      </c>
      <c r="AF59" s="14">
        <v>0</v>
      </c>
      <c r="AG59" s="14">
        <f>X59</f>
        <v>0</v>
      </c>
      <c r="AH59" s="25">
        <f t="shared" si="77"/>
        <v>0</v>
      </c>
      <c r="AI59" s="81" t="s">
        <v>239</v>
      </c>
      <c r="AJ59" s="156"/>
      <c r="AK59" s="160"/>
      <c r="AM59" s="21" t="str">
        <f>IncomeStmts!B44</f>
        <v xml:space="preserve">   Taxes at 35%</v>
      </c>
      <c r="AN59" s="14">
        <v>0</v>
      </c>
      <c r="AO59" s="14">
        <v>0</v>
      </c>
      <c r="AP59" s="14">
        <f>IncomeStmts!E44*0.25</f>
        <v>0</v>
      </c>
      <c r="AQ59" s="14">
        <v>0</v>
      </c>
      <c r="AR59" s="14">
        <v>0</v>
      </c>
      <c r="AS59" s="14">
        <f>AP59</f>
        <v>0</v>
      </c>
      <c r="AT59" s="14">
        <v>0</v>
      </c>
      <c r="AU59" s="14">
        <v>0</v>
      </c>
      <c r="AV59" s="14">
        <f>AP59</f>
        <v>0</v>
      </c>
      <c r="AW59" s="14">
        <v>0</v>
      </c>
      <c r="AX59" s="14">
        <v>0</v>
      </c>
      <c r="AY59" s="14">
        <f>AP59</f>
        <v>0</v>
      </c>
      <c r="AZ59" s="25">
        <f t="shared" ref="AZ59:AZ60" si="83">SUM(AN59:AY59)</f>
        <v>0</v>
      </c>
      <c r="BA59" s="81" t="s">
        <v>239</v>
      </c>
      <c r="BB59" s="160"/>
      <c r="BC59" s="164"/>
      <c r="BE59" s="21" t="str">
        <f>IncomeStmts!B44</f>
        <v xml:space="preserve">   Taxes at 35%</v>
      </c>
      <c r="BF59" s="14">
        <v>0</v>
      </c>
      <c r="BG59" s="14">
        <v>0</v>
      </c>
      <c r="BH59" s="14">
        <f>IncomeStmts!F44*0.25</f>
        <v>0</v>
      </c>
      <c r="BI59" s="14">
        <v>0</v>
      </c>
      <c r="BJ59" s="14">
        <v>0</v>
      </c>
      <c r="BK59" s="14">
        <f>BH59</f>
        <v>0</v>
      </c>
      <c r="BL59" s="14">
        <v>0</v>
      </c>
      <c r="BM59" s="14">
        <v>0</v>
      </c>
      <c r="BN59" s="14">
        <f>BH59</f>
        <v>0</v>
      </c>
      <c r="BO59" s="14">
        <v>0</v>
      </c>
      <c r="BP59" s="14">
        <v>0</v>
      </c>
      <c r="BQ59" s="14">
        <f>BH59</f>
        <v>0</v>
      </c>
      <c r="BR59" s="25">
        <f t="shared" ref="BR59:BR60" si="84">SUM(BF59:BQ59)</f>
        <v>0</v>
      </c>
      <c r="BS59" s="81" t="s">
        <v>239</v>
      </c>
      <c r="BT59" s="164"/>
      <c r="BU59" s="168"/>
      <c r="BW59" s="21" t="str">
        <f>IncomeStmts!B44</f>
        <v xml:space="preserve">   Taxes at 35%</v>
      </c>
      <c r="BX59" s="14">
        <v>0</v>
      </c>
      <c r="BY59" s="14">
        <v>0</v>
      </c>
      <c r="BZ59" s="14">
        <f>IncomeStmts!G44*0.25</f>
        <v>0</v>
      </c>
      <c r="CA59" s="14">
        <v>0</v>
      </c>
      <c r="CB59" s="14">
        <v>0</v>
      </c>
      <c r="CC59" s="14">
        <f>BZ59</f>
        <v>0</v>
      </c>
      <c r="CD59" s="14">
        <v>0</v>
      </c>
      <c r="CE59" s="14">
        <v>0</v>
      </c>
      <c r="CF59" s="14">
        <f>BZ59</f>
        <v>0</v>
      </c>
      <c r="CG59" s="14">
        <v>0</v>
      </c>
      <c r="CH59" s="14">
        <v>0</v>
      </c>
      <c r="CI59" s="14">
        <f>BZ59</f>
        <v>0</v>
      </c>
      <c r="CJ59" s="25">
        <f t="shared" ref="CJ59:CJ60" si="85">SUM(BX59:CI59)</f>
        <v>0</v>
      </c>
      <c r="CK59" s="81" t="s">
        <v>239</v>
      </c>
      <c r="CL59" s="168"/>
    </row>
    <row r="60" spans="1:90" x14ac:dyDescent="0.25">
      <c r="A60" s="151"/>
      <c r="C60" s="21" t="str">
        <f>IncomeStmts!B44</f>
        <v xml:space="preserve">   Taxes at 35%</v>
      </c>
      <c r="D60" s="14">
        <v>0</v>
      </c>
      <c r="E60" s="14">
        <v>0</v>
      </c>
      <c r="F60" s="14">
        <f>IncomeStmts!C44*0.25</f>
        <v>0</v>
      </c>
      <c r="G60" s="14">
        <v>0</v>
      </c>
      <c r="H60" s="14">
        <v>0</v>
      </c>
      <c r="I60" s="14">
        <f>F60</f>
        <v>0</v>
      </c>
      <c r="J60" s="14">
        <v>0</v>
      </c>
      <c r="K60" s="14">
        <v>0</v>
      </c>
      <c r="L60" s="14">
        <f>F60</f>
        <v>0</v>
      </c>
      <c r="M60" s="14">
        <v>0</v>
      </c>
      <c r="N60" s="14">
        <v>0</v>
      </c>
      <c r="O60" s="14">
        <f>F60</f>
        <v>0</v>
      </c>
      <c r="P60" s="14">
        <f>SUM(D60:O60)</f>
        <v>0</v>
      </c>
      <c r="Q60" s="81" t="s">
        <v>239</v>
      </c>
      <c r="R60" s="151"/>
      <c r="S60" s="156"/>
      <c r="T60" s="21" t="s">
        <v>117</v>
      </c>
      <c r="V60" s="14">
        <f t="shared" ref="V60:AG60" si="86">V109</f>
        <v>0</v>
      </c>
      <c r="W60" s="14">
        <f t="shared" si="86"/>
        <v>0</v>
      </c>
      <c r="X60" s="14">
        <f t="shared" si="86"/>
        <v>0</v>
      </c>
      <c r="Y60" s="14">
        <f t="shared" si="86"/>
        <v>0</v>
      </c>
      <c r="Z60" s="14">
        <f t="shared" si="86"/>
        <v>0</v>
      </c>
      <c r="AA60" s="14">
        <f t="shared" si="86"/>
        <v>0</v>
      </c>
      <c r="AB60" s="14">
        <f t="shared" si="86"/>
        <v>0</v>
      </c>
      <c r="AC60" s="14">
        <f t="shared" si="86"/>
        <v>0</v>
      </c>
      <c r="AD60" s="14">
        <f t="shared" si="86"/>
        <v>0</v>
      </c>
      <c r="AE60" s="14">
        <f t="shared" si="86"/>
        <v>0</v>
      </c>
      <c r="AF60" s="14">
        <f t="shared" si="86"/>
        <v>0</v>
      </c>
      <c r="AG60" s="14">
        <f t="shared" si="86"/>
        <v>0</v>
      </c>
      <c r="AH60" s="25">
        <f t="shared" si="77"/>
        <v>0</v>
      </c>
      <c r="AI60" s="81" t="s">
        <v>238</v>
      </c>
      <c r="AJ60" s="156"/>
      <c r="AK60" s="160"/>
      <c r="AL60" s="21" t="s">
        <v>117</v>
      </c>
      <c r="AN60" s="14">
        <f t="shared" ref="AN60:AY60" si="87">AN109</f>
        <v>0</v>
      </c>
      <c r="AO60" s="14">
        <f t="shared" si="87"/>
        <v>0</v>
      </c>
      <c r="AP60" s="14">
        <f t="shared" si="87"/>
        <v>0</v>
      </c>
      <c r="AQ60" s="14">
        <f t="shared" si="87"/>
        <v>0</v>
      </c>
      <c r="AR60" s="14">
        <f t="shared" si="87"/>
        <v>0</v>
      </c>
      <c r="AS60" s="14">
        <f t="shared" si="87"/>
        <v>0</v>
      </c>
      <c r="AT60" s="14">
        <f t="shared" si="87"/>
        <v>0</v>
      </c>
      <c r="AU60" s="14">
        <f t="shared" si="87"/>
        <v>0</v>
      </c>
      <c r="AV60" s="14">
        <f t="shared" si="87"/>
        <v>0</v>
      </c>
      <c r="AW60" s="14">
        <f t="shared" si="87"/>
        <v>0</v>
      </c>
      <c r="AX60" s="14">
        <f t="shared" si="87"/>
        <v>0</v>
      </c>
      <c r="AY60" s="14">
        <f t="shared" si="87"/>
        <v>0</v>
      </c>
      <c r="AZ60" s="25">
        <f t="shared" si="83"/>
        <v>0</v>
      </c>
      <c r="BA60" s="81" t="s">
        <v>238</v>
      </c>
      <c r="BB60" s="160"/>
      <c r="BC60" s="164"/>
      <c r="BD60" s="21" t="s">
        <v>117</v>
      </c>
      <c r="BF60" s="14">
        <f t="shared" ref="BF60:BQ60" si="88">BF109</f>
        <v>0</v>
      </c>
      <c r="BG60" s="14">
        <f t="shared" si="88"/>
        <v>0</v>
      </c>
      <c r="BH60" s="14">
        <f t="shared" si="88"/>
        <v>0</v>
      </c>
      <c r="BI60" s="14">
        <f t="shared" si="88"/>
        <v>0</v>
      </c>
      <c r="BJ60" s="14">
        <f t="shared" si="88"/>
        <v>0</v>
      </c>
      <c r="BK60" s="14">
        <f t="shared" si="88"/>
        <v>0</v>
      </c>
      <c r="BL60" s="14">
        <f t="shared" si="88"/>
        <v>0</v>
      </c>
      <c r="BM60" s="14">
        <f t="shared" si="88"/>
        <v>0</v>
      </c>
      <c r="BN60" s="14">
        <f t="shared" si="88"/>
        <v>0</v>
      </c>
      <c r="BO60" s="14">
        <f t="shared" si="88"/>
        <v>0</v>
      </c>
      <c r="BP60" s="14">
        <f t="shared" si="88"/>
        <v>0</v>
      </c>
      <c r="BQ60" s="14">
        <f t="shared" si="88"/>
        <v>0</v>
      </c>
      <c r="BR60" s="25">
        <f t="shared" si="84"/>
        <v>0</v>
      </c>
      <c r="BS60" s="81" t="s">
        <v>238</v>
      </c>
      <c r="BT60" s="164"/>
      <c r="BU60" s="168"/>
      <c r="BV60" s="21" t="s">
        <v>117</v>
      </c>
      <c r="BX60" s="14">
        <f t="shared" ref="BX60:CI60" si="89">BX109</f>
        <v>0</v>
      </c>
      <c r="BY60" s="14">
        <f t="shared" si="89"/>
        <v>0</v>
      </c>
      <c r="BZ60" s="14">
        <f t="shared" si="89"/>
        <v>0</v>
      </c>
      <c r="CA60" s="14">
        <f t="shared" si="89"/>
        <v>0</v>
      </c>
      <c r="CB60" s="14">
        <f t="shared" si="89"/>
        <v>0</v>
      </c>
      <c r="CC60" s="14">
        <f t="shared" si="89"/>
        <v>0</v>
      </c>
      <c r="CD60" s="14">
        <f t="shared" si="89"/>
        <v>0</v>
      </c>
      <c r="CE60" s="14">
        <f t="shared" si="89"/>
        <v>0</v>
      </c>
      <c r="CF60" s="14">
        <f t="shared" si="89"/>
        <v>0</v>
      </c>
      <c r="CG60" s="14">
        <f t="shared" si="89"/>
        <v>0</v>
      </c>
      <c r="CH60" s="14">
        <f t="shared" si="89"/>
        <v>0</v>
      </c>
      <c r="CI60" s="14">
        <f t="shared" si="89"/>
        <v>0</v>
      </c>
      <c r="CJ60" s="25">
        <f t="shared" si="85"/>
        <v>0</v>
      </c>
      <c r="CK60" s="81" t="s">
        <v>238</v>
      </c>
      <c r="CL60" s="168"/>
    </row>
    <row r="61" spans="1:90" x14ac:dyDescent="0.25">
      <c r="A61" s="151"/>
      <c r="B61" s="21" t="s">
        <v>117</v>
      </c>
      <c r="D61" s="14">
        <f t="shared" ref="D61:O61" si="90">D109</f>
        <v>0</v>
      </c>
      <c r="E61" s="14">
        <f t="shared" si="90"/>
        <v>0</v>
      </c>
      <c r="F61" s="14">
        <f t="shared" si="90"/>
        <v>0</v>
      </c>
      <c r="G61" s="14">
        <f t="shared" si="90"/>
        <v>0</v>
      </c>
      <c r="H61" s="14">
        <f t="shared" si="90"/>
        <v>0</v>
      </c>
      <c r="I61" s="14">
        <f t="shared" si="90"/>
        <v>0</v>
      </c>
      <c r="J61" s="14">
        <f t="shared" si="90"/>
        <v>0</v>
      </c>
      <c r="K61" s="14">
        <f t="shared" si="90"/>
        <v>0</v>
      </c>
      <c r="L61" s="14">
        <f t="shared" si="90"/>
        <v>0</v>
      </c>
      <c r="M61" s="14">
        <f t="shared" si="90"/>
        <v>0</v>
      </c>
      <c r="N61" s="14">
        <f t="shared" si="90"/>
        <v>0</v>
      </c>
      <c r="O61" s="14">
        <f t="shared" si="90"/>
        <v>0</v>
      </c>
      <c r="P61" s="14">
        <f>SUM(D61:O61)</f>
        <v>0</v>
      </c>
      <c r="Q61" s="81" t="s">
        <v>238</v>
      </c>
      <c r="R61" s="151"/>
      <c r="S61" s="156"/>
      <c r="U61" s="6"/>
      <c r="V61" s="14"/>
      <c r="W61" s="14"/>
      <c r="X61" s="14"/>
      <c r="Y61" s="14"/>
      <c r="Z61" s="14"/>
      <c r="AA61" s="14"/>
      <c r="AB61" s="14"/>
      <c r="AC61" s="14"/>
      <c r="AD61" s="14"/>
      <c r="AE61" s="14"/>
      <c r="AF61" s="14"/>
      <c r="AG61" s="14"/>
      <c r="AH61" s="27"/>
      <c r="AI61" s="4"/>
      <c r="AJ61" s="156"/>
      <c r="AK61" s="160"/>
      <c r="AM61" s="6"/>
      <c r="AN61" s="14"/>
      <c r="AO61" s="14"/>
      <c r="AP61" s="14"/>
      <c r="AQ61" s="14"/>
      <c r="AR61" s="14"/>
      <c r="AS61" s="14"/>
      <c r="AT61" s="14"/>
      <c r="AU61" s="14"/>
      <c r="AV61" s="14"/>
      <c r="AW61" s="14"/>
      <c r="AX61" s="14"/>
      <c r="AY61" s="14"/>
      <c r="AZ61" s="27"/>
      <c r="BA61" s="4"/>
      <c r="BB61" s="160"/>
      <c r="BC61" s="164"/>
      <c r="BE61" s="6"/>
      <c r="BF61" s="14"/>
      <c r="BG61" s="14"/>
      <c r="BH61" s="14"/>
      <c r="BI61" s="14"/>
      <c r="BJ61" s="14"/>
      <c r="BK61" s="14"/>
      <c r="BL61" s="14"/>
      <c r="BM61" s="14"/>
      <c r="BN61" s="14"/>
      <c r="BO61" s="14"/>
      <c r="BP61" s="14"/>
      <c r="BQ61" s="14"/>
      <c r="BR61" s="27"/>
      <c r="BS61" s="4"/>
      <c r="BT61" s="164"/>
      <c r="BU61" s="168"/>
      <c r="BW61" s="6"/>
      <c r="BX61" s="14"/>
      <c r="BY61" s="14"/>
      <c r="BZ61" s="14"/>
      <c r="CA61" s="14"/>
      <c r="CB61" s="14"/>
      <c r="CC61" s="14"/>
      <c r="CD61" s="14"/>
      <c r="CE61" s="14"/>
      <c r="CF61" s="14"/>
      <c r="CG61" s="14"/>
      <c r="CH61" s="14"/>
      <c r="CI61" s="14"/>
      <c r="CJ61" s="27"/>
      <c r="CK61" s="4"/>
      <c r="CL61" s="168"/>
    </row>
    <row r="62" spans="1:90" x14ac:dyDescent="0.25">
      <c r="A62" s="151"/>
      <c r="C62" s="6"/>
      <c r="D62" s="14"/>
      <c r="E62" s="14"/>
      <c r="F62" s="14"/>
      <c r="G62" s="14"/>
      <c r="H62" s="14"/>
      <c r="I62" s="14"/>
      <c r="J62" s="14"/>
      <c r="K62" s="14"/>
      <c r="L62" s="14"/>
      <c r="M62" s="14"/>
      <c r="N62" s="14"/>
      <c r="O62" s="14"/>
      <c r="P62" s="27"/>
      <c r="Q62" s="4"/>
      <c r="R62" s="151"/>
      <c r="S62" s="156"/>
      <c r="T62" s="61" t="s">
        <v>171</v>
      </c>
      <c r="U62" s="74"/>
      <c r="V62" s="62">
        <f t="shared" ref="V62:AH62" si="91">SUM(V30:V61)</f>
        <v>0</v>
      </c>
      <c r="W62" s="62">
        <f t="shared" si="91"/>
        <v>0</v>
      </c>
      <c r="X62" s="62">
        <f t="shared" si="91"/>
        <v>0</v>
      </c>
      <c r="Y62" s="62">
        <f t="shared" si="91"/>
        <v>0</v>
      </c>
      <c r="Z62" s="62">
        <f t="shared" si="91"/>
        <v>0</v>
      </c>
      <c r="AA62" s="62">
        <f t="shared" si="91"/>
        <v>0</v>
      </c>
      <c r="AB62" s="62">
        <f t="shared" si="91"/>
        <v>0</v>
      </c>
      <c r="AC62" s="62">
        <f t="shared" si="91"/>
        <v>0</v>
      </c>
      <c r="AD62" s="62">
        <f t="shared" si="91"/>
        <v>0</v>
      </c>
      <c r="AE62" s="62">
        <f t="shared" si="91"/>
        <v>0</v>
      </c>
      <c r="AF62" s="62">
        <f t="shared" si="91"/>
        <v>0</v>
      </c>
      <c r="AG62" s="62">
        <f t="shared" si="91"/>
        <v>0</v>
      </c>
      <c r="AH62" s="62">
        <f t="shared" si="91"/>
        <v>0</v>
      </c>
      <c r="AI62" s="4"/>
      <c r="AJ62" s="156"/>
      <c r="AK62" s="160"/>
      <c r="AL62" s="61" t="s">
        <v>171</v>
      </c>
      <c r="AM62" s="74"/>
      <c r="AN62" s="62">
        <f t="shared" ref="AN62:AY62" si="92">SUM(AN30:AN61)</f>
        <v>0</v>
      </c>
      <c r="AO62" s="62">
        <f t="shared" si="92"/>
        <v>0</v>
      </c>
      <c r="AP62" s="62">
        <f t="shared" si="92"/>
        <v>0</v>
      </c>
      <c r="AQ62" s="62">
        <f t="shared" si="92"/>
        <v>0</v>
      </c>
      <c r="AR62" s="62">
        <f t="shared" si="92"/>
        <v>0</v>
      </c>
      <c r="AS62" s="62">
        <f t="shared" si="92"/>
        <v>0</v>
      </c>
      <c r="AT62" s="62">
        <f t="shared" si="92"/>
        <v>0</v>
      </c>
      <c r="AU62" s="62">
        <f t="shared" si="92"/>
        <v>0</v>
      </c>
      <c r="AV62" s="62">
        <f t="shared" si="92"/>
        <v>0</v>
      </c>
      <c r="AW62" s="62">
        <f t="shared" si="92"/>
        <v>0</v>
      </c>
      <c r="AX62" s="62">
        <f t="shared" si="92"/>
        <v>0</v>
      </c>
      <c r="AY62" s="62">
        <f t="shared" si="92"/>
        <v>0</v>
      </c>
      <c r="AZ62" s="62">
        <f>SUM(AZ32:AZ61)</f>
        <v>0</v>
      </c>
      <c r="BA62" s="4"/>
      <c r="BB62" s="160"/>
      <c r="BC62" s="164"/>
      <c r="BD62" s="61" t="s">
        <v>171</v>
      </c>
      <c r="BE62" s="74"/>
      <c r="BF62" s="62">
        <f t="shared" ref="BF62:BQ62" si="93">SUM(BF30:BF61)</f>
        <v>0</v>
      </c>
      <c r="BG62" s="62">
        <f t="shared" si="93"/>
        <v>0</v>
      </c>
      <c r="BH62" s="62">
        <f t="shared" si="93"/>
        <v>0</v>
      </c>
      <c r="BI62" s="62">
        <f t="shared" si="93"/>
        <v>0</v>
      </c>
      <c r="BJ62" s="62">
        <f t="shared" si="93"/>
        <v>0</v>
      </c>
      <c r="BK62" s="62">
        <f t="shared" si="93"/>
        <v>0</v>
      </c>
      <c r="BL62" s="62">
        <f t="shared" si="93"/>
        <v>0</v>
      </c>
      <c r="BM62" s="62">
        <f t="shared" si="93"/>
        <v>0</v>
      </c>
      <c r="BN62" s="62">
        <f t="shared" si="93"/>
        <v>0</v>
      </c>
      <c r="BO62" s="62">
        <f t="shared" si="93"/>
        <v>0</v>
      </c>
      <c r="BP62" s="62">
        <f t="shared" si="93"/>
        <v>0</v>
      </c>
      <c r="BQ62" s="62">
        <f t="shared" si="93"/>
        <v>0</v>
      </c>
      <c r="BR62" s="62">
        <f>SUM(BR32:BR61)</f>
        <v>0</v>
      </c>
      <c r="BS62" s="4"/>
      <c r="BT62" s="164"/>
      <c r="BU62" s="168"/>
      <c r="BV62" s="61" t="s">
        <v>171</v>
      </c>
      <c r="BW62" s="74"/>
      <c r="BX62" s="62">
        <f t="shared" ref="BX62:CI62" si="94">SUM(BX30:BX61)</f>
        <v>0</v>
      </c>
      <c r="BY62" s="62">
        <f t="shared" si="94"/>
        <v>0</v>
      </c>
      <c r="BZ62" s="62">
        <f t="shared" si="94"/>
        <v>0</v>
      </c>
      <c r="CA62" s="62">
        <f t="shared" si="94"/>
        <v>0</v>
      </c>
      <c r="CB62" s="62">
        <f t="shared" si="94"/>
        <v>0</v>
      </c>
      <c r="CC62" s="62">
        <f t="shared" si="94"/>
        <v>0</v>
      </c>
      <c r="CD62" s="62">
        <f t="shared" si="94"/>
        <v>0</v>
      </c>
      <c r="CE62" s="62">
        <f t="shared" si="94"/>
        <v>0</v>
      </c>
      <c r="CF62" s="62">
        <f t="shared" si="94"/>
        <v>0</v>
      </c>
      <c r="CG62" s="62">
        <f t="shared" si="94"/>
        <v>0</v>
      </c>
      <c r="CH62" s="62">
        <f t="shared" si="94"/>
        <v>0</v>
      </c>
      <c r="CI62" s="62">
        <f t="shared" si="94"/>
        <v>0</v>
      </c>
      <c r="CJ62" s="62">
        <f>SUM(CJ32:CJ61)</f>
        <v>0</v>
      </c>
      <c r="CK62" s="4"/>
      <c r="CL62" s="168"/>
    </row>
    <row r="63" spans="1:90" x14ac:dyDescent="0.25">
      <c r="A63" s="151"/>
      <c r="B63" s="61" t="s">
        <v>171</v>
      </c>
      <c r="C63" s="74"/>
      <c r="D63" s="62">
        <f t="shared" ref="D63:O63" si="95">SUM(D30:D62)</f>
        <v>0</v>
      </c>
      <c r="E63" s="62">
        <f t="shared" si="95"/>
        <v>0</v>
      </c>
      <c r="F63" s="62">
        <f t="shared" si="95"/>
        <v>0</v>
      </c>
      <c r="G63" s="62">
        <f t="shared" si="95"/>
        <v>0</v>
      </c>
      <c r="H63" s="62">
        <f t="shared" si="95"/>
        <v>0</v>
      </c>
      <c r="I63" s="62">
        <f t="shared" si="95"/>
        <v>0</v>
      </c>
      <c r="J63" s="62">
        <f t="shared" si="95"/>
        <v>0</v>
      </c>
      <c r="K63" s="62">
        <f t="shared" si="95"/>
        <v>0</v>
      </c>
      <c r="L63" s="62">
        <f t="shared" si="95"/>
        <v>0</v>
      </c>
      <c r="M63" s="62">
        <f t="shared" si="95"/>
        <v>0</v>
      </c>
      <c r="N63" s="62">
        <f t="shared" si="95"/>
        <v>0</v>
      </c>
      <c r="O63" s="62">
        <f t="shared" si="95"/>
        <v>0</v>
      </c>
      <c r="P63" s="62">
        <f>SUM(P31:P62)</f>
        <v>0</v>
      </c>
      <c r="Q63" s="4"/>
      <c r="R63" s="151"/>
      <c r="S63" s="156"/>
      <c r="T63" s="6"/>
      <c r="V63" s="15"/>
      <c r="W63" s="15"/>
      <c r="X63" s="15"/>
      <c r="Y63" s="15"/>
      <c r="Z63" s="15"/>
      <c r="AA63" s="15"/>
      <c r="AB63" s="15"/>
      <c r="AC63" s="15"/>
      <c r="AD63" s="15"/>
      <c r="AE63" s="15"/>
      <c r="AF63" s="15"/>
      <c r="AG63" s="15"/>
      <c r="AH63" s="15"/>
      <c r="AI63" s="4"/>
      <c r="AJ63" s="156"/>
      <c r="AK63" s="160"/>
      <c r="AL63" s="6"/>
      <c r="AN63" s="15"/>
      <c r="AO63" s="15"/>
      <c r="AP63" s="15"/>
      <c r="AQ63" s="15"/>
      <c r="AR63" s="15"/>
      <c r="AS63" s="15"/>
      <c r="AT63" s="15"/>
      <c r="AU63" s="15"/>
      <c r="AV63" s="15"/>
      <c r="AW63" s="15"/>
      <c r="AX63" s="15"/>
      <c r="AY63" s="15"/>
      <c r="AZ63" s="15"/>
      <c r="BA63" s="4"/>
      <c r="BB63" s="160"/>
      <c r="BC63" s="164"/>
      <c r="BD63" s="6"/>
      <c r="BF63" s="15"/>
      <c r="BG63" s="15"/>
      <c r="BH63" s="15"/>
      <c r="BI63" s="15"/>
      <c r="BJ63" s="15"/>
      <c r="BK63" s="15"/>
      <c r="BL63" s="15"/>
      <c r="BM63" s="15"/>
      <c r="BN63" s="15"/>
      <c r="BO63" s="15"/>
      <c r="BP63" s="15"/>
      <c r="BQ63" s="15"/>
      <c r="BR63" s="15"/>
      <c r="BS63" s="4"/>
      <c r="BT63" s="164"/>
      <c r="BU63" s="168"/>
      <c r="BV63" s="6"/>
      <c r="BX63" s="15"/>
      <c r="BY63" s="15"/>
      <c r="BZ63" s="15"/>
      <c r="CA63" s="15"/>
      <c r="CB63" s="15"/>
      <c r="CC63" s="15"/>
      <c r="CD63" s="15"/>
      <c r="CE63" s="15"/>
      <c r="CF63" s="15"/>
      <c r="CG63" s="15"/>
      <c r="CH63" s="15"/>
      <c r="CI63" s="15"/>
      <c r="CJ63" s="15"/>
      <c r="CK63" s="4"/>
      <c r="CL63" s="168"/>
    </row>
    <row r="64" spans="1:90" x14ac:dyDescent="0.25">
      <c r="A64" s="151"/>
      <c r="B64" s="6"/>
      <c r="D64" s="15"/>
      <c r="E64" s="15"/>
      <c r="F64" s="15"/>
      <c r="G64" s="15"/>
      <c r="H64" s="15"/>
      <c r="I64" s="15"/>
      <c r="J64" s="15"/>
      <c r="K64" s="15"/>
      <c r="L64" s="15"/>
      <c r="M64" s="15"/>
      <c r="N64" s="15"/>
      <c r="O64" s="15"/>
      <c r="P64" s="15"/>
      <c r="Q64" s="4"/>
      <c r="R64" s="151"/>
      <c r="S64" s="156"/>
      <c r="T64" s="61" t="s">
        <v>26</v>
      </c>
      <c r="U64" s="74"/>
      <c r="V64" s="62">
        <f t="shared" ref="V64:AG64" si="96">V16+V27-V62</f>
        <v>0</v>
      </c>
      <c r="W64" s="62">
        <f t="shared" si="96"/>
        <v>0</v>
      </c>
      <c r="X64" s="62">
        <f t="shared" si="96"/>
        <v>0</v>
      </c>
      <c r="Y64" s="62">
        <f t="shared" si="96"/>
        <v>0</v>
      </c>
      <c r="Z64" s="62">
        <f t="shared" si="96"/>
        <v>0</v>
      </c>
      <c r="AA64" s="62">
        <f t="shared" si="96"/>
        <v>0</v>
      </c>
      <c r="AB64" s="62">
        <f t="shared" si="96"/>
        <v>0</v>
      </c>
      <c r="AC64" s="62">
        <f t="shared" si="96"/>
        <v>0</v>
      </c>
      <c r="AD64" s="62">
        <f t="shared" si="96"/>
        <v>0</v>
      </c>
      <c r="AE64" s="62">
        <f t="shared" si="96"/>
        <v>0</v>
      </c>
      <c r="AF64" s="62">
        <f t="shared" si="96"/>
        <v>0</v>
      </c>
      <c r="AG64" s="62">
        <f t="shared" si="96"/>
        <v>0</v>
      </c>
      <c r="AH64" s="63"/>
      <c r="AI64" s="81" t="s">
        <v>235</v>
      </c>
      <c r="AJ64" s="156"/>
      <c r="AK64" s="160"/>
      <c r="AL64" s="61" t="s">
        <v>26</v>
      </c>
      <c r="AM64" s="74"/>
      <c r="AN64" s="62">
        <f t="shared" ref="AN64:AY64" si="97">AN16+AN27-AN62</f>
        <v>0</v>
      </c>
      <c r="AO64" s="62">
        <f t="shared" si="97"/>
        <v>0</v>
      </c>
      <c r="AP64" s="62">
        <f t="shared" si="97"/>
        <v>0</v>
      </c>
      <c r="AQ64" s="62">
        <f t="shared" si="97"/>
        <v>0</v>
      </c>
      <c r="AR64" s="62">
        <f t="shared" si="97"/>
        <v>0</v>
      </c>
      <c r="AS64" s="62">
        <f t="shared" si="97"/>
        <v>0</v>
      </c>
      <c r="AT64" s="62">
        <f t="shared" si="97"/>
        <v>0</v>
      </c>
      <c r="AU64" s="62">
        <f t="shared" si="97"/>
        <v>0</v>
      </c>
      <c r="AV64" s="62">
        <f t="shared" si="97"/>
        <v>0</v>
      </c>
      <c r="AW64" s="62">
        <f t="shared" si="97"/>
        <v>0</v>
      </c>
      <c r="AX64" s="62">
        <f t="shared" si="97"/>
        <v>0</v>
      </c>
      <c r="AY64" s="62">
        <f t="shared" si="97"/>
        <v>0</v>
      </c>
      <c r="AZ64" s="63"/>
      <c r="BA64" s="81" t="s">
        <v>235</v>
      </c>
      <c r="BB64" s="160"/>
      <c r="BC64" s="164"/>
      <c r="BD64" s="61" t="s">
        <v>26</v>
      </c>
      <c r="BE64" s="74"/>
      <c r="BF64" s="62">
        <f t="shared" ref="BF64:BQ64" si="98">BF16+BF27-BF62</f>
        <v>0</v>
      </c>
      <c r="BG64" s="62">
        <f t="shared" si="98"/>
        <v>0</v>
      </c>
      <c r="BH64" s="62">
        <f t="shared" si="98"/>
        <v>0</v>
      </c>
      <c r="BI64" s="62">
        <f t="shared" si="98"/>
        <v>0</v>
      </c>
      <c r="BJ64" s="62">
        <f t="shared" si="98"/>
        <v>0</v>
      </c>
      <c r="BK64" s="62">
        <f t="shared" si="98"/>
        <v>0</v>
      </c>
      <c r="BL64" s="62">
        <f t="shared" si="98"/>
        <v>0</v>
      </c>
      <c r="BM64" s="62">
        <f t="shared" si="98"/>
        <v>0</v>
      </c>
      <c r="BN64" s="62">
        <f t="shared" si="98"/>
        <v>0</v>
      </c>
      <c r="BO64" s="62">
        <f t="shared" si="98"/>
        <v>0</v>
      </c>
      <c r="BP64" s="62">
        <f t="shared" si="98"/>
        <v>0</v>
      </c>
      <c r="BQ64" s="62">
        <f t="shared" si="98"/>
        <v>0</v>
      </c>
      <c r="BR64" s="63"/>
      <c r="BS64" s="81" t="s">
        <v>235</v>
      </c>
      <c r="BT64" s="164"/>
      <c r="BU64" s="168"/>
      <c r="BV64" s="61" t="s">
        <v>26</v>
      </c>
      <c r="BW64" s="74"/>
      <c r="BX64" s="62">
        <f t="shared" ref="BX64:CI64" si="99">BX16+BX27-BX62</f>
        <v>0</v>
      </c>
      <c r="BY64" s="62">
        <f t="shared" si="99"/>
        <v>0</v>
      </c>
      <c r="BZ64" s="62">
        <f t="shared" si="99"/>
        <v>0</v>
      </c>
      <c r="CA64" s="62">
        <f t="shared" si="99"/>
        <v>0</v>
      </c>
      <c r="CB64" s="62">
        <f t="shared" si="99"/>
        <v>0</v>
      </c>
      <c r="CC64" s="62">
        <f t="shared" si="99"/>
        <v>0</v>
      </c>
      <c r="CD64" s="62">
        <f t="shared" si="99"/>
        <v>0</v>
      </c>
      <c r="CE64" s="62">
        <f t="shared" si="99"/>
        <v>0</v>
      </c>
      <c r="CF64" s="62">
        <f t="shared" si="99"/>
        <v>0</v>
      </c>
      <c r="CG64" s="62">
        <f t="shared" si="99"/>
        <v>0</v>
      </c>
      <c r="CH64" s="62">
        <f t="shared" si="99"/>
        <v>0</v>
      </c>
      <c r="CI64" s="62">
        <f t="shared" si="99"/>
        <v>0</v>
      </c>
      <c r="CJ64" s="63"/>
      <c r="CK64" s="81" t="s">
        <v>235</v>
      </c>
      <c r="CL64" s="168"/>
    </row>
    <row r="65" spans="1:90" x14ac:dyDescent="0.25">
      <c r="A65" s="151"/>
      <c r="B65" s="61" t="s">
        <v>26</v>
      </c>
      <c r="C65" s="74"/>
      <c r="D65" s="62">
        <f t="shared" ref="D65:O65" si="100">D16+D27-D63</f>
        <v>0</v>
      </c>
      <c r="E65" s="62">
        <f t="shared" si="100"/>
        <v>0</v>
      </c>
      <c r="F65" s="62">
        <f t="shared" si="100"/>
        <v>0</v>
      </c>
      <c r="G65" s="62">
        <f t="shared" si="100"/>
        <v>0</v>
      </c>
      <c r="H65" s="62">
        <f t="shared" si="100"/>
        <v>0</v>
      </c>
      <c r="I65" s="62">
        <f t="shared" si="100"/>
        <v>0</v>
      </c>
      <c r="J65" s="62">
        <f t="shared" si="100"/>
        <v>0</v>
      </c>
      <c r="K65" s="62">
        <f t="shared" si="100"/>
        <v>0</v>
      </c>
      <c r="L65" s="62">
        <f t="shared" si="100"/>
        <v>0</v>
      </c>
      <c r="M65" s="62">
        <f t="shared" si="100"/>
        <v>0</v>
      </c>
      <c r="N65" s="62">
        <f t="shared" si="100"/>
        <v>0</v>
      </c>
      <c r="O65" s="62">
        <f t="shared" si="100"/>
        <v>0</v>
      </c>
      <c r="P65" s="63"/>
      <c r="Q65" s="81" t="s">
        <v>235</v>
      </c>
      <c r="R65" s="151"/>
      <c r="S65" s="156"/>
      <c r="U65" s="6"/>
      <c r="V65" s="13"/>
      <c r="W65" s="13"/>
      <c r="X65" s="13"/>
      <c r="Y65" s="13"/>
      <c r="Z65" s="13"/>
      <c r="AA65" s="13"/>
      <c r="AB65" s="13"/>
      <c r="AC65" s="13"/>
      <c r="AD65" s="13"/>
      <c r="AE65" s="13"/>
      <c r="AF65" s="13"/>
      <c r="AG65" s="13"/>
      <c r="AH65" s="13"/>
      <c r="AI65" s="4"/>
      <c r="AJ65" s="156"/>
      <c r="AK65" s="160"/>
      <c r="AM65" s="6"/>
      <c r="AN65" s="13"/>
      <c r="AO65" s="13"/>
      <c r="AP65" s="13"/>
      <c r="AQ65" s="13"/>
      <c r="AR65" s="13"/>
      <c r="AS65" s="13"/>
      <c r="AT65" s="13"/>
      <c r="AU65" s="13"/>
      <c r="AV65" s="13"/>
      <c r="AW65" s="13"/>
      <c r="AX65" s="13"/>
      <c r="AY65" s="13"/>
      <c r="AZ65" s="13"/>
      <c r="BA65" s="4"/>
      <c r="BB65" s="160"/>
      <c r="BC65" s="164"/>
      <c r="BE65" s="6"/>
      <c r="BF65" s="13"/>
      <c r="BG65" s="13"/>
      <c r="BH65" s="13"/>
      <c r="BI65" s="13"/>
      <c r="BJ65" s="13"/>
      <c r="BK65" s="13"/>
      <c r="BL65" s="13"/>
      <c r="BM65" s="13"/>
      <c r="BN65" s="13"/>
      <c r="BO65" s="13"/>
      <c r="BP65" s="13"/>
      <c r="BQ65" s="13"/>
      <c r="BR65" s="13"/>
      <c r="BS65" s="4"/>
      <c r="BT65" s="164"/>
      <c r="BU65" s="168"/>
      <c r="BW65" s="6"/>
      <c r="BX65" s="13"/>
      <c r="BY65" s="13"/>
      <c r="BZ65" s="13"/>
      <c r="CA65" s="13"/>
      <c r="CB65" s="13"/>
      <c r="CC65" s="13"/>
      <c r="CD65" s="13"/>
      <c r="CE65" s="13"/>
      <c r="CF65" s="13"/>
      <c r="CG65" s="13"/>
      <c r="CH65" s="13"/>
      <c r="CI65" s="13"/>
      <c r="CJ65" s="13"/>
      <c r="CK65" s="4"/>
      <c r="CL65" s="168"/>
    </row>
    <row r="66" spans="1:90" x14ac:dyDescent="0.25">
      <c r="A66" s="151"/>
      <c r="C66" s="6"/>
      <c r="D66" s="13"/>
      <c r="E66" s="13"/>
      <c r="F66" s="13"/>
      <c r="G66" s="13"/>
      <c r="H66" s="13"/>
      <c r="I66" s="13"/>
      <c r="J66" s="13"/>
      <c r="K66" s="13"/>
      <c r="L66" s="13"/>
      <c r="M66" s="13"/>
      <c r="N66" s="13"/>
      <c r="O66" s="13"/>
      <c r="P66" s="13"/>
      <c r="Q66" s="4"/>
      <c r="R66" s="151"/>
      <c r="S66" s="156"/>
      <c r="W66" s="13"/>
      <c r="X66" s="13"/>
      <c r="Y66" s="13"/>
      <c r="Z66" s="13"/>
      <c r="AA66" s="13"/>
      <c r="AB66" s="13"/>
      <c r="AC66" s="13"/>
      <c r="AD66" s="13"/>
      <c r="AE66" s="13"/>
      <c r="AF66" s="13"/>
      <c r="AG66" s="13"/>
      <c r="AH66" s="13"/>
      <c r="AI66" s="4"/>
      <c r="AJ66" s="156"/>
      <c r="AK66" s="160"/>
      <c r="AO66" s="13"/>
      <c r="AP66" s="13"/>
      <c r="AQ66" s="13"/>
      <c r="AR66" s="13"/>
      <c r="AS66" s="13"/>
      <c r="AT66" s="13"/>
      <c r="AU66" s="13"/>
      <c r="AV66" s="13"/>
      <c r="AW66" s="13"/>
      <c r="AX66" s="13"/>
      <c r="AY66" s="13"/>
      <c r="AZ66" s="13"/>
      <c r="BA66" s="4"/>
      <c r="BB66" s="160"/>
      <c r="BC66" s="164"/>
      <c r="BG66" s="13"/>
      <c r="BH66" s="13"/>
      <c r="BI66" s="13"/>
      <c r="BJ66" s="13"/>
      <c r="BK66" s="13"/>
      <c r="BL66" s="13"/>
      <c r="BM66" s="13"/>
      <c r="BN66" s="13"/>
      <c r="BO66" s="13"/>
      <c r="BP66" s="13"/>
      <c r="BQ66" s="13"/>
      <c r="BR66" s="13"/>
      <c r="BS66" s="4"/>
      <c r="BT66" s="164"/>
      <c r="BU66" s="168"/>
      <c r="BY66" s="13"/>
      <c r="BZ66" s="13"/>
      <c r="CA66" s="13"/>
      <c r="CB66" s="13"/>
      <c r="CC66" s="13"/>
      <c r="CD66" s="13"/>
      <c r="CE66" s="13"/>
      <c r="CF66" s="13"/>
      <c r="CG66" s="13"/>
      <c r="CH66" s="13"/>
      <c r="CI66" s="13"/>
      <c r="CJ66" s="13"/>
      <c r="CK66" s="4"/>
      <c r="CL66" s="168"/>
    </row>
    <row r="67" spans="1:90" x14ac:dyDescent="0.25">
      <c r="A67" s="151"/>
      <c r="B67" s="312" t="s">
        <v>594</v>
      </c>
      <c r="C67" s="315"/>
      <c r="D67" s="315"/>
      <c r="E67" s="315"/>
      <c r="F67" s="315"/>
      <c r="G67" s="315"/>
      <c r="H67" s="315"/>
      <c r="I67" s="315"/>
      <c r="J67" s="315"/>
      <c r="K67" s="315"/>
      <c r="L67" s="315"/>
      <c r="M67" s="315"/>
      <c r="N67" s="315"/>
      <c r="O67" s="315"/>
      <c r="P67" s="315"/>
      <c r="Q67" s="4"/>
      <c r="R67" s="151"/>
      <c r="S67" s="156"/>
      <c r="T67" s="312" t="s">
        <v>594</v>
      </c>
      <c r="U67" s="315"/>
      <c r="V67" s="315"/>
      <c r="W67" s="315"/>
      <c r="X67" s="315"/>
      <c r="Y67" s="315"/>
      <c r="Z67" s="315"/>
      <c r="AA67" s="315"/>
      <c r="AB67" s="315"/>
      <c r="AC67" s="315"/>
      <c r="AD67" s="315"/>
      <c r="AE67" s="315"/>
      <c r="AF67" s="315"/>
      <c r="AG67" s="315"/>
      <c r="AH67" s="315"/>
      <c r="AI67" s="4"/>
      <c r="AJ67" s="156"/>
      <c r="AK67" s="160"/>
      <c r="AL67" s="312" t="s">
        <v>594</v>
      </c>
      <c r="AM67" s="315"/>
      <c r="AN67" s="315"/>
      <c r="AO67" s="315"/>
      <c r="AP67" s="315"/>
      <c r="AQ67" s="315"/>
      <c r="AR67" s="315"/>
      <c r="AS67" s="315"/>
      <c r="AT67" s="315"/>
      <c r="AU67" s="315"/>
      <c r="AV67" s="315"/>
      <c r="AW67" s="315"/>
      <c r="AX67" s="315"/>
      <c r="AY67" s="315"/>
      <c r="AZ67" s="315"/>
      <c r="BA67" s="4"/>
      <c r="BB67" s="160"/>
      <c r="BC67" s="164"/>
      <c r="BD67" s="312" t="s">
        <v>594</v>
      </c>
      <c r="BE67" s="315"/>
      <c r="BF67" s="315"/>
      <c r="BG67" s="315"/>
      <c r="BH67" s="315"/>
      <c r="BI67" s="315"/>
      <c r="BJ67" s="315"/>
      <c r="BK67" s="315"/>
      <c r="BL67" s="315"/>
      <c r="BM67" s="315"/>
      <c r="BN67" s="315"/>
      <c r="BO67" s="315"/>
      <c r="BP67" s="315"/>
      <c r="BQ67" s="315"/>
      <c r="BR67" s="315"/>
      <c r="BS67" s="4"/>
      <c r="BT67" s="164"/>
      <c r="BU67" s="168"/>
      <c r="BV67" s="312" t="s">
        <v>594</v>
      </c>
      <c r="BW67" s="315"/>
      <c r="BX67" s="315"/>
      <c r="BY67" s="315"/>
      <c r="BZ67" s="315"/>
      <c r="CA67" s="315"/>
      <c r="CB67" s="315"/>
      <c r="CC67" s="315"/>
      <c r="CD67" s="315"/>
      <c r="CE67" s="315"/>
      <c r="CF67" s="315"/>
      <c r="CG67" s="315"/>
      <c r="CH67" s="315"/>
      <c r="CI67" s="315"/>
      <c r="CJ67" s="315"/>
      <c r="CK67" s="4"/>
      <c r="CL67" s="168"/>
    </row>
    <row r="68" spans="1:90" s="304" customFormat="1" x14ac:dyDescent="0.25">
      <c r="A68" s="151"/>
      <c r="B68" s="312"/>
      <c r="C68" s="315"/>
      <c r="D68" s="315"/>
      <c r="E68" s="315"/>
      <c r="F68" s="315"/>
      <c r="G68" s="315"/>
      <c r="H68" s="315"/>
      <c r="I68" s="315"/>
      <c r="J68" s="315"/>
      <c r="K68" s="315"/>
      <c r="L68" s="315"/>
      <c r="M68" s="315"/>
      <c r="N68" s="315"/>
      <c r="O68" s="315"/>
      <c r="P68" s="315"/>
      <c r="Q68" s="4"/>
      <c r="R68" s="151"/>
      <c r="S68" s="156"/>
      <c r="T68" s="312"/>
      <c r="U68" s="315"/>
      <c r="V68" s="315"/>
      <c r="W68" s="315"/>
      <c r="X68" s="315"/>
      <c r="Y68" s="315"/>
      <c r="Z68" s="315"/>
      <c r="AA68" s="315"/>
      <c r="AB68" s="315"/>
      <c r="AC68" s="315"/>
      <c r="AD68" s="315"/>
      <c r="AE68" s="315"/>
      <c r="AF68" s="315"/>
      <c r="AG68" s="315"/>
      <c r="AH68" s="315"/>
      <c r="AI68" s="4"/>
      <c r="AJ68" s="156"/>
      <c r="AK68" s="160"/>
      <c r="AL68" s="312"/>
      <c r="AM68" s="315"/>
      <c r="AN68" s="315"/>
      <c r="AO68" s="315"/>
      <c r="AP68" s="315"/>
      <c r="AQ68" s="315"/>
      <c r="AR68" s="315"/>
      <c r="AS68" s="315"/>
      <c r="AT68" s="315"/>
      <c r="AU68" s="315"/>
      <c r="AV68" s="315"/>
      <c r="AW68" s="315"/>
      <c r="AX68" s="315"/>
      <c r="AY68" s="315"/>
      <c r="AZ68" s="315"/>
      <c r="BA68" s="4"/>
      <c r="BB68" s="160"/>
      <c r="BC68" s="164"/>
      <c r="BD68" s="312"/>
      <c r="BE68" s="315"/>
      <c r="BF68" s="315"/>
      <c r="BG68" s="315"/>
      <c r="BH68" s="315"/>
      <c r="BI68" s="315"/>
      <c r="BJ68" s="315"/>
      <c r="BK68" s="315"/>
      <c r="BL68" s="315"/>
      <c r="BM68" s="315"/>
      <c r="BN68" s="315"/>
      <c r="BO68" s="315"/>
      <c r="BP68" s="315"/>
      <c r="BQ68" s="315"/>
      <c r="BR68" s="315"/>
      <c r="BS68" s="4"/>
      <c r="BT68" s="164"/>
      <c r="BU68" s="168"/>
      <c r="BV68" s="312"/>
      <c r="BW68" s="315"/>
      <c r="BX68" s="315"/>
      <c r="BY68" s="315"/>
      <c r="BZ68" s="315"/>
      <c r="CA68" s="315"/>
      <c r="CB68" s="315"/>
      <c r="CC68" s="315"/>
      <c r="CD68" s="315"/>
      <c r="CE68" s="315"/>
      <c r="CF68" s="315"/>
      <c r="CG68" s="315"/>
      <c r="CH68" s="315"/>
      <c r="CI68" s="315"/>
      <c r="CJ68" s="315"/>
      <c r="CK68" s="4"/>
      <c r="CL68" s="168"/>
    </row>
    <row r="69" spans="1:90" s="304" customFormat="1" x14ac:dyDescent="0.25">
      <c r="A69" s="151"/>
      <c r="B69" s="312" t="s">
        <v>602</v>
      </c>
      <c r="C69" s="312"/>
      <c r="D69" s="312"/>
      <c r="E69" s="312"/>
      <c r="F69" s="312"/>
      <c r="G69" s="312"/>
      <c r="H69" s="312"/>
      <c r="I69" s="312"/>
      <c r="J69" s="312"/>
      <c r="K69" s="312"/>
      <c r="L69" s="312"/>
      <c r="M69" s="312"/>
      <c r="N69" s="312"/>
      <c r="O69" s="312"/>
      <c r="P69" s="312"/>
      <c r="Q69" s="4"/>
      <c r="R69" s="151"/>
      <c r="S69" s="156"/>
      <c r="T69" s="312" t="s">
        <v>602</v>
      </c>
      <c r="U69" s="312"/>
      <c r="V69" s="312"/>
      <c r="W69" s="312"/>
      <c r="X69" s="312"/>
      <c r="Y69" s="312"/>
      <c r="Z69" s="312"/>
      <c r="AA69" s="312"/>
      <c r="AB69" s="312"/>
      <c r="AC69" s="312"/>
      <c r="AD69" s="312"/>
      <c r="AE69" s="312"/>
      <c r="AF69" s="312"/>
      <c r="AG69" s="312"/>
      <c r="AH69" s="312"/>
      <c r="AI69" s="4"/>
      <c r="AJ69" s="156"/>
      <c r="AK69" s="160"/>
      <c r="AL69" s="312" t="s">
        <v>602</v>
      </c>
      <c r="AM69" s="312"/>
      <c r="AN69" s="312"/>
      <c r="AO69" s="312"/>
      <c r="AP69" s="312"/>
      <c r="AQ69" s="312"/>
      <c r="AR69" s="312"/>
      <c r="AS69" s="312"/>
      <c r="AT69" s="312"/>
      <c r="AU69" s="312"/>
      <c r="AV69" s="312"/>
      <c r="AW69" s="312"/>
      <c r="AX69" s="312"/>
      <c r="AY69" s="312"/>
      <c r="AZ69" s="312"/>
      <c r="BA69" s="4"/>
      <c r="BB69" s="160"/>
      <c r="BC69" s="164"/>
      <c r="BD69" s="312" t="s">
        <v>602</v>
      </c>
      <c r="BE69" s="312"/>
      <c r="BF69" s="312"/>
      <c r="BG69" s="312"/>
      <c r="BH69" s="312"/>
      <c r="BI69" s="312"/>
      <c r="BJ69" s="312"/>
      <c r="BK69" s="312"/>
      <c r="BL69" s="312"/>
      <c r="BM69" s="312"/>
      <c r="BN69" s="312"/>
      <c r="BO69" s="312"/>
      <c r="BP69" s="312"/>
      <c r="BQ69" s="312"/>
      <c r="BR69" s="312"/>
      <c r="BS69" s="4"/>
      <c r="BT69" s="164"/>
      <c r="BU69" s="168"/>
      <c r="BV69" s="312" t="s">
        <v>602</v>
      </c>
      <c r="BW69" s="312"/>
      <c r="BX69" s="312"/>
      <c r="BY69" s="312"/>
      <c r="BZ69" s="312"/>
      <c r="CA69" s="312"/>
      <c r="CB69" s="312"/>
      <c r="CC69" s="312"/>
      <c r="CD69" s="312"/>
      <c r="CE69" s="312"/>
      <c r="CF69" s="312"/>
      <c r="CG69" s="312"/>
      <c r="CH69" s="312"/>
      <c r="CI69" s="312"/>
      <c r="CJ69" s="312"/>
      <c r="CK69" s="4"/>
      <c r="CL69" s="168"/>
    </row>
    <row r="70" spans="1:90" s="304" customFormat="1" x14ac:dyDescent="0.25">
      <c r="A70" s="151"/>
      <c r="B70" s="312" t="s">
        <v>603</v>
      </c>
      <c r="C70" s="312"/>
      <c r="D70" s="312"/>
      <c r="E70" s="312"/>
      <c r="F70" s="312"/>
      <c r="G70" s="312"/>
      <c r="H70" s="312"/>
      <c r="I70" s="312"/>
      <c r="J70" s="312"/>
      <c r="K70" s="312"/>
      <c r="L70" s="312"/>
      <c r="M70" s="312"/>
      <c r="N70" s="312"/>
      <c r="O70" s="312"/>
      <c r="P70" s="312"/>
      <c r="Q70" s="4"/>
      <c r="R70" s="151"/>
      <c r="S70" s="156"/>
      <c r="T70" s="312" t="s">
        <v>603</v>
      </c>
      <c r="U70" s="312"/>
      <c r="V70" s="312"/>
      <c r="W70" s="312"/>
      <c r="X70" s="312"/>
      <c r="Y70" s="312"/>
      <c r="Z70" s="312"/>
      <c r="AA70" s="312"/>
      <c r="AB70" s="312"/>
      <c r="AC70" s="312"/>
      <c r="AD70" s="312"/>
      <c r="AE70" s="312"/>
      <c r="AF70" s="312"/>
      <c r="AG70" s="312"/>
      <c r="AH70" s="312"/>
      <c r="AI70" s="4"/>
      <c r="AJ70" s="156"/>
      <c r="AK70" s="160"/>
      <c r="AL70" s="312" t="s">
        <v>603</v>
      </c>
      <c r="AM70" s="312"/>
      <c r="AN70" s="312"/>
      <c r="AO70" s="312"/>
      <c r="AP70" s="312"/>
      <c r="AQ70" s="312"/>
      <c r="AR70" s="312"/>
      <c r="AS70" s="312"/>
      <c r="AT70" s="312"/>
      <c r="AU70" s="312"/>
      <c r="AV70" s="312"/>
      <c r="AW70" s="312"/>
      <c r="AX70" s="312"/>
      <c r="AY70" s="312"/>
      <c r="AZ70" s="312"/>
      <c r="BA70" s="4"/>
      <c r="BB70" s="160"/>
      <c r="BC70" s="164"/>
      <c r="BD70" s="312" t="s">
        <v>603</v>
      </c>
      <c r="BE70" s="312"/>
      <c r="BF70" s="312"/>
      <c r="BG70" s="312"/>
      <c r="BH70" s="312"/>
      <c r="BI70" s="312"/>
      <c r="BJ70" s="312"/>
      <c r="BK70" s="312"/>
      <c r="BL70" s="312"/>
      <c r="BM70" s="312"/>
      <c r="BN70" s="312"/>
      <c r="BO70" s="312"/>
      <c r="BP70" s="312"/>
      <c r="BQ70" s="312"/>
      <c r="BR70" s="312"/>
      <c r="BS70" s="4"/>
      <c r="BT70" s="164"/>
      <c r="BU70" s="168"/>
      <c r="BV70" s="312" t="s">
        <v>603</v>
      </c>
      <c r="BW70" s="312"/>
      <c r="BX70" s="312"/>
      <c r="BY70" s="312"/>
      <c r="BZ70" s="312"/>
      <c r="CA70" s="312"/>
      <c r="CB70" s="312"/>
      <c r="CC70" s="312"/>
      <c r="CD70" s="312"/>
      <c r="CE70" s="312"/>
      <c r="CF70" s="312"/>
      <c r="CG70" s="312"/>
      <c r="CH70" s="312"/>
      <c r="CI70" s="312"/>
      <c r="CJ70" s="312"/>
      <c r="CK70" s="4"/>
      <c r="CL70" s="168"/>
    </row>
    <row r="71" spans="1:90" s="304" customFormat="1" x14ac:dyDescent="0.25">
      <c r="A71" s="151"/>
      <c r="B71" s="312" t="s">
        <v>604</v>
      </c>
      <c r="C71" s="312"/>
      <c r="D71" s="312"/>
      <c r="E71" s="312"/>
      <c r="F71" s="312"/>
      <c r="G71" s="312"/>
      <c r="H71" s="312"/>
      <c r="I71" s="312"/>
      <c r="J71" s="312"/>
      <c r="K71" s="312"/>
      <c r="L71" s="312"/>
      <c r="M71" s="312"/>
      <c r="N71" s="312"/>
      <c r="O71" s="312"/>
      <c r="P71" s="312"/>
      <c r="Q71" s="4"/>
      <c r="R71" s="151"/>
      <c r="S71" s="156"/>
      <c r="T71" s="312" t="s">
        <v>604</v>
      </c>
      <c r="U71" s="312"/>
      <c r="V71" s="312"/>
      <c r="W71" s="312"/>
      <c r="X71" s="312"/>
      <c r="Y71" s="312"/>
      <c r="Z71" s="312"/>
      <c r="AA71" s="312"/>
      <c r="AB71" s="312"/>
      <c r="AC71" s="312"/>
      <c r="AD71" s="312"/>
      <c r="AE71" s="312"/>
      <c r="AF71" s="312"/>
      <c r="AG71" s="312"/>
      <c r="AH71" s="312"/>
      <c r="AI71" s="4"/>
      <c r="AJ71" s="156"/>
      <c r="AK71" s="160"/>
      <c r="AL71" s="312" t="s">
        <v>604</v>
      </c>
      <c r="AM71" s="312"/>
      <c r="AN71" s="312"/>
      <c r="AO71" s="312"/>
      <c r="AP71" s="312"/>
      <c r="AQ71" s="312"/>
      <c r="AR71" s="312"/>
      <c r="AS71" s="312"/>
      <c r="AT71" s="312"/>
      <c r="AU71" s="312"/>
      <c r="AV71" s="312"/>
      <c r="AW71" s="312"/>
      <c r="AX71" s="312"/>
      <c r="AY71" s="312"/>
      <c r="AZ71" s="312"/>
      <c r="BA71" s="4"/>
      <c r="BB71" s="160"/>
      <c r="BC71" s="164"/>
      <c r="BD71" s="312" t="s">
        <v>604</v>
      </c>
      <c r="BE71" s="312"/>
      <c r="BF71" s="312"/>
      <c r="BG71" s="312"/>
      <c r="BH71" s="312"/>
      <c r="BI71" s="312"/>
      <c r="BJ71" s="312"/>
      <c r="BK71" s="312"/>
      <c r="BL71" s="312"/>
      <c r="BM71" s="312"/>
      <c r="BN71" s="312"/>
      <c r="BO71" s="312"/>
      <c r="BP71" s="312"/>
      <c r="BQ71" s="312"/>
      <c r="BR71" s="312"/>
      <c r="BS71" s="4"/>
      <c r="BT71" s="164"/>
      <c r="BU71" s="168"/>
      <c r="BV71" s="312" t="s">
        <v>604</v>
      </c>
      <c r="BW71" s="312"/>
      <c r="BX71" s="312"/>
      <c r="BY71" s="312"/>
      <c r="BZ71" s="312"/>
      <c r="CA71" s="312"/>
      <c r="CB71" s="312"/>
      <c r="CC71" s="312"/>
      <c r="CD71" s="312"/>
      <c r="CE71" s="312"/>
      <c r="CF71" s="312"/>
      <c r="CG71" s="312"/>
      <c r="CH71" s="312"/>
      <c r="CI71" s="312"/>
      <c r="CJ71" s="312"/>
      <c r="CK71" s="4"/>
      <c r="CL71" s="168"/>
    </row>
    <row r="72" spans="1:90" s="304" customFormat="1" x14ac:dyDescent="0.25">
      <c r="A72" s="151"/>
      <c r="B72" s="312" t="s">
        <v>606</v>
      </c>
      <c r="C72" s="312"/>
      <c r="D72" s="312"/>
      <c r="E72" s="312"/>
      <c r="F72" s="312"/>
      <c r="G72" s="312"/>
      <c r="H72" s="312"/>
      <c r="I72" s="312"/>
      <c r="J72" s="312"/>
      <c r="K72" s="312"/>
      <c r="L72" s="312"/>
      <c r="M72" s="312"/>
      <c r="N72" s="312"/>
      <c r="O72" s="312"/>
      <c r="P72" s="312"/>
      <c r="Q72" s="4"/>
      <c r="R72" s="151"/>
      <c r="S72" s="156"/>
      <c r="T72" s="312" t="s">
        <v>606</v>
      </c>
      <c r="U72" s="312"/>
      <c r="V72" s="312"/>
      <c r="W72" s="312"/>
      <c r="X72" s="312"/>
      <c r="Y72" s="312"/>
      <c r="Z72" s="312"/>
      <c r="AA72" s="312"/>
      <c r="AB72" s="312"/>
      <c r="AC72" s="312"/>
      <c r="AD72" s="312"/>
      <c r="AE72" s="312"/>
      <c r="AF72" s="312"/>
      <c r="AG72" s="312"/>
      <c r="AH72" s="312"/>
      <c r="AI72" s="4"/>
      <c r="AJ72" s="156"/>
      <c r="AK72" s="160"/>
      <c r="AL72" s="312" t="s">
        <v>606</v>
      </c>
      <c r="AM72" s="312"/>
      <c r="AN72" s="312"/>
      <c r="AO72" s="312"/>
      <c r="AP72" s="312"/>
      <c r="AQ72" s="312"/>
      <c r="AR72" s="312"/>
      <c r="AS72" s="312"/>
      <c r="AT72" s="312"/>
      <c r="AU72" s="312"/>
      <c r="AV72" s="312"/>
      <c r="AW72" s="312"/>
      <c r="AX72" s="312"/>
      <c r="AY72" s="312"/>
      <c r="AZ72" s="312"/>
      <c r="BA72" s="4"/>
      <c r="BB72" s="160"/>
      <c r="BC72" s="164"/>
      <c r="BD72" s="312" t="s">
        <v>606</v>
      </c>
      <c r="BE72" s="312"/>
      <c r="BF72" s="312"/>
      <c r="BG72" s="312"/>
      <c r="BH72" s="312"/>
      <c r="BI72" s="312"/>
      <c r="BJ72" s="312"/>
      <c r="BK72" s="312"/>
      <c r="BL72" s="312"/>
      <c r="BM72" s="312"/>
      <c r="BN72" s="312"/>
      <c r="BO72" s="312"/>
      <c r="BP72" s="312"/>
      <c r="BQ72" s="312"/>
      <c r="BR72" s="312"/>
      <c r="BS72" s="4"/>
      <c r="BT72" s="164"/>
      <c r="BU72" s="168"/>
      <c r="BV72" s="312" t="s">
        <v>606</v>
      </c>
      <c r="BW72" s="312"/>
      <c r="BX72" s="312"/>
      <c r="BY72" s="312"/>
      <c r="BZ72" s="312"/>
      <c r="CA72" s="312"/>
      <c r="CB72" s="312"/>
      <c r="CC72" s="312"/>
      <c r="CD72" s="312"/>
      <c r="CE72" s="312"/>
      <c r="CF72" s="312"/>
      <c r="CG72" s="312"/>
      <c r="CH72" s="312"/>
      <c r="CI72" s="312"/>
      <c r="CJ72" s="312"/>
      <c r="CK72" s="4"/>
      <c r="CL72" s="168"/>
    </row>
    <row r="73" spans="1:90" s="304" customFormat="1" x14ac:dyDescent="0.25">
      <c r="A73" s="151"/>
      <c r="B73" s="312" t="s">
        <v>607</v>
      </c>
      <c r="C73" s="312"/>
      <c r="D73" s="312"/>
      <c r="E73" s="312"/>
      <c r="F73" s="312"/>
      <c r="G73" s="312"/>
      <c r="H73" s="312"/>
      <c r="I73" s="312"/>
      <c r="J73" s="312"/>
      <c r="K73" s="312"/>
      <c r="L73" s="312"/>
      <c r="M73" s="312"/>
      <c r="N73" s="312"/>
      <c r="O73" s="312"/>
      <c r="P73" s="312"/>
      <c r="Q73" s="4"/>
      <c r="R73" s="151"/>
      <c r="S73" s="156"/>
      <c r="T73" s="312" t="s">
        <v>607</v>
      </c>
      <c r="U73" s="312"/>
      <c r="V73" s="312"/>
      <c r="W73" s="312"/>
      <c r="X73" s="312"/>
      <c r="Y73" s="312"/>
      <c r="Z73" s="312"/>
      <c r="AA73" s="312"/>
      <c r="AB73" s="312"/>
      <c r="AC73" s="312"/>
      <c r="AD73" s="312"/>
      <c r="AE73" s="312"/>
      <c r="AF73" s="312"/>
      <c r="AG73" s="312"/>
      <c r="AH73" s="312"/>
      <c r="AI73" s="4"/>
      <c r="AJ73" s="156"/>
      <c r="AK73" s="160"/>
      <c r="AL73" s="312" t="s">
        <v>607</v>
      </c>
      <c r="AM73" s="312"/>
      <c r="AN73" s="312"/>
      <c r="AO73" s="312"/>
      <c r="AP73" s="312"/>
      <c r="AQ73" s="312"/>
      <c r="AR73" s="312"/>
      <c r="AS73" s="312"/>
      <c r="AT73" s="312"/>
      <c r="AU73" s="312"/>
      <c r="AV73" s="312"/>
      <c r="AW73" s="312"/>
      <c r="AX73" s="312"/>
      <c r="AY73" s="312"/>
      <c r="AZ73" s="312"/>
      <c r="BA73" s="4"/>
      <c r="BB73" s="160"/>
      <c r="BC73" s="164"/>
      <c r="BD73" s="312" t="s">
        <v>607</v>
      </c>
      <c r="BE73" s="312"/>
      <c r="BF73" s="312"/>
      <c r="BG73" s="312"/>
      <c r="BH73" s="312"/>
      <c r="BI73" s="312"/>
      <c r="BJ73" s="312"/>
      <c r="BK73" s="312"/>
      <c r="BL73" s="312"/>
      <c r="BM73" s="312"/>
      <c r="BN73" s="312"/>
      <c r="BO73" s="312"/>
      <c r="BP73" s="312"/>
      <c r="BQ73" s="312"/>
      <c r="BR73" s="312"/>
      <c r="BS73" s="4"/>
      <c r="BT73" s="164"/>
      <c r="BU73" s="168"/>
      <c r="BV73" s="312" t="s">
        <v>607</v>
      </c>
      <c r="BW73" s="312"/>
      <c r="BX73" s="312"/>
      <c r="BY73" s="312"/>
      <c r="BZ73" s="312"/>
      <c r="CA73" s="312"/>
      <c r="CB73" s="312"/>
      <c r="CC73" s="312"/>
      <c r="CD73" s="312"/>
      <c r="CE73" s="312"/>
      <c r="CF73" s="312"/>
      <c r="CG73" s="312"/>
      <c r="CH73" s="312"/>
      <c r="CI73" s="312"/>
      <c r="CJ73" s="312"/>
      <c r="CK73" s="4"/>
      <c r="CL73" s="168"/>
    </row>
    <row r="74" spans="1:90" x14ac:dyDescent="0.25">
      <c r="A74" s="151"/>
      <c r="B74" s="312"/>
      <c r="C74" s="315"/>
      <c r="D74" s="315"/>
      <c r="E74" s="315"/>
      <c r="F74" s="315"/>
      <c r="G74" s="315"/>
      <c r="H74" s="315"/>
      <c r="I74" s="315"/>
      <c r="J74" s="315"/>
      <c r="K74" s="315"/>
      <c r="L74" s="315"/>
      <c r="M74" s="315"/>
      <c r="N74" s="315"/>
      <c r="O74" s="315"/>
      <c r="P74" s="315"/>
      <c r="Q74" s="4"/>
      <c r="R74" s="151"/>
      <c r="S74" s="156"/>
      <c r="T74" s="312"/>
      <c r="U74" s="315"/>
      <c r="V74" s="315"/>
      <c r="W74" s="315"/>
      <c r="X74" s="315"/>
      <c r="Y74" s="315"/>
      <c r="Z74" s="315"/>
      <c r="AA74" s="315"/>
      <c r="AB74" s="315"/>
      <c r="AC74" s="315"/>
      <c r="AD74" s="315"/>
      <c r="AE74" s="315"/>
      <c r="AF74" s="315"/>
      <c r="AG74" s="315"/>
      <c r="AH74" s="315"/>
      <c r="AI74" s="4"/>
      <c r="AJ74" s="156"/>
      <c r="AK74" s="160"/>
      <c r="AL74" s="312"/>
      <c r="AM74" s="315"/>
      <c r="AN74" s="315"/>
      <c r="AO74" s="315"/>
      <c r="AP74" s="315"/>
      <c r="AQ74" s="315"/>
      <c r="AR74" s="315"/>
      <c r="AS74" s="315"/>
      <c r="AT74" s="315"/>
      <c r="AU74" s="315"/>
      <c r="AV74" s="315"/>
      <c r="AW74" s="315"/>
      <c r="AX74" s="315"/>
      <c r="AY74" s="315"/>
      <c r="AZ74" s="315"/>
      <c r="BA74" s="4"/>
      <c r="BB74" s="160"/>
      <c r="BC74" s="164"/>
      <c r="BD74" s="312"/>
      <c r="BE74" s="315"/>
      <c r="BF74" s="315"/>
      <c r="BG74" s="315"/>
      <c r="BH74" s="315"/>
      <c r="BI74" s="315"/>
      <c r="BJ74" s="315"/>
      <c r="BK74" s="315"/>
      <c r="BL74" s="315"/>
      <c r="BM74" s="315"/>
      <c r="BN74" s="315"/>
      <c r="BO74" s="315"/>
      <c r="BP74" s="315"/>
      <c r="BQ74" s="315"/>
      <c r="BR74" s="315"/>
      <c r="BS74" s="4"/>
      <c r="BT74" s="164"/>
      <c r="BU74" s="168"/>
      <c r="BV74" s="312"/>
      <c r="BW74" s="315"/>
      <c r="BX74" s="315"/>
      <c r="BY74" s="315"/>
      <c r="BZ74" s="315"/>
      <c r="CA74" s="315"/>
      <c r="CB74" s="315"/>
      <c r="CC74" s="315"/>
      <c r="CD74" s="315"/>
      <c r="CE74" s="315"/>
      <c r="CF74" s="315"/>
      <c r="CG74" s="315"/>
      <c r="CH74" s="315"/>
      <c r="CI74" s="315"/>
      <c r="CJ74" s="315"/>
      <c r="CK74" s="4"/>
      <c r="CL74" s="168"/>
    </row>
    <row r="75" spans="1:90" x14ac:dyDescent="0.25">
      <c r="A75" s="151"/>
      <c r="B75" s="312" t="s">
        <v>605</v>
      </c>
      <c r="C75" s="315"/>
      <c r="D75" s="315"/>
      <c r="E75" s="315"/>
      <c r="F75" s="315"/>
      <c r="G75" s="315"/>
      <c r="H75" s="315"/>
      <c r="I75" s="315"/>
      <c r="J75" s="315"/>
      <c r="K75" s="315"/>
      <c r="L75" s="315"/>
      <c r="M75" s="315"/>
      <c r="N75" s="315"/>
      <c r="O75" s="315"/>
      <c r="P75" s="315"/>
      <c r="Q75" s="4"/>
      <c r="R75" s="151"/>
      <c r="S75" s="156"/>
      <c r="T75" s="312" t="s">
        <v>605</v>
      </c>
      <c r="U75" s="315"/>
      <c r="V75" s="315"/>
      <c r="W75" s="315"/>
      <c r="X75" s="315"/>
      <c r="Y75" s="315"/>
      <c r="Z75" s="315"/>
      <c r="AA75" s="315"/>
      <c r="AB75" s="315"/>
      <c r="AC75" s="315"/>
      <c r="AD75" s="315"/>
      <c r="AE75" s="315"/>
      <c r="AF75" s="315"/>
      <c r="AG75" s="315"/>
      <c r="AH75" s="315"/>
      <c r="AI75" s="4"/>
      <c r="AJ75" s="156"/>
      <c r="AK75" s="160"/>
      <c r="AL75" s="312" t="s">
        <v>605</v>
      </c>
      <c r="AM75" s="315"/>
      <c r="AN75" s="315"/>
      <c r="AO75" s="315"/>
      <c r="AP75" s="315"/>
      <c r="AQ75" s="315"/>
      <c r="AR75" s="315"/>
      <c r="AS75" s="315"/>
      <c r="AT75" s="315"/>
      <c r="AU75" s="315"/>
      <c r="AV75" s="315"/>
      <c r="AW75" s="315"/>
      <c r="AX75" s="315"/>
      <c r="AY75" s="315"/>
      <c r="AZ75" s="315"/>
      <c r="BA75" s="4"/>
      <c r="BB75" s="160"/>
      <c r="BC75" s="164"/>
      <c r="BD75" s="312" t="s">
        <v>605</v>
      </c>
      <c r="BE75" s="315"/>
      <c r="BF75" s="315"/>
      <c r="BG75" s="315"/>
      <c r="BH75" s="315"/>
      <c r="BI75" s="315"/>
      <c r="BJ75" s="315"/>
      <c r="BK75" s="315"/>
      <c r="BL75" s="315"/>
      <c r="BM75" s="315"/>
      <c r="BN75" s="315"/>
      <c r="BO75" s="315"/>
      <c r="BP75" s="315"/>
      <c r="BQ75" s="315"/>
      <c r="BR75" s="315"/>
      <c r="BS75" s="4"/>
      <c r="BT75" s="164"/>
      <c r="BU75" s="168"/>
      <c r="BV75" s="312" t="s">
        <v>605</v>
      </c>
      <c r="BW75" s="315"/>
      <c r="BX75" s="315"/>
      <c r="BY75" s="315"/>
      <c r="BZ75" s="315"/>
      <c r="CA75" s="315"/>
      <c r="CB75" s="315"/>
      <c r="CC75" s="315"/>
      <c r="CD75" s="315"/>
      <c r="CE75" s="315"/>
      <c r="CF75" s="315"/>
      <c r="CG75" s="315"/>
      <c r="CH75" s="315"/>
      <c r="CI75" s="315"/>
      <c r="CJ75" s="315"/>
      <c r="CK75" s="4"/>
      <c r="CL75" s="168"/>
    </row>
    <row r="76" spans="1:90" x14ac:dyDescent="0.25">
      <c r="A76" s="151"/>
      <c r="Q76" s="4"/>
      <c r="R76" s="151"/>
      <c r="S76" s="156"/>
      <c r="W76" s="13"/>
      <c r="X76" s="13"/>
      <c r="Y76" s="13"/>
      <c r="Z76" s="13"/>
      <c r="AA76" s="13"/>
      <c r="AB76" s="13"/>
      <c r="AC76" s="13"/>
      <c r="AD76" s="13"/>
      <c r="AE76" s="13"/>
      <c r="AF76" s="13"/>
      <c r="AG76" s="13"/>
      <c r="AH76" s="13"/>
      <c r="AI76" s="4"/>
      <c r="AJ76" s="156"/>
      <c r="AK76" s="160"/>
      <c r="AL76" s="304"/>
      <c r="AM76" s="304"/>
      <c r="AN76" s="304"/>
      <c r="AO76" s="13"/>
      <c r="AP76" s="13"/>
      <c r="AQ76" s="13"/>
      <c r="AR76" s="13"/>
      <c r="AS76" s="13"/>
      <c r="AT76" s="13"/>
      <c r="AU76" s="13"/>
      <c r="AV76" s="13"/>
      <c r="AW76" s="13"/>
      <c r="AX76" s="13"/>
      <c r="AY76" s="13"/>
      <c r="AZ76" s="13"/>
      <c r="BA76" s="4"/>
      <c r="BB76" s="160"/>
      <c r="BC76" s="164"/>
      <c r="BD76" s="304"/>
      <c r="BE76" s="304"/>
      <c r="BF76" s="304"/>
      <c r="BG76" s="13"/>
      <c r="BH76" s="13"/>
      <c r="BI76" s="13"/>
      <c r="BJ76" s="13"/>
      <c r="BK76" s="13"/>
      <c r="BL76" s="13"/>
      <c r="BM76" s="13"/>
      <c r="BN76" s="13"/>
      <c r="BO76" s="13"/>
      <c r="BP76" s="13"/>
      <c r="BQ76" s="13"/>
      <c r="BR76" s="13"/>
      <c r="BS76" s="4"/>
      <c r="BT76" s="164"/>
      <c r="BU76" s="168"/>
      <c r="BV76" s="304"/>
      <c r="BW76" s="304"/>
      <c r="BX76" s="304"/>
      <c r="BY76" s="13"/>
      <c r="BZ76" s="13"/>
      <c r="CA76" s="13"/>
      <c r="CB76" s="13"/>
      <c r="CC76" s="13"/>
      <c r="CD76" s="13"/>
      <c r="CE76" s="13"/>
      <c r="CF76" s="13"/>
      <c r="CG76" s="13"/>
      <c r="CH76" s="13"/>
      <c r="CI76" s="13"/>
      <c r="CJ76" s="13"/>
      <c r="CK76" s="4"/>
      <c r="CL76" s="168"/>
    </row>
    <row r="77" spans="1:90" x14ac:dyDescent="0.25">
      <c r="A77" s="151"/>
      <c r="B77" s="20" t="s">
        <v>593</v>
      </c>
      <c r="Q77" s="4"/>
      <c r="R77" s="151"/>
      <c r="S77" s="156"/>
      <c r="T77" s="20" t="s">
        <v>593</v>
      </c>
      <c r="W77" s="13"/>
      <c r="X77" s="13"/>
      <c r="Y77" s="13"/>
      <c r="Z77" s="13"/>
      <c r="AA77" s="13"/>
      <c r="AB77" s="13"/>
      <c r="AC77" s="13"/>
      <c r="AD77" s="13"/>
      <c r="AE77" s="13"/>
      <c r="AF77" s="13"/>
      <c r="AG77" s="13"/>
      <c r="AH77" s="13"/>
      <c r="AI77" s="4"/>
      <c r="AJ77" s="156"/>
      <c r="AK77" s="160"/>
      <c r="AL77" s="20" t="s">
        <v>593</v>
      </c>
      <c r="AM77" s="304"/>
      <c r="AN77" s="304"/>
      <c r="AO77" s="13"/>
      <c r="AP77" s="13"/>
      <c r="AQ77" s="13"/>
      <c r="AR77" s="13"/>
      <c r="AS77" s="13"/>
      <c r="AT77" s="13"/>
      <c r="AU77" s="13"/>
      <c r="AV77" s="13"/>
      <c r="AW77" s="13"/>
      <c r="AX77" s="13"/>
      <c r="AY77" s="13"/>
      <c r="AZ77" s="13"/>
      <c r="BA77" s="4"/>
      <c r="BB77" s="160"/>
      <c r="BC77" s="164"/>
      <c r="BD77" s="20" t="s">
        <v>593</v>
      </c>
      <c r="BE77" s="304"/>
      <c r="BF77" s="304"/>
      <c r="BG77" s="13"/>
      <c r="BH77" s="13"/>
      <c r="BI77" s="13"/>
      <c r="BJ77" s="13"/>
      <c r="BK77" s="13"/>
      <c r="BL77" s="13"/>
      <c r="BM77" s="13"/>
      <c r="BN77" s="13"/>
      <c r="BO77" s="13"/>
      <c r="BP77" s="13"/>
      <c r="BQ77" s="13"/>
      <c r="BR77" s="13"/>
      <c r="BS77" s="4"/>
      <c r="BT77" s="164"/>
      <c r="BU77" s="168"/>
      <c r="BV77" s="20" t="s">
        <v>593</v>
      </c>
      <c r="BW77" s="304"/>
      <c r="BX77" s="304"/>
      <c r="BY77" s="13"/>
      <c r="BZ77" s="13"/>
      <c r="CA77" s="13"/>
      <c r="CB77" s="13"/>
      <c r="CC77" s="13"/>
      <c r="CD77" s="13"/>
      <c r="CE77" s="13"/>
      <c r="CF77" s="13"/>
      <c r="CG77" s="13"/>
      <c r="CH77" s="13"/>
      <c r="CI77" s="13"/>
      <c r="CJ77" s="13"/>
      <c r="CK77" s="4"/>
      <c r="CL77" s="168"/>
    </row>
    <row r="78" spans="1:90" x14ac:dyDescent="0.25">
      <c r="A78" s="151"/>
      <c r="B78" s="72" t="str">
        <f>B14</f>
        <v>Your Company Name</v>
      </c>
      <c r="Q78" s="4"/>
      <c r="R78" s="151"/>
      <c r="S78" s="156"/>
      <c r="T78" s="72" t="str">
        <f>T14</f>
        <v>Your Company Name</v>
      </c>
      <c r="W78" s="13"/>
      <c r="X78" s="13"/>
      <c r="Y78" s="13"/>
      <c r="Z78" s="13"/>
      <c r="AA78" s="13"/>
      <c r="AB78" s="13"/>
      <c r="AC78" s="13"/>
      <c r="AD78" s="13"/>
      <c r="AE78" s="13"/>
      <c r="AF78" s="13"/>
      <c r="AG78" s="13"/>
      <c r="AH78" s="13"/>
      <c r="AI78" s="4"/>
      <c r="AJ78" s="156"/>
      <c r="AK78" s="160"/>
      <c r="AL78" s="72" t="str">
        <f>AL14</f>
        <v>Your Company Name</v>
      </c>
      <c r="AM78" s="304"/>
      <c r="AN78" s="304"/>
      <c r="AO78" s="13"/>
      <c r="AP78" s="13"/>
      <c r="AQ78" s="13"/>
      <c r="AR78" s="13"/>
      <c r="AS78" s="13"/>
      <c r="AT78" s="13"/>
      <c r="AU78" s="13"/>
      <c r="AV78" s="13"/>
      <c r="AW78" s="13"/>
      <c r="AX78" s="13"/>
      <c r="AY78" s="13"/>
      <c r="AZ78" s="13"/>
      <c r="BA78" s="4"/>
      <c r="BB78" s="160"/>
      <c r="BC78" s="164"/>
      <c r="BD78" s="72" t="str">
        <f>BD14</f>
        <v>Your Company Name</v>
      </c>
      <c r="BE78" s="304"/>
      <c r="BF78" s="304"/>
      <c r="BG78" s="13"/>
      <c r="BH78" s="13"/>
      <c r="BI78" s="13"/>
      <c r="BJ78" s="13"/>
      <c r="BK78" s="13"/>
      <c r="BL78" s="13"/>
      <c r="BM78" s="13"/>
      <c r="BN78" s="13"/>
      <c r="BO78" s="13"/>
      <c r="BP78" s="13"/>
      <c r="BQ78" s="13"/>
      <c r="BR78" s="13"/>
      <c r="BS78" s="4"/>
      <c r="BT78" s="164"/>
      <c r="BU78" s="168"/>
      <c r="BV78" s="72" t="str">
        <f>BV14</f>
        <v>Your Company Name</v>
      </c>
      <c r="BW78" s="304"/>
      <c r="BX78" s="304"/>
      <c r="BY78" s="13"/>
      <c r="BZ78" s="13"/>
      <c r="CA78" s="13"/>
      <c r="CB78" s="13"/>
      <c r="CC78" s="13"/>
      <c r="CD78" s="13"/>
      <c r="CE78" s="13"/>
      <c r="CF78" s="13"/>
      <c r="CG78" s="13"/>
      <c r="CH78" s="13"/>
      <c r="CI78" s="13"/>
      <c r="CJ78" s="13"/>
      <c r="CK78" s="4"/>
      <c r="CL78" s="168"/>
    </row>
    <row r="79" spans="1:90" x14ac:dyDescent="0.25">
      <c r="A79" s="151"/>
      <c r="Q79" s="4"/>
      <c r="R79" s="151"/>
      <c r="S79" s="156"/>
      <c r="W79" s="13"/>
      <c r="X79" s="13"/>
      <c r="Y79" s="13"/>
      <c r="Z79" s="13"/>
      <c r="AA79" s="13"/>
      <c r="AB79" s="13"/>
      <c r="AC79" s="13"/>
      <c r="AD79" s="13"/>
      <c r="AE79" s="13"/>
      <c r="AF79" s="13"/>
      <c r="AG79" s="13"/>
      <c r="AH79" s="13"/>
      <c r="AI79" s="4"/>
      <c r="AJ79" s="156"/>
      <c r="AK79" s="160"/>
      <c r="AO79" s="13"/>
      <c r="AP79" s="13"/>
      <c r="AQ79" s="13"/>
      <c r="AR79" s="13"/>
      <c r="AS79" s="13"/>
      <c r="AT79" s="13"/>
      <c r="AU79" s="13"/>
      <c r="AV79" s="13"/>
      <c r="AW79" s="13"/>
      <c r="AX79" s="13"/>
      <c r="AY79" s="13"/>
      <c r="AZ79" s="13"/>
      <c r="BA79" s="4"/>
      <c r="BB79" s="160"/>
      <c r="BC79" s="164"/>
      <c r="BG79" s="13"/>
      <c r="BH79" s="13"/>
      <c r="BI79" s="13"/>
      <c r="BJ79" s="13"/>
      <c r="BK79" s="13"/>
      <c r="BL79" s="13"/>
      <c r="BM79" s="13"/>
      <c r="BN79" s="13"/>
      <c r="BO79" s="13"/>
      <c r="BP79" s="13"/>
      <c r="BQ79" s="13"/>
      <c r="BR79" s="13"/>
      <c r="BS79" s="4"/>
      <c r="BT79" s="164"/>
      <c r="BU79" s="168"/>
      <c r="BY79" s="13"/>
      <c r="BZ79" s="13"/>
      <c r="CA79" s="13"/>
      <c r="CB79" s="13"/>
      <c r="CC79" s="13"/>
      <c r="CD79" s="13"/>
      <c r="CE79" s="13"/>
      <c r="CF79" s="13"/>
      <c r="CG79" s="13"/>
      <c r="CH79" s="13"/>
      <c r="CI79" s="13"/>
      <c r="CJ79" s="13"/>
      <c r="CK79" s="4"/>
      <c r="CL79" s="168"/>
    </row>
    <row r="80" spans="1:90" x14ac:dyDescent="0.25">
      <c r="A80" s="151"/>
      <c r="C80" s="6" t="s">
        <v>553</v>
      </c>
      <c r="D80" s="109">
        <v>0</v>
      </c>
      <c r="E80" s="13"/>
      <c r="F80" s="13"/>
      <c r="G80" s="13"/>
      <c r="H80" s="13"/>
      <c r="I80" s="13"/>
      <c r="J80" s="13"/>
      <c r="K80" s="13"/>
      <c r="L80" s="13"/>
      <c r="M80" s="13"/>
      <c r="N80" s="13"/>
      <c r="O80" s="13"/>
      <c r="P80" s="13"/>
      <c r="Q80" s="4"/>
      <c r="R80" s="151"/>
      <c r="S80" s="156"/>
      <c r="U80" s="6" t="s">
        <v>553</v>
      </c>
      <c r="V80" s="109">
        <v>0</v>
      </c>
      <c r="W80" s="13"/>
      <c r="X80" s="13"/>
      <c r="Y80" s="13"/>
      <c r="Z80" s="13"/>
      <c r="AA80" s="13"/>
      <c r="AB80" s="13"/>
      <c r="AC80" s="13"/>
      <c r="AD80" s="13"/>
      <c r="AE80" s="13"/>
      <c r="AF80" s="13"/>
      <c r="AG80" s="13"/>
      <c r="AH80" s="13"/>
      <c r="AI80" s="4"/>
      <c r="AJ80" s="156"/>
      <c r="AK80" s="160"/>
      <c r="AM80" s="6" t="s">
        <v>553</v>
      </c>
      <c r="AN80" s="109">
        <v>0</v>
      </c>
      <c r="AO80" s="13"/>
      <c r="AP80" s="13"/>
      <c r="AQ80" s="13"/>
      <c r="AR80" s="13"/>
      <c r="AS80" s="13"/>
      <c r="AT80" s="13"/>
      <c r="AU80" s="13"/>
      <c r="AV80" s="13"/>
      <c r="AW80" s="13"/>
      <c r="AX80" s="13"/>
      <c r="AY80" s="13"/>
      <c r="AZ80" s="13"/>
      <c r="BA80" s="4"/>
      <c r="BB80" s="160"/>
      <c r="BC80" s="164"/>
      <c r="BE80" s="6" t="s">
        <v>553</v>
      </c>
      <c r="BF80" s="109">
        <v>0</v>
      </c>
      <c r="BG80" s="13"/>
      <c r="BH80" s="13"/>
      <c r="BI80" s="13"/>
      <c r="BJ80" s="13"/>
      <c r="BK80" s="13"/>
      <c r="BL80" s="13"/>
      <c r="BM80" s="13"/>
      <c r="BN80" s="13"/>
      <c r="BO80" s="13"/>
      <c r="BP80" s="13"/>
      <c r="BQ80" s="13"/>
      <c r="BR80" s="13"/>
      <c r="BS80" s="4"/>
      <c r="BT80" s="164"/>
      <c r="BU80" s="168"/>
      <c r="BW80" s="6" t="s">
        <v>553</v>
      </c>
      <c r="BX80" s="109">
        <v>0</v>
      </c>
      <c r="BY80" s="13"/>
      <c r="BZ80" s="13"/>
      <c r="CA80" s="13"/>
      <c r="CB80" s="13"/>
      <c r="CC80" s="13"/>
      <c r="CD80" s="13"/>
      <c r="CE80" s="13"/>
      <c r="CF80" s="13"/>
      <c r="CG80" s="13"/>
      <c r="CH80" s="13"/>
      <c r="CI80" s="13"/>
      <c r="CJ80" s="13"/>
      <c r="CK80" s="4"/>
      <c r="CL80" s="168"/>
    </row>
    <row r="81" spans="1:90" x14ac:dyDescent="0.25">
      <c r="A81" s="151"/>
      <c r="C81" s="6" t="s">
        <v>554</v>
      </c>
      <c r="D81" s="109">
        <v>0</v>
      </c>
      <c r="E81" s="13"/>
      <c r="F81" s="13"/>
      <c r="G81" s="13"/>
      <c r="H81" s="13"/>
      <c r="I81" s="13"/>
      <c r="J81" s="13"/>
      <c r="K81" s="13"/>
      <c r="L81" s="13"/>
      <c r="M81" s="13"/>
      <c r="N81" s="13"/>
      <c r="O81" s="13"/>
      <c r="P81" s="13"/>
      <c r="Q81" s="4"/>
      <c r="R81" s="151"/>
      <c r="S81" s="156"/>
      <c r="U81" s="6" t="s">
        <v>554</v>
      </c>
      <c r="V81" s="109">
        <v>0</v>
      </c>
      <c r="W81" s="13"/>
      <c r="X81" s="13"/>
      <c r="Y81" s="13"/>
      <c r="Z81" s="13"/>
      <c r="AA81" s="13"/>
      <c r="AB81" s="13"/>
      <c r="AC81" s="13"/>
      <c r="AD81" s="13"/>
      <c r="AE81" s="13"/>
      <c r="AF81" s="13"/>
      <c r="AG81" s="13"/>
      <c r="AH81" s="13"/>
      <c r="AI81" s="4"/>
      <c r="AJ81" s="156"/>
      <c r="AK81" s="160"/>
      <c r="AM81" s="6" t="s">
        <v>554</v>
      </c>
      <c r="AN81" s="109">
        <v>0</v>
      </c>
      <c r="AO81" s="13"/>
      <c r="AP81" s="13"/>
      <c r="AQ81" s="13"/>
      <c r="AR81" s="13"/>
      <c r="AS81" s="13"/>
      <c r="AT81" s="13"/>
      <c r="AU81" s="13"/>
      <c r="AV81" s="13"/>
      <c r="AW81" s="13"/>
      <c r="AX81" s="13"/>
      <c r="AY81" s="13"/>
      <c r="AZ81" s="13"/>
      <c r="BA81" s="4"/>
      <c r="BB81" s="160"/>
      <c r="BC81" s="164"/>
      <c r="BE81" s="6" t="s">
        <v>554</v>
      </c>
      <c r="BF81" s="109">
        <v>0</v>
      </c>
      <c r="BG81" s="13"/>
      <c r="BH81" s="13"/>
      <c r="BI81" s="13"/>
      <c r="BJ81" s="13"/>
      <c r="BK81" s="13"/>
      <c r="BL81" s="13"/>
      <c r="BM81" s="13"/>
      <c r="BN81" s="13"/>
      <c r="BO81" s="13"/>
      <c r="BP81" s="13"/>
      <c r="BQ81" s="13"/>
      <c r="BR81" s="13"/>
      <c r="BS81" s="4"/>
      <c r="BT81" s="164"/>
      <c r="BU81" s="168"/>
      <c r="BW81" s="6" t="s">
        <v>554</v>
      </c>
      <c r="BX81" s="109">
        <v>0</v>
      </c>
      <c r="BY81" s="13"/>
      <c r="BZ81" s="13"/>
      <c r="CA81" s="13"/>
      <c r="CB81" s="13"/>
      <c r="CC81" s="13"/>
      <c r="CD81" s="13"/>
      <c r="CE81" s="13"/>
      <c r="CF81" s="13"/>
      <c r="CG81" s="13"/>
      <c r="CH81" s="13"/>
      <c r="CI81" s="13"/>
      <c r="CJ81" s="13"/>
      <c r="CK81" s="4"/>
      <c r="CL81" s="168"/>
    </row>
    <row r="82" spans="1:90" x14ac:dyDescent="0.25">
      <c r="A82" s="151"/>
      <c r="E82" s="13"/>
      <c r="F82" s="13"/>
      <c r="G82" s="13"/>
      <c r="H82" s="13"/>
      <c r="I82" s="13"/>
      <c r="J82" s="13"/>
      <c r="K82" s="13"/>
      <c r="L82" s="13"/>
      <c r="M82" s="13"/>
      <c r="N82" s="13"/>
      <c r="O82" s="13"/>
      <c r="P82" s="13"/>
      <c r="Q82" s="4"/>
      <c r="R82" s="151"/>
      <c r="S82" s="156"/>
      <c r="U82" s="6"/>
      <c r="V82" s="13"/>
      <c r="W82" s="13"/>
      <c r="X82" s="13"/>
      <c r="Y82" s="13"/>
      <c r="Z82" s="13"/>
      <c r="AA82" s="13"/>
      <c r="AB82" s="13"/>
      <c r="AC82" s="13"/>
      <c r="AD82" s="13"/>
      <c r="AE82" s="13"/>
      <c r="AF82" s="13"/>
      <c r="AG82" s="13"/>
      <c r="AH82" s="13"/>
      <c r="AI82" s="4"/>
      <c r="AJ82" s="156"/>
      <c r="AK82" s="160"/>
      <c r="AM82" s="6"/>
      <c r="AN82" s="13"/>
      <c r="AO82" s="13"/>
      <c r="AP82" s="13"/>
      <c r="AQ82" s="13"/>
      <c r="AR82" s="13"/>
      <c r="AS82" s="13"/>
      <c r="AT82" s="13"/>
      <c r="AU82" s="13"/>
      <c r="AV82" s="13"/>
      <c r="AW82" s="13"/>
      <c r="AX82" s="13"/>
      <c r="AY82" s="13"/>
      <c r="AZ82" s="13"/>
      <c r="BA82" s="4"/>
      <c r="BB82" s="160"/>
      <c r="BC82" s="164"/>
      <c r="BE82" s="6"/>
      <c r="BF82" s="13"/>
      <c r="BG82" s="13"/>
      <c r="BH82" s="13"/>
      <c r="BI82" s="13"/>
      <c r="BJ82" s="13"/>
      <c r="BK82" s="13"/>
      <c r="BL82" s="13"/>
      <c r="BM82" s="13"/>
      <c r="BN82" s="13"/>
      <c r="BO82" s="13"/>
      <c r="BP82" s="13"/>
      <c r="BQ82" s="13"/>
      <c r="BR82" s="13"/>
      <c r="BS82" s="4"/>
      <c r="BT82" s="164"/>
      <c r="BU82" s="168"/>
      <c r="BW82" s="6"/>
      <c r="BX82" s="13"/>
      <c r="BY82" s="13"/>
      <c r="BZ82" s="13"/>
      <c r="CA82" s="13"/>
      <c r="CB82" s="13"/>
      <c r="CC82" s="13"/>
      <c r="CD82" s="13"/>
      <c r="CE82" s="13"/>
      <c r="CF82" s="13"/>
      <c r="CG82" s="13"/>
      <c r="CH82" s="13"/>
      <c r="CI82" s="13"/>
      <c r="CJ82" s="13"/>
      <c r="CK82" s="4"/>
      <c r="CL82" s="168"/>
    </row>
    <row r="83" spans="1:90" x14ac:dyDescent="0.25">
      <c r="A83" s="151"/>
      <c r="B83" s="312" t="s">
        <v>595</v>
      </c>
      <c r="C83" s="315"/>
      <c r="D83" s="315"/>
      <c r="E83" s="315"/>
      <c r="F83" s="315"/>
      <c r="G83" s="315"/>
      <c r="H83" s="315"/>
      <c r="I83" s="315"/>
      <c r="J83" s="315"/>
      <c r="K83" s="315"/>
      <c r="L83" s="315"/>
      <c r="M83" s="315"/>
      <c r="N83" s="315"/>
      <c r="O83" s="315"/>
      <c r="P83" s="315"/>
      <c r="Q83" s="4"/>
      <c r="R83" s="151"/>
      <c r="S83" s="156"/>
      <c r="T83" s="312" t="s">
        <v>595</v>
      </c>
      <c r="U83" s="315"/>
      <c r="V83" s="315"/>
      <c r="W83" s="315"/>
      <c r="X83" s="315"/>
      <c r="Y83" s="315"/>
      <c r="Z83" s="315"/>
      <c r="AA83" s="315"/>
      <c r="AB83" s="315"/>
      <c r="AC83" s="315"/>
      <c r="AD83" s="315"/>
      <c r="AE83" s="315"/>
      <c r="AF83" s="315"/>
      <c r="AG83" s="315"/>
      <c r="AH83" s="315"/>
      <c r="AI83" s="4"/>
      <c r="AJ83" s="156"/>
      <c r="AK83" s="160"/>
      <c r="AL83" s="312" t="s">
        <v>595</v>
      </c>
      <c r="AM83" s="315"/>
      <c r="AN83" s="315"/>
      <c r="AO83" s="315"/>
      <c r="AP83" s="315"/>
      <c r="AQ83" s="315"/>
      <c r="AR83" s="315"/>
      <c r="AS83" s="315"/>
      <c r="AT83" s="315"/>
      <c r="AU83" s="315"/>
      <c r="AV83" s="315"/>
      <c r="AW83" s="315"/>
      <c r="AX83" s="315"/>
      <c r="AY83" s="315"/>
      <c r="AZ83" s="315"/>
      <c r="BA83" s="4"/>
      <c r="BB83" s="160"/>
      <c r="BC83" s="164"/>
      <c r="BD83" s="312" t="s">
        <v>595</v>
      </c>
      <c r="BE83" s="315"/>
      <c r="BF83" s="315"/>
      <c r="BG83" s="315"/>
      <c r="BH83" s="315"/>
      <c r="BI83" s="315"/>
      <c r="BJ83" s="315"/>
      <c r="BK83" s="315"/>
      <c r="BL83" s="315"/>
      <c r="BM83" s="315"/>
      <c r="BN83" s="315"/>
      <c r="BO83" s="315"/>
      <c r="BP83" s="315"/>
      <c r="BQ83" s="315"/>
      <c r="BR83" s="315"/>
      <c r="BS83" s="4"/>
      <c r="BT83" s="164"/>
      <c r="BU83" s="168"/>
      <c r="BV83" s="312" t="s">
        <v>595</v>
      </c>
      <c r="BW83" s="315"/>
      <c r="BX83" s="315"/>
      <c r="BY83" s="315"/>
      <c r="BZ83" s="315"/>
      <c r="CA83" s="315"/>
      <c r="CB83" s="315"/>
      <c r="CC83" s="315"/>
      <c r="CD83" s="315"/>
      <c r="CE83" s="315"/>
      <c r="CF83" s="315"/>
      <c r="CG83" s="315"/>
      <c r="CH83" s="315"/>
      <c r="CI83" s="315"/>
      <c r="CJ83" s="315"/>
      <c r="CK83" s="4"/>
      <c r="CL83" s="168"/>
    </row>
    <row r="84" spans="1:90" x14ac:dyDescent="0.25">
      <c r="A84" s="151"/>
      <c r="B84" s="312" t="s">
        <v>596</v>
      </c>
      <c r="C84" s="315"/>
      <c r="D84" s="315"/>
      <c r="E84" s="315"/>
      <c r="F84" s="315"/>
      <c r="G84" s="315"/>
      <c r="H84" s="315"/>
      <c r="I84" s="315"/>
      <c r="J84" s="315"/>
      <c r="K84" s="315"/>
      <c r="L84" s="315"/>
      <c r="M84" s="315"/>
      <c r="N84" s="315"/>
      <c r="O84" s="315"/>
      <c r="P84" s="315"/>
      <c r="Q84" s="4"/>
      <c r="R84" s="151"/>
      <c r="S84" s="156"/>
      <c r="T84" s="312" t="s">
        <v>596</v>
      </c>
      <c r="U84" s="315"/>
      <c r="V84" s="315"/>
      <c r="W84" s="315"/>
      <c r="X84" s="315"/>
      <c r="Y84" s="315"/>
      <c r="Z84" s="315"/>
      <c r="AA84" s="315"/>
      <c r="AB84" s="315"/>
      <c r="AC84" s="315"/>
      <c r="AD84" s="315"/>
      <c r="AE84" s="315"/>
      <c r="AF84" s="315"/>
      <c r="AG84" s="315"/>
      <c r="AH84" s="315"/>
      <c r="AI84" s="4"/>
      <c r="AJ84" s="156"/>
      <c r="AK84" s="160"/>
      <c r="AL84" s="312" t="s">
        <v>596</v>
      </c>
      <c r="AM84" s="315"/>
      <c r="AN84" s="315"/>
      <c r="AO84" s="315"/>
      <c r="AP84" s="315"/>
      <c r="AQ84" s="315"/>
      <c r="AR84" s="315"/>
      <c r="AS84" s="315"/>
      <c r="AT84" s="315"/>
      <c r="AU84" s="315"/>
      <c r="AV84" s="315"/>
      <c r="AW84" s="315"/>
      <c r="AX84" s="315"/>
      <c r="AY84" s="315"/>
      <c r="AZ84" s="315"/>
      <c r="BA84" s="4"/>
      <c r="BB84" s="160"/>
      <c r="BC84" s="164"/>
      <c r="BD84" s="312" t="s">
        <v>596</v>
      </c>
      <c r="BE84" s="315"/>
      <c r="BF84" s="315"/>
      <c r="BG84" s="315"/>
      <c r="BH84" s="315"/>
      <c r="BI84" s="315"/>
      <c r="BJ84" s="315"/>
      <c r="BK84" s="315"/>
      <c r="BL84" s="315"/>
      <c r="BM84" s="315"/>
      <c r="BN84" s="315"/>
      <c r="BO84" s="315"/>
      <c r="BP84" s="315"/>
      <c r="BQ84" s="315"/>
      <c r="BR84" s="315"/>
      <c r="BS84" s="4"/>
      <c r="BT84" s="164"/>
      <c r="BU84" s="168"/>
      <c r="BV84" s="312" t="s">
        <v>596</v>
      </c>
      <c r="BW84" s="315"/>
      <c r="BX84" s="315"/>
      <c r="BY84" s="315"/>
      <c r="BZ84" s="315"/>
      <c r="CA84" s="315"/>
      <c r="CB84" s="315"/>
      <c r="CC84" s="315"/>
      <c r="CD84" s="315"/>
      <c r="CE84" s="315"/>
      <c r="CF84" s="315"/>
      <c r="CG84" s="315"/>
      <c r="CH84" s="315"/>
      <c r="CI84" s="315"/>
      <c r="CJ84" s="315"/>
      <c r="CK84" s="4"/>
      <c r="CL84" s="168"/>
    </row>
    <row r="85" spans="1:90" x14ac:dyDescent="0.25">
      <c r="A85" s="151"/>
      <c r="Q85" s="4"/>
      <c r="R85" s="151"/>
      <c r="S85" s="156"/>
      <c r="U85" s="6"/>
      <c r="V85" s="13"/>
      <c r="W85" s="13"/>
      <c r="X85" s="13"/>
      <c r="Y85" s="13"/>
      <c r="Z85" s="13"/>
      <c r="AA85" s="13"/>
      <c r="AB85" s="13"/>
      <c r="AC85" s="13"/>
      <c r="AD85" s="13"/>
      <c r="AE85" s="13"/>
      <c r="AF85" s="13"/>
      <c r="AG85" s="13"/>
      <c r="AH85" s="13"/>
      <c r="AI85" s="4"/>
      <c r="AJ85" s="156"/>
      <c r="AK85" s="160"/>
      <c r="AM85" s="6"/>
      <c r="AN85" s="13"/>
      <c r="AO85" s="13"/>
      <c r="AP85" s="13"/>
      <c r="AQ85" s="13"/>
      <c r="AR85" s="13"/>
      <c r="AS85" s="13"/>
      <c r="AT85" s="13"/>
      <c r="AU85" s="13"/>
      <c r="AV85" s="13"/>
      <c r="AW85" s="13"/>
      <c r="AX85" s="13"/>
      <c r="AY85" s="13"/>
      <c r="AZ85" s="13"/>
      <c r="BA85" s="4"/>
      <c r="BB85" s="160"/>
      <c r="BC85" s="164"/>
      <c r="BE85" s="6"/>
      <c r="BF85" s="13"/>
      <c r="BG85" s="13"/>
      <c r="BH85" s="13"/>
      <c r="BI85" s="13"/>
      <c r="BJ85" s="13"/>
      <c r="BK85" s="13"/>
      <c r="BL85" s="13"/>
      <c r="BM85" s="13"/>
      <c r="BN85" s="13"/>
      <c r="BO85" s="13"/>
      <c r="BP85" s="13"/>
      <c r="BQ85" s="13"/>
      <c r="BR85" s="13"/>
      <c r="BS85" s="4"/>
      <c r="BT85" s="164"/>
      <c r="BU85" s="168"/>
      <c r="BW85" s="6"/>
      <c r="BX85" s="13"/>
      <c r="BY85" s="13"/>
      <c r="BZ85" s="13"/>
      <c r="CA85" s="13"/>
      <c r="CB85" s="13"/>
      <c r="CC85" s="13"/>
      <c r="CD85" s="13"/>
      <c r="CE85" s="13"/>
      <c r="CF85" s="13"/>
      <c r="CG85" s="13"/>
      <c r="CH85" s="13"/>
      <c r="CI85" s="13"/>
      <c r="CJ85" s="13"/>
      <c r="CK85" s="4"/>
      <c r="CL85" s="168"/>
    </row>
    <row r="86" spans="1:90" x14ac:dyDescent="0.25">
      <c r="A86" s="151"/>
      <c r="B86" s="20" t="s">
        <v>229</v>
      </c>
      <c r="D86" s="13"/>
      <c r="E86" s="13"/>
      <c r="F86" s="13"/>
      <c r="G86" s="13"/>
      <c r="H86" s="13"/>
      <c r="I86" s="13"/>
      <c r="J86" s="13"/>
      <c r="K86" s="13"/>
      <c r="L86" s="13"/>
      <c r="M86" s="13"/>
      <c r="N86" s="13"/>
      <c r="O86" s="13"/>
      <c r="P86" s="13"/>
      <c r="Q86" s="4"/>
      <c r="R86" s="151"/>
      <c r="S86" s="156"/>
      <c r="T86" s="20" t="s">
        <v>229</v>
      </c>
      <c r="U86" s="6"/>
      <c r="V86" s="13"/>
      <c r="W86" s="13"/>
      <c r="X86" s="13"/>
      <c r="Y86" s="13"/>
      <c r="Z86" s="13"/>
      <c r="AA86" s="13"/>
      <c r="AB86" s="13"/>
      <c r="AC86" s="13"/>
      <c r="AD86" s="13"/>
      <c r="AE86" s="13"/>
      <c r="AF86" s="13"/>
      <c r="AG86" s="13"/>
      <c r="AH86" s="13"/>
      <c r="AI86" s="4"/>
      <c r="AJ86" s="156"/>
      <c r="AK86" s="160"/>
      <c r="AL86" s="20" t="s">
        <v>229</v>
      </c>
      <c r="AM86" s="6"/>
      <c r="AN86" s="13"/>
      <c r="AO86" s="13"/>
      <c r="AP86" s="13"/>
      <c r="AQ86" s="13"/>
      <c r="AR86" s="13"/>
      <c r="AS86" s="13"/>
      <c r="AT86" s="13"/>
      <c r="AU86" s="13"/>
      <c r="AV86" s="13"/>
      <c r="AW86" s="13"/>
      <c r="AX86" s="13"/>
      <c r="AY86" s="13"/>
      <c r="AZ86" s="13"/>
      <c r="BA86" s="4"/>
      <c r="BB86" s="160"/>
      <c r="BC86" s="164"/>
      <c r="BD86" s="20" t="s">
        <v>229</v>
      </c>
      <c r="BE86" s="6"/>
      <c r="BF86" s="13"/>
      <c r="BG86" s="13"/>
      <c r="BH86" s="13"/>
      <c r="BI86" s="13"/>
      <c r="BJ86" s="13"/>
      <c r="BK86" s="13"/>
      <c r="BL86" s="13"/>
      <c r="BM86" s="13"/>
      <c r="BN86" s="13"/>
      <c r="BO86" s="13"/>
      <c r="BP86" s="13"/>
      <c r="BQ86" s="13"/>
      <c r="BR86" s="13"/>
      <c r="BS86" s="4"/>
      <c r="BT86" s="164"/>
      <c r="BU86" s="168"/>
      <c r="BV86" s="20" t="s">
        <v>229</v>
      </c>
      <c r="BW86" s="6"/>
      <c r="BX86" s="13"/>
      <c r="BY86" s="13"/>
      <c r="BZ86" s="13"/>
      <c r="CA86" s="13"/>
      <c r="CB86" s="13"/>
      <c r="CC86" s="13"/>
      <c r="CD86" s="13"/>
      <c r="CE86" s="13"/>
      <c r="CF86" s="13"/>
      <c r="CG86" s="13"/>
      <c r="CH86" s="13"/>
      <c r="CI86" s="13"/>
      <c r="CJ86" s="13"/>
      <c r="CK86" s="4"/>
      <c r="CL86" s="168"/>
    </row>
    <row r="87" spans="1:90" x14ac:dyDescent="0.25">
      <c r="A87" s="151"/>
      <c r="B87" s="72" t="str">
        <f>B14</f>
        <v>Your Company Name</v>
      </c>
      <c r="C87" s="6"/>
      <c r="D87" s="13"/>
      <c r="E87" s="13"/>
      <c r="F87" s="13"/>
      <c r="G87" s="13"/>
      <c r="H87" s="13"/>
      <c r="I87" s="13"/>
      <c r="J87" s="13"/>
      <c r="K87" s="13"/>
      <c r="L87" s="13"/>
      <c r="M87" s="13"/>
      <c r="N87" s="13"/>
      <c r="O87" s="13"/>
      <c r="P87" s="13"/>
      <c r="Q87" s="4"/>
      <c r="R87" s="151"/>
      <c r="S87" s="156"/>
      <c r="T87" s="72" t="str">
        <f>T14</f>
        <v>Your Company Name</v>
      </c>
      <c r="V87" s="13"/>
      <c r="W87" s="13"/>
      <c r="X87" s="13"/>
      <c r="Y87" s="13"/>
      <c r="Z87" s="13"/>
      <c r="AA87" s="13"/>
      <c r="AB87" s="13"/>
      <c r="AC87" s="13"/>
      <c r="AD87" s="13"/>
      <c r="AE87" s="13"/>
      <c r="AF87" s="13"/>
      <c r="AG87" s="13"/>
      <c r="AH87" s="13"/>
      <c r="AI87" s="4"/>
      <c r="AJ87" s="156"/>
      <c r="AK87" s="160"/>
      <c r="AL87" s="72" t="str">
        <f>AL14</f>
        <v>Your Company Name</v>
      </c>
      <c r="AN87" s="13"/>
      <c r="AO87" s="13"/>
      <c r="AP87" s="13"/>
      <c r="AQ87" s="13"/>
      <c r="AR87" s="13"/>
      <c r="AS87" s="13"/>
      <c r="AT87" s="13"/>
      <c r="AU87" s="13"/>
      <c r="AV87" s="13"/>
      <c r="AW87" s="13"/>
      <c r="AX87" s="13"/>
      <c r="AY87" s="13"/>
      <c r="AZ87" s="13"/>
      <c r="BA87" s="4"/>
      <c r="BB87" s="160"/>
      <c r="BC87" s="164"/>
      <c r="BD87" s="72" t="str">
        <f>BD14</f>
        <v>Your Company Name</v>
      </c>
      <c r="BF87" s="13"/>
      <c r="BG87" s="13"/>
      <c r="BH87" s="13"/>
      <c r="BI87" s="13"/>
      <c r="BJ87" s="13"/>
      <c r="BK87" s="13"/>
      <c r="BL87" s="13"/>
      <c r="BM87" s="13"/>
      <c r="BN87" s="13"/>
      <c r="BO87" s="13"/>
      <c r="BP87" s="13"/>
      <c r="BQ87" s="13"/>
      <c r="BR87" s="13"/>
      <c r="BS87" s="4"/>
      <c r="BT87" s="164"/>
      <c r="BU87" s="168"/>
      <c r="BV87" s="72" t="str">
        <f>BV14</f>
        <v>Your Company Name</v>
      </c>
      <c r="BX87" s="13"/>
      <c r="BY87" s="13"/>
      <c r="BZ87" s="13"/>
      <c r="CA87" s="13"/>
      <c r="CB87" s="13"/>
      <c r="CC87" s="13"/>
      <c r="CD87" s="13"/>
      <c r="CE87" s="13"/>
      <c r="CF87" s="13"/>
      <c r="CG87" s="13"/>
      <c r="CH87" s="13"/>
      <c r="CI87" s="13"/>
      <c r="CJ87" s="13"/>
      <c r="CK87" s="4"/>
      <c r="CL87" s="168"/>
    </row>
    <row r="88" spans="1:90" x14ac:dyDescent="0.25">
      <c r="A88" s="151"/>
      <c r="D88" s="65">
        <f>D15</f>
        <v>43617</v>
      </c>
      <c r="E88" s="65">
        <f>DATE(YEAR(D88),MONTH(D88)+1,DAY(D88))</f>
        <v>43647</v>
      </c>
      <c r="F88" s="65">
        <f t="shared" ref="F88" si="101">DATE(YEAR(E88),MONTH(E88)+1,DAY(E88))</f>
        <v>43678</v>
      </c>
      <c r="G88" s="65">
        <f t="shared" ref="G88" si="102">DATE(YEAR(F88),MONTH(F88)+1,DAY(F88))</f>
        <v>43709</v>
      </c>
      <c r="H88" s="65">
        <f t="shared" ref="H88" si="103">DATE(YEAR(G88),MONTH(G88)+1,DAY(G88))</f>
        <v>43739</v>
      </c>
      <c r="I88" s="65">
        <f t="shared" ref="I88" si="104">DATE(YEAR(H88),MONTH(H88)+1,DAY(H88))</f>
        <v>43770</v>
      </c>
      <c r="J88" s="65">
        <f t="shared" ref="J88" si="105">DATE(YEAR(I88),MONTH(I88)+1,DAY(I88))</f>
        <v>43800</v>
      </c>
      <c r="K88" s="65">
        <f t="shared" ref="K88" si="106">DATE(YEAR(J88),MONTH(J88)+1,DAY(J88))</f>
        <v>43831</v>
      </c>
      <c r="L88" s="65">
        <f t="shared" ref="L88" si="107">DATE(YEAR(K88),MONTH(K88)+1,DAY(K88))</f>
        <v>43862</v>
      </c>
      <c r="M88" s="65">
        <f t="shared" ref="M88" si="108">DATE(YEAR(L88),MONTH(L88)+1,DAY(L88))</f>
        <v>43891</v>
      </c>
      <c r="N88" s="65">
        <f t="shared" ref="N88" si="109">DATE(YEAR(M88),MONTH(M88)+1,DAY(M88))</f>
        <v>43922</v>
      </c>
      <c r="O88" s="65">
        <f t="shared" ref="O88" si="110">DATE(YEAR(N88),MONTH(N88)+1,DAY(N88))</f>
        <v>43952</v>
      </c>
      <c r="P88" s="13" t="s">
        <v>52</v>
      </c>
      <c r="Q88" s="4"/>
      <c r="R88" s="151"/>
      <c r="S88" s="156"/>
      <c r="V88" s="65">
        <f>V15</f>
        <v>43983</v>
      </c>
      <c r="W88" s="65">
        <f>DATE(YEAR(V88),MONTH(V88)+1,DAY(V88))</f>
        <v>44013</v>
      </c>
      <c r="X88" s="65">
        <f t="shared" ref="X88" si="111">DATE(YEAR(W88),MONTH(W88)+1,DAY(W88))</f>
        <v>44044</v>
      </c>
      <c r="Y88" s="65">
        <f t="shared" ref="Y88" si="112">DATE(YEAR(X88),MONTH(X88)+1,DAY(X88))</f>
        <v>44075</v>
      </c>
      <c r="Z88" s="65">
        <f t="shared" ref="Z88" si="113">DATE(YEAR(Y88),MONTH(Y88)+1,DAY(Y88))</f>
        <v>44105</v>
      </c>
      <c r="AA88" s="65">
        <f t="shared" ref="AA88" si="114">DATE(YEAR(Z88),MONTH(Z88)+1,DAY(Z88))</f>
        <v>44136</v>
      </c>
      <c r="AB88" s="65">
        <f t="shared" ref="AB88" si="115">DATE(YEAR(AA88),MONTH(AA88)+1,DAY(AA88))</f>
        <v>44166</v>
      </c>
      <c r="AC88" s="65">
        <f t="shared" ref="AC88" si="116">DATE(YEAR(AB88),MONTH(AB88)+1,DAY(AB88))</f>
        <v>44197</v>
      </c>
      <c r="AD88" s="65">
        <f t="shared" ref="AD88" si="117">DATE(YEAR(AC88),MONTH(AC88)+1,DAY(AC88))</f>
        <v>44228</v>
      </c>
      <c r="AE88" s="65">
        <f t="shared" ref="AE88" si="118">DATE(YEAR(AD88),MONTH(AD88)+1,DAY(AD88))</f>
        <v>44256</v>
      </c>
      <c r="AF88" s="65">
        <f t="shared" ref="AF88" si="119">DATE(YEAR(AE88),MONTH(AE88)+1,DAY(AE88))</f>
        <v>44287</v>
      </c>
      <c r="AG88" s="65">
        <f t="shared" ref="AG88" si="120">DATE(YEAR(AF88),MONTH(AF88)+1,DAY(AF88))</f>
        <v>44317</v>
      </c>
      <c r="AH88" s="13" t="s">
        <v>52</v>
      </c>
      <c r="AI88" s="4"/>
      <c r="AJ88" s="156"/>
      <c r="AK88" s="160"/>
      <c r="AN88" s="65">
        <f>AN15</f>
        <v>44348</v>
      </c>
      <c r="AO88" s="65">
        <f>DATE(YEAR(AN88),MONTH(AN88)+1,DAY(AN88))</f>
        <v>44378</v>
      </c>
      <c r="AP88" s="65">
        <f t="shared" ref="AP88" si="121">DATE(YEAR(AO88),MONTH(AO88)+1,DAY(AO88))</f>
        <v>44409</v>
      </c>
      <c r="AQ88" s="65">
        <f t="shared" ref="AQ88" si="122">DATE(YEAR(AP88),MONTH(AP88)+1,DAY(AP88))</f>
        <v>44440</v>
      </c>
      <c r="AR88" s="65">
        <f t="shared" ref="AR88" si="123">DATE(YEAR(AQ88),MONTH(AQ88)+1,DAY(AQ88))</f>
        <v>44470</v>
      </c>
      <c r="AS88" s="65">
        <f t="shared" ref="AS88" si="124">DATE(YEAR(AR88),MONTH(AR88)+1,DAY(AR88))</f>
        <v>44501</v>
      </c>
      <c r="AT88" s="65">
        <f t="shared" ref="AT88" si="125">DATE(YEAR(AS88),MONTH(AS88)+1,DAY(AS88))</f>
        <v>44531</v>
      </c>
      <c r="AU88" s="65">
        <f t="shared" ref="AU88" si="126">DATE(YEAR(AT88),MONTH(AT88)+1,DAY(AT88))</f>
        <v>44562</v>
      </c>
      <c r="AV88" s="65">
        <f t="shared" ref="AV88" si="127">DATE(YEAR(AU88),MONTH(AU88)+1,DAY(AU88))</f>
        <v>44593</v>
      </c>
      <c r="AW88" s="65">
        <f t="shared" ref="AW88" si="128">DATE(YEAR(AV88),MONTH(AV88)+1,DAY(AV88))</f>
        <v>44621</v>
      </c>
      <c r="AX88" s="65">
        <f t="shared" ref="AX88" si="129">DATE(YEAR(AW88),MONTH(AW88)+1,DAY(AW88))</f>
        <v>44652</v>
      </c>
      <c r="AY88" s="65">
        <f t="shared" ref="AY88" si="130">DATE(YEAR(AX88),MONTH(AX88)+1,DAY(AX88))</f>
        <v>44682</v>
      </c>
      <c r="AZ88" s="13" t="s">
        <v>52</v>
      </c>
      <c r="BA88" s="4"/>
      <c r="BB88" s="160"/>
      <c r="BC88" s="164"/>
      <c r="BF88" s="65">
        <f>BF15</f>
        <v>44713</v>
      </c>
      <c r="BG88" s="65">
        <f>DATE(YEAR(BF88),MONTH(BF88)+1,DAY(BF88))</f>
        <v>44743</v>
      </c>
      <c r="BH88" s="65">
        <f t="shared" ref="BH88" si="131">DATE(YEAR(BG88),MONTH(BG88)+1,DAY(BG88))</f>
        <v>44774</v>
      </c>
      <c r="BI88" s="65">
        <f t="shared" ref="BI88" si="132">DATE(YEAR(BH88),MONTH(BH88)+1,DAY(BH88))</f>
        <v>44805</v>
      </c>
      <c r="BJ88" s="65">
        <f t="shared" ref="BJ88" si="133">DATE(YEAR(BI88),MONTH(BI88)+1,DAY(BI88))</f>
        <v>44835</v>
      </c>
      <c r="BK88" s="65">
        <f t="shared" ref="BK88" si="134">DATE(YEAR(BJ88),MONTH(BJ88)+1,DAY(BJ88))</f>
        <v>44866</v>
      </c>
      <c r="BL88" s="65">
        <f t="shared" ref="BL88" si="135">DATE(YEAR(BK88),MONTH(BK88)+1,DAY(BK88))</f>
        <v>44896</v>
      </c>
      <c r="BM88" s="65">
        <f t="shared" ref="BM88" si="136">DATE(YEAR(BL88),MONTH(BL88)+1,DAY(BL88))</f>
        <v>44927</v>
      </c>
      <c r="BN88" s="65">
        <f t="shared" ref="BN88" si="137">DATE(YEAR(BM88),MONTH(BM88)+1,DAY(BM88))</f>
        <v>44958</v>
      </c>
      <c r="BO88" s="65">
        <f t="shared" ref="BO88" si="138">DATE(YEAR(BN88),MONTH(BN88)+1,DAY(BN88))</f>
        <v>44986</v>
      </c>
      <c r="BP88" s="65">
        <f t="shared" ref="BP88" si="139">DATE(YEAR(BO88),MONTH(BO88)+1,DAY(BO88))</f>
        <v>45017</v>
      </c>
      <c r="BQ88" s="65">
        <f t="shared" ref="BQ88" si="140">DATE(YEAR(BP88),MONTH(BP88)+1,DAY(BP88))</f>
        <v>45047</v>
      </c>
      <c r="BR88" s="13" t="s">
        <v>52</v>
      </c>
      <c r="BS88" s="4"/>
      <c r="BT88" s="164"/>
      <c r="BU88" s="168"/>
      <c r="BX88" s="65">
        <f>BX15</f>
        <v>45078</v>
      </c>
      <c r="BY88" s="65">
        <f>DATE(YEAR(BX88),MONTH(BX88)+1,DAY(BX88))</f>
        <v>45108</v>
      </c>
      <c r="BZ88" s="65">
        <f t="shared" ref="BZ88" si="141">DATE(YEAR(BY88),MONTH(BY88)+1,DAY(BY88))</f>
        <v>45139</v>
      </c>
      <c r="CA88" s="65">
        <f t="shared" ref="CA88" si="142">DATE(YEAR(BZ88),MONTH(BZ88)+1,DAY(BZ88))</f>
        <v>45170</v>
      </c>
      <c r="CB88" s="65">
        <f t="shared" ref="CB88" si="143">DATE(YEAR(CA88),MONTH(CA88)+1,DAY(CA88))</f>
        <v>45200</v>
      </c>
      <c r="CC88" s="65">
        <f t="shared" ref="CC88" si="144">DATE(YEAR(CB88),MONTH(CB88)+1,DAY(CB88))</f>
        <v>45231</v>
      </c>
      <c r="CD88" s="65">
        <f t="shared" ref="CD88" si="145">DATE(YEAR(CC88),MONTH(CC88)+1,DAY(CC88))</f>
        <v>45261</v>
      </c>
      <c r="CE88" s="65">
        <f t="shared" ref="CE88" si="146">DATE(YEAR(CD88),MONTH(CD88)+1,DAY(CD88))</f>
        <v>45292</v>
      </c>
      <c r="CF88" s="65">
        <f t="shared" ref="CF88" si="147">DATE(YEAR(CE88),MONTH(CE88)+1,DAY(CE88))</f>
        <v>45323</v>
      </c>
      <c r="CG88" s="65">
        <f t="shared" ref="CG88" si="148">DATE(YEAR(CF88),MONTH(CF88)+1,DAY(CF88))</f>
        <v>45352</v>
      </c>
      <c r="CH88" s="65">
        <f t="shared" ref="CH88" si="149">DATE(YEAR(CG88),MONTH(CG88)+1,DAY(CG88))</f>
        <v>45383</v>
      </c>
      <c r="CI88" s="65">
        <f t="shared" ref="CI88" si="150">DATE(YEAR(CH88),MONTH(CH88)+1,DAY(CH88))</f>
        <v>45413</v>
      </c>
      <c r="CJ88" s="13" t="s">
        <v>52</v>
      </c>
      <c r="CK88" s="4"/>
      <c r="CL88" s="168"/>
    </row>
    <row r="89" spans="1:90" x14ac:dyDescent="0.25">
      <c r="A89" s="151"/>
      <c r="C89" s="6" t="s">
        <v>230</v>
      </c>
      <c r="D89" s="147">
        <v>0</v>
      </c>
      <c r="E89" s="147">
        <v>0</v>
      </c>
      <c r="F89" s="147">
        <v>0</v>
      </c>
      <c r="G89" s="147">
        <v>0</v>
      </c>
      <c r="H89" s="147">
        <v>0</v>
      </c>
      <c r="I89" s="147">
        <v>0</v>
      </c>
      <c r="J89" s="147">
        <v>0</v>
      </c>
      <c r="K89" s="147">
        <v>0</v>
      </c>
      <c r="L89" s="147">
        <v>0</v>
      </c>
      <c r="M89" s="147">
        <v>0</v>
      </c>
      <c r="N89" s="147">
        <v>0</v>
      </c>
      <c r="O89" s="147">
        <v>0</v>
      </c>
      <c r="P89" s="78">
        <v>0</v>
      </c>
      <c r="Q89" s="4"/>
      <c r="R89" s="151"/>
      <c r="S89" s="156"/>
      <c r="U89" s="6" t="s">
        <v>230</v>
      </c>
      <c r="V89" s="147">
        <v>0</v>
      </c>
      <c r="W89" s="147">
        <v>0</v>
      </c>
      <c r="X89" s="147">
        <v>0</v>
      </c>
      <c r="Y89" s="147">
        <v>0</v>
      </c>
      <c r="Z89" s="147">
        <v>0</v>
      </c>
      <c r="AA89" s="147">
        <v>0</v>
      </c>
      <c r="AB89" s="147">
        <v>0</v>
      </c>
      <c r="AC89" s="147">
        <v>0</v>
      </c>
      <c r="AD89" s="147">
        <v>0</v>
      </c>
      <c r="AE89" s="147">
        <v>0</v>
      </c>
      <c r="AF89" s="147">
        <v>0</v>
      </c>
      <c r="AG89" s="147">
        <v>0</v>
      </c>
      <c r="AH89" s="78">
        <v>0</v>
      </c>
      <c r="AI89" s="4"/>
      <c r="AJ89" s="156"/>
      <c r="AK89" s="160"/>
      <c r="AM89" s="6" t="s">
        <v>230</v>
      </c>
      <c r="AN89" s="147">
        <v>0</v>
      </c>
      <c r="AO89" s="147">
        <v>0</v>
      </c>
      <c r="AP89" s="147">
        <v>0</v>
      </c>
      <c r="AQ89" s="147">
        <v>0</v>
      </c>
      <c r="AR89" s="147">
        <v>0</v>
      </c>
      <c r="AS89" s="147">
        <v>0</v>
      </c>
      <c r="AT89" s="147">
        <v>0</v>
      </c>
      <c r="AU89" s="147">
        <v>0</v>
      </c>
      <c r="AV89" s="147">
        <v>0</v>
      </c>
      <c r="AW89" s="147">
        <v>0</v>
      </c>
      <c r="AX89" s="147">
        <v>0</v>
      </c>
      <c r="AY89" s="147">
        <v>0</v>
      </c>
      <c r="AZ89" s="78">
        <v>0</v>
      </c>
      <c r="BA89" s="4"/>
      <c r="BB89" s="160"/>
      <c r="BC89" s="164"/>
      <c r="BE89" s="6" t="s">
        <v>230</v>
      </c>
      <c r="BF89" s="147">
        <v>0</v>
      </c>
      <c r="BG89" s="147">
        <v>0</v>
      </c>
      <c r="BH89" s="147">
        <v>0</v>
      </c>
      <c r="BI89" s="147">
        <v>0</v>
      </c>
      <c r="BJ89" s="147">
        <v>0</v>
      </c>
      <c r="BK89" s="147">
        <v>0</v>
      </c>
      <c r="BL89" s="147">
        <v>0</v>
      </c>
      <c r="BM89" s="147">
        <v>0</v>
      </c>
      <c r="BN89" s="147">
        <v>0</v>
      </c>
      <c r="BO89" s="147">
        <v>0</v>
      </c>
      <c r="BP89" s="147">
        <v>0</v>
      </c>
      <c r="BQ89" s="147">
        <v>0</v>
      </c>
      <c r="BR89" s="78">
        <v>0</v>
      </c>
      <c r="BS89" s="4"/>
      <c r="BT89" s="164"/>
      <c r="BU89" s="168"/>
      <c r="BW89" s="6" t="s">
        <v>230</v>
      </c>
      <c r="BX89" s="147">
        <v>0</v>
      </c>
      <c r="BY89" s="147">
        <v>0</v>
      </c>
      <c r="BZ89" s="147">
        <v>0</v>
      </c>
      <c r="CA89" s="147">
        <v>0</v>
      </c>
      <c r="CB89" s="147">
        <v>0</v>
      </c>
      <c r="CC89" s="147">
        <v>0</v>
      </c>
      <c r="CD89" s="147">
        <v>0</v>
      </c>
      <c r="CE89" s="147">
        <v>0</v>
      </c>
      <c r="CF89" s="147">
        <v>0</v>
      </c>
      <c r="CG89" s="147">
        <v>0</v>
      </c>
      <c r="CH89" s="147">
        <v>0</v>
      </c>
      <c r="CI89" s="147">
        <v>0</v>
      </c>
      <c r="CJ89" s="78">
        <v>0</v>
      </c>
      <c r="CK89" s="4"/>
      <c r="CL89" s="168"/>
    </row>
    <row r="90" spans="1:90" x14ac:dyDescent="0.25">
      <c r="A90" s="151"/>
      <c r="C90" s="6"/>
      <c r="D90" s="13"/>
      <c r="E90" s="13"/>
      <c r="F90" s="13"/>
      <c r="G90" s="13"/>
      <c r="H90" s="13"/>
      <c r="I90" s="13"/>
      <c r="J90" s="13"/>
      <c r="K90" s="13"/>
      <c r="L90" s="13"/>
      <c r="M90" s="13"/>
      <c r="N90" s="13"/>
      <c r="O90" s="13"/>
      <c r="P90" s="13"/>
      <c r="Q90" s="4"/>
      <c r="R90" s="151"/>
      <c r="S90" s="156"/>
      <c r="U90" s="6"/>
      <c r="V90" s="15"/>
      <c r="W90" s="15"/>
      <c r="X90" s="15"/>
      <c r="Y90" s="15"/>
      <c r="Z90" s="15"/>
      <c r="AA90" s="15"/>
      <c r="AB90" s="15"/>
      <c r="AC90" s="15"/>
      <c r="AD90" s="15"/>
      <c r="AE90" s="15"/>
      <c r="AF90" s="15"/>
      <c r="AG90" s="15"/>
      <c r="AH90" s="15"/>
      <c r="AI90" s="4"/>
      <c r="AJ90" s="156"/>
      <c r="AK90" s="160"/>
      <c r="AM90" s="6"/>
      <c r="AN90" s="15"/>
      <c r="AO90" s="15"/>
      <c r="AP90" s="15"/>
      <c r="AQ90" s="15"/>
      <c r="AR90" s="15"/>
      <c r="AS90" s="15"/>
      <c r="AT90" s="15"/>
      <c r="AU90" s="15"/>
      <c r="AV90" s="15"/>
      <c r="AW90" s="15"/>
      <c r="AX90" s="15"/>
      <c r="AY90" s="15"/>
      <c r="AZ90" s="15"/>
      <c r="BA90" s="4"/>
      <c r="BB90" s="160"/>
      <c r="BC90" s="164"/>
      <c r="BE90" s="6"/>
      <c r="BF90" s="15"/>
      <c r="BG90" s="15"/>
      <c r="BH90" s="15"/>
      <c r="BI90" s="15"/>
      <c r="BJ90" s="15"/>
      <c r="BK90" s="15"/>
      <c r="BL90" s="15"/>
      <c r="BM90" s="15"/>
      <c r="BN90" s="15"/>
      <c r="BO90" s="15"/>
      <c r="BP90" s="15"/>
      <c r="BQ90" s="15"/>
      <c r="BR90" s="15"/>
      <c r="BS90" s="4"/>
      <c r="BT90" s="164"/>
      <c r="BU90" s="168"/>
      <c r="BW90" s="6"/>
      <c r="BX90" s="15"/>
      <c r="BY90" s="15"/>
      <c r="BZ90" s="15"/>
      <c r="CA90" s="15"/>
      <c r="CB90" s="15"/>
      <c r="CC90" s="15"/>
      <c r="CD90" s="15"/>
      <c r="CE90" s="15"/>
      <c r="CF90" s="15"/>
      <c r="CG90" s="15"/>
      <c r="CH90" s="15"/>
      <c r="CI90" s="15"/>
      <c r="CJ90" s="15"/>
      <c r="CK90" s="4"/>
      <c r="CL90" s="168"/>
    </row>
    <row r="91" spans="1:90" x14ac:dyDescent="0.25">
      <c r="A91" s="151"/>
      <c r="B91" s="312" t="s">
        <v>597</v>
      </c>
      <c r="C91" s="315"/>
      <c r="D91" s="315"/>
      <c r="E91" s="315"/>
      <c r="F91" s="315"/>
      <c r="G91" s="315"/>
      <c r="H91" s="315"/>
      <c r="I91" s="315"/>
      <c r="J91" s="315"/>
      <c r="K91" s="315"/>
      <c r="L91" s="315"/>
      <c r="M91" s="315"/>
      <c r="N91" s="315"/>
      <c r="O91" s="315"/>
      <c r="P91" s="315"/>
      <c r="Q91" s="4"/>
      <c r="R91" s="151"/>
      <c r="S91" s="156"/>
      <c r="T91" s="312" t="s">
        <v>597</v>
      </c>
      <c r="U91" s="315"/>
      <c r="V91" s="315"/>
      <c r="W91" s="315"/>
      <c r="X91" s="315"/>
      <c r="Y91" s="315"/>
      <c r="Z91" s="315"/>
      <c r="AA91" s="315"/>
      <c r="AB91" s="315"/>
      <c r="AC91" s="315"/>
      <c r="AD91" s="315"/>
      <c r="AE91" s="315"/>
      <c r="AF91" s="315"/>
      <c r="AG91" s="315"/>
      <c r="AH91" s="315"/>
      <c r="AI91" s="4"/>
      <c r="AJ91" s="156"/>
      <c r="AK91" s="160"/>
      <c r="AL91" s="312" t="s">
        <v>597</v>
      </c>
      <c r="AM91" s="315"/>
      <c r="AN91" s="315"/>
      <c r="AO91" s="315"/>
      <c r="AP91" s="315"/>
      <c r="AQ91" s="315"/>
      <c r="AR91" s="315"/>
      <c r="AS91" s="315"/>
      <c r="AT91" s="315"/>
      <c r="AU91" s="315"/>
      <c r="AV91" s="315"/>
      <c r="AW91" s="315"/>
      <c r="AX91" s="315"/>
      <c r="AY91" s="315"/>
      <c r="AZ91" s="315"/>
      <c r="BA91" s="4"/>
      <c r="BB91" s="160"/>
      <c r="BC91" s="164"/>
      <c r="BD91" s="312" t="s">
        <v>597</v>
      </c>
      <c r="BE91" s="315"/>
      <c r="BF91" s="315"/>
      <c r="BG91" s="315"/>
      <c r="BH91" s="315"/>
      <c r="BI91" s="315"/>
      <c r="BJ91" s="315"/>
      <c r="BK91" s="315"/>
      <c r="BL91" s="315"/>
      <c r="BM91" s="315"/>
      <c r="BN91" s="315"/>
      <c r="BO91" s="315"/>
      <c r="BP91" s="315"/>
      <c r="BQ91" s="315"/>
      <c r="BR91" s="315"/>
      <c r="BS91" s="4"/>
      <c r="BT91" s="164"/>
      <c r="BU91" s="168"/>
      <c r="BV91" s="312" t="s">
        <v>597</v>
      </c>
      <c r="BW91" s="315"/>
      <c r="BX91" s="315"/>
      <c r="BY91" s="315"/>
      <c r="BZ91" s="315"/>
      <c r="CA91" s="315"/>
      <c r="CB91" s="315"/>
      <c r="CC91" s="315"/>
      <c r="CD91" s="315"/>
      <c r="CE91" s="315"/>
      <c r="CF91" s="315"/>
      <c r="CG91" s="315"/>
      <c r="CH91" s="315"/>
      <c r="CI91" s="315"/>
      <c r="CJ91" s="315"/>
      <c r="CK91" s="4"/>
      <c r="CL91" s="168"/>
    </row>
    <row r="92" spans="1:90" x14ac:dyDescent="0.25">
      <c r="A92" s="151"/>
      <c r="B92" s="312" t="s">
        <v>598</v>
      </c>
      <c r="C92" s="315"/>
      <c r="D92" s="315"/>
      <c r="E92" s="315"/>
      <c r="F92" s="315"/>
      <c r="G92" s="315"/>
      <c r="H92" s="315"/>
      <c r="I92" s="315"/>
      <c r="J92" s="315"/>
      <c r="K92" s="315"/>
      <c r="L92" s="315"/>
      <c r="M92" s="315"/>
      <c r="N92" s="315"/>
      <c r="O92" s="315"/>
      <c r="P92" s="315"/>
      <c r="Q92" s="4"/>
      <c r="R92" s="151"/>
      <c r="S92" s="156"/>
      <c r="T92" s="312" t="s">
        <v>598</v>
      </c>
      <c r="U92" s="315"/>
      <c r="V92" s="315"/>
      <c r="W92" s="315"/>
      <c r="X92" s="315"/>
      <c r="Y92" s="315"/>
      <c r="Z92" s="315"/>
      <c r="AA92" s="315"/>
      <c r="AB92" s="315"/>
      <c r="AC92" s="315"/>
      <c r="AD92" s="315"/>
      <c r="AE92" s="315"/>
      <c r="AF92" s="315"/>
      <c r="AG92" s="315"/>
      <c r="AH92" s="315"/>
      <c r="AI92" s="4"/>
      <c r="AJ92" s="156"/>
      <c r="AK92" s="160"/>
      <c r="AL92" s="312" t="s">
        <v>598</v>
      </c>
      <c r="AM92" s="315"/>
      <c r="AN92" s="315"/>
      <c r="AO92" s="315"/>
      <c r="AP92" s="315"/>
      <c r="AQ92" s="315"/>
      <c r="AR92" s="315"/>
      <c r="AS92" s="315"/>
      <c r="AT92" s="315"/>
      <c r="AU92" s="315"/>
      <c r="AV92" s="315"/>
      <c r="AW92" s="315"/>
      <c r="AX92" s="315"/>
      <c r="AY92" s="315"/>
      <c r="AZ92" s="315"/>
      <c r="BA92" s="4"/>
      <c r="BB92" s="160"/>
      <c r="BC92" s="164"/>
      <c r="BD92" s="312" t="s">
        <v>598</v>
      </c>
      <c r="BE92" s="315"/>
      <c r="BF92" s="315"/>
      <c r="BG92" s="315"/>
      <c r="BH92" s="315"/>
      <c r="BI92" s="315"/>
      <c r="BJ92" s="315"/>
      <c r="BK92" s="315"/>
      <c r="BL92" s="315"/>
      <c r="BM92" s="315"/>
      <c r="BN92" s="315"/>
      <c r="BO92" s="315"/>
      <c r="BP92" s="315"/>
      <c r="BQ92" s="315"/>
      <c r="BR92" s="315"/>
      <c r="BS92" s="4"/>
      <c r="BT92" s="164"/>
      <c r="BU92" s="168"/>
      <c r="BV92" s="312" t="s">
        <v>598</v>
      </c>
      <c r="BW92" s="315"/>
      <c r="BX92" s="315"/>
      <c r="BY92" s="315"/>
      <c r="BZ92" s="315"/>
      <c r="CA92" s="315"/>
      <c r="CB92" s="315"/>
      <c r="CC92" s="315"/>
      <c r="CD92" s="315"/>
      <c r="CE92" s="315"/>
      <c r="CF92" s="315"/>
      <c r="CG92" s="315"/>
      <c r="CH92" s="315"/>
      <c r="CI92" s="315"/>
      <c r="CJ92" s="315"/>
      <c r="CK92" s="4"/>
      <c r="CL92" s="168"/>
    </row>
    <row r="93" spans="1:90" x14ac:dyDescent="0.25">
      <c r="A93" s="151"/>
      <c r="B93" s="312" t="s">
        <v>599</v>
      </c>
      <c r="C93" s="315"/>
      <c r="D93" s="315"/>
      <c r="E93" s="315"/>
      <c r="F93" s="315"/>
      <c r="G93" s="315"/>
      <c r="H93" s="315"/>
      <c r="I93" s="315"/>
      <c r="J93" s="315"/>
      <c r="K93" s="315"/>
      <c r="L93" s="315"/>
      <c r="M93" s="315"/>
      <c r="N93" s="315"/>
      <c r="O93" s="315"/>
      <c r="P93" s="315"/>
      <c r="Q93" s="4"/>
      <c r="R93" s="151"/>
      <c r="S93" s="156"/>
      <c r="T93" s="312" t="s">
        <v>599</v>
      </c>
      <c r="U93" s="315"/>
      <c r="V93" s="315"/>
      <c r="W93" s="315"/>
      <c r="X93" s="315"/>
      <c r="Y93" s="315"/>
      <c r="Z93" s="315"/>
      <c r="AA93" s="315"/>
      <c r="AB93" s="315"/>
      <c r="AC93" s="315"/>
      <c r="AD93" s="315"/>
      <c r="AE93" s="315"/>
      <c r="AF93" s="315"/>
      <c r="AG93" s="315"/>
      <c r="AH93" s="315"/>
      <c r="AI93" s="4"/>
      <c r="AJ93" s="156"/>
      <c r="AK93" s="160"/>
      <c r="AL93" s="312" t="s">
        <v>599</v>
      </c>
      <c r="AM93" s="315"/>
      <c r="AN93" s="315"/>
      <c r="AO93" s="315"/>
      <c r="AP93" s="315"/>
      <c r="AQ93" s="315"/>
      <c r="AR93" s="315"/>
      <c r="AS93" s="315"/>
      <c r="AT93" s="315"/>
      <c r="AU93" s="315"/>
      <c r="AV93" s="315"/>
      <c r="AW93" s="315"/>
      <c r="AX93" s="315"/>
      <c r="AY93" s="315"/>
      <c r="AZ93" s="315"/>
      <c r="BA93" s="4"/>
      <c r="BB93" s="160"/>
      <c r="BC93" s="164"/>
      <c r="BD93" s="312" t="s">
        <v>599</v>
      </c>
      <c r="BE93" s="315"/>
      <c r="BF93" s="315"/>
      <c r="BG93" s="315"/>
      <c r="BH93" s="315"/>
      <c r="BI93" s="315"/>
      <c r="BJ93" s="315"/>
      <c r="BK93" s="315"/>
      <c r="BL93" s="315"/>
      <c r="BM93" s="315"/>
      <c r="BN93" s="315"/>
      <c r="BO93" s="315"/>
      <c r="BP93" s="315"/>
      <c r="BQ93" s="315"/>
      <c r="BR93" s="315"/>
      <c r="BS93" s="4"/>
      <c r="BT93" s="164"/>
      <c r="BU93" s="168"/>
      <c r="BV93" s="312" t="s">
        <v>599</v>
      </c>
      <c r="BW93" s="315"/>
      <c r="BX93" s="315"/>
      <c r="BY93" s="315"/>
      <c r="BZ93" s="315"/>
      <c r="CA93" s="315"/>
      <c r="CB93" s="315"/>
      <c r="CC93" s="315"/>
      <c r="CD93" s="315"/>
      <c r="CE93" s="315"/>
      <c r="CF93" s="315"/>
      <c r="CG93" s="315"/>
      <c r="CH93" s="315"/>
      <c r="CI93" s="315"/>
      <c r="CJ93" s="315"/>
      <c r="CK93" s="4"/>
      <c r="CL93" s="168"/>
    </row>
    <row r="94" spans="1:90" x14ac:dyDescent="0.25">
      <c r="A94" s="151"/>
      <c r="C94" s="6"/>
      <c r="D94" s="13"/>
      <c r="E94" s="13"/>
      <c r="F94" s="13"/>
      <c r="G94" s="13"/>
      <c r="H94" s="13"/>
      <c r="I94" s="13"/>
      <c r="J94" s="13"/>
      <c r="K94" s="13"/>
      <c r="L94" s="13"/>
      <c r="M94" s="13"/>
      <c r="N94" s="13"/>
      <c r="O94" s="13"/>
      <c r="P94" s="13"/>
      <c r="Q94" s="4"/>
      <c r="R94" s="151"/>
      <c r="S94" s="156"/>
      <c r="U94" s="6"/>
      <c r="V94" s="13"/>
      <c r="W94" s="13"/>
      <c r="X94" s="13"/>
      <c r="Y94" s="13"/>
      <c r="Z94" s="13"/>
      <c r="AA94" s="13"/>
      <c r="AB94" s="13"/>
      <c r="AC94" s="13"/>
      <c r="AD94" s="13"/>
      <c r="AE94" s="13"/>
      <c r="AF94" s="13"/>
      <c r="AG94" s="13"/>
      <c r="AH94" s="13"/>
      <c r="AI94" s="4"/>
      <c r="AJ94" s="156"/>
      <c r="AK94" s="160"/>
      <c r="AM94" s="6"/>
      <c r="AN94" s="13"/>
      <c r="AO94" s="13"/>
      <c r="AP94" s="13"/>
      <c r="AQ94" s="13"/>
      <c r="AR94" s="13"/>
      <c r="AS94" s="13"/>
      <c r="AT94" s="13"/>
      <c r="AU94" s="13"/>
      <c r="AV94" s="13"/>
      <c r="AW94" s="13"/>
      <c r="AX94" s="13"/>
      <c r="AY94" s="13"/>
      <c r="AZ94" s="13"/>
      <c r="BA94" s="4"/>
      <c r="BB94" s="160"/>
      <c r="BC94" s="164"/>
      <c r="BE94" s="6"/>
      <c r="BF94" s="13"/>
      <c r="BG94" s="13"/>
      <c r="BH94" s="13"/>
      <c r="BI94" s="13"/>
      <c r="BJ94" s="13"/>
      <c r="BK94" s="13"/>
      <c r="BL94" s="13"/>
      <c r="BM94" s="13"/>
      <c r="BN94" s="13"/>
      <c r="BO94" s="13"/>
      <c r="BP94" s="13"/>
      <c r="BQ94" s="13"/>
      <c r="BR94" s="13"/>
      <c r="BS94" s="4"/>
      <c r="BT94" s="164"/>
      <c r="BU94" s="168"/>
      <c r="BW94" s="6"/>
      <c r="BX94" s="13"/>
      <c r="BY94" s="13"/>
      <c r="BZ94" s="13"/>
      <c r="CA94" s="13"/>
      <c r="CB94" s="13"/>
      <c r="CC94" s="13"/>
      <c r="CD94" s="13"/>
      <c r="CE94" s="13"/>
      <c r="CF94" s="13"/>
      <c r="CG94" s="13"/>
      <c r="CH94" s="13"/>
      <c r="CI94" s="13"/>
      <c r="CJ94" s="13"/>
      <c r="CK94" s="4"/>
      <c r="CL94" s="168"/>
    </row>
    <row r="95" spans="1:90" x14ac:dyDescent="0.25">
      <c r="A95" s="151"/>
      <c r="B95" s="20" t="s">
        <v>201</v>
      </c>
      <c r="C95" s="6"/>
      <c r="D95" s="13"/>
      <c r="E95" s="13"/>
      <c r="F95" s="13"/>
      <c r="G95" s="13"/>
      <c r="H95" s="13"/>
      <c r="I95" s="13"/>
      <c r="J95" s="13"/>
      <c r="K95" s="13"/>
      <c r="L95" s="13"/>
      <c r="M95" s="13"/>
      <c r="N95" s="13"/>
      <c r="O95" s="13"/>
      <c r="P95" s="13"/>
      <c r="Q95" s="6"/>
      <c r="R95" s="151"/>
      <c r="S95" s="156"/>
      <c r="T95" s="20" t="s">
        <v>201</v>
      </c>
      <c r="U95" s="6"/>
      <c r="V95" s="13"/>
      <c r="W95" s="13"/>
      <c r="X95" s="13"/>
      <c r="Y95" s="13"/>
      <c r="Z95" s="13"/>
      <c r="AA95" s="13"/>
      <c r="AB95" s="13"/>
      <c r="AC95" s="13"/>
      <c r="AD95" s="13"/>
      <c r="AE95" s="13"/>
      <c r="AF95" s="13"/>
      <c r="AG95" s="13"/>
      <c r="AH95" s="13"/>
      <c r="AI95" s="4"/>
      <c r="AJ95" s="156"/>
      <c r="AK95" s="160"/>
      <c r="AL95" s="20" t="s">
        <v>201</v>
      </c>
      <c r="AM95" s="6"/>
      <c r="AN95" s="13"/>
      <c r="AO95" s="13"/>
      <c r="AP95" s="13"/>
      <c r="AQ95" s="13"/>
      <c r="AR95" s="13"/>
      <c r="AS95" s="13"/>
      <c r="AT95" s="13"/>
      <c r="AU95" s="13"/>
      <c r="AV95" s="13"/>
      <c r="AW95" s="13"/>
      <c r="AX95" s="13"/>
      <c r="AY95" s="13"/>
      <c r="AZ95" s="13"/>
      <c r="BA95" s="4"/>
      <c r="BB95" s="160"/>
      <c r="BC95" s="164"/>
      <c r="BD95" s="20" t="s">
        <v>201</v>
      </c>
      <c r="BE95" s="6"/>
      <c r="BF95" s="13"/>
      <c r="BG95" s="13"/>
      <c r="BH95" s="13"/>
      <c r="BI95" s="13"/>
      <c r="BJ95" s="13"/>
      <c r="BK95" s="13"/>
      <c r="BL95" s="13"/>
      <c r="BM95" s="13"/>
      <c r="BN95" s="13"/>
      <c r="BO95" s="13"/>
      <c r="BP95" s="13"/>
      <c r="BQ95" s="13"/>
      <c r="BR95" s="13"/>
      <c r="BS95" s="4"/>
      <c r="BT95" s="164"/>
      <c r="BU95" s="168"/>
      <c r="BV95" s="20" t="s">
        <v>201</v>
      </c>
      <c r="BW95" s="6"/>
      <c r="BX95" s="13"/>
      <c r="BY95" s="13"/>
      <c r="BZ95" s="13"/>
      <c r="CA95" s="13"/>
      <c r="CB95" s="13"/>
      <c r="CC95" s="13"/>
      <c r="CD95" s="13"/>
      <c r="CE95" s="13"/>
      <c r="CF95" s="13"/>
      <c r="CG95" s="13"/>
      <c r="CH95" s="13"/>
      <c r="CI95" s="13"/>
      <c r="CJ95" s="13"/>
      <c r="CK95" s="4"/>
      <c r="CL95" s="168"/>
    </row>
    <row r="96" spans="1:90" x14ac:dyDescent="0.25">
      <c r="A96" s="151"/>
      <c r="B96" s="72" t="str">
        <f>B14</f>
        <v>Your Company Name</v>
      </c>
      <c r="D96" s="13"/>
      <c r="E96" s="13"/>
      <c r="F96" s="13"/>
      <c r="G96" s="13"/>
      <c r="H96" s="13"/>
      <c r="I96" s="13"/>
      <c r="J96" s="13"/>
      <c r="K96" s="13"/>
      <c r="L96" s="13"/>
      <c r="M96" s="13"/>
      <c r="N96" s="13"/>
      <c r="O96" s="13"/>
      <c r="P96" s="13"/>
      <c r="Q96" s="6"/>
      <c r="R96" s="151"/>
      <c r="S96" s="156"/>
      <c r="T96" s="72" t="str">
        <f>T14</f>
        <v>Your Company Name</v>
      </c>
      <c r="V96" s="13"/>
      <c r="W96" s="13"/>
      <c r="X96" s="13"/>
      <c r="Y96" s="13"/>
      <c r="Z96" s="13"/>
      <c r="AA96" s="13"/>
      <c r="AB96" s="13"/>
      <c r="AC96" s="13"/>
      <c r="AD96" s="13"/>
      <c r="AE96" s="13"/>
      <c r="AF96" s="13"/>
      <c r="AG96" s="13"/>
      <c r="AH96" s="13"/>
      <c r="AI96" s="4"/>
      <c r="AJ96" s="156"/>
      <c r="AK96" s="160"/>
      <c r="AL96" s="72" t="str">
        <f>AL14</f>
        <v>Your Company Name</v>
      </c>
      <c r="AN96" s="13"/>
      <c r="AO96" s="13"/>
      <c r="AP96" s="13"/>
      <c r="AQ96" s="13"/>
      <c r="AR96" s="13"/>
      <c r="AS96" s="13"/>
      <c r="AT96" s="13"/>
      <c r="AU96" s="13"/>
      <c r="AV96" s="13"/>
      <c r="AW96" s="13"/>
      <c r="AX96" s="13"/>
      <c r="AY96" s="13"/>
      <c r="AZ96" s="13"/>
      <c r="BA96" s="4"/>
      <c r="BB96" s="160"/>
      <c r="BC96" s="164"/>
      <c r="BD96" s="72" t="str">
        <f>BD14</f>
        <v>Your Company Name</v>
      </c>
      <c r="BF96" s="13"/>
      <c r="BG96" s="13"/>
      <c r="BH96" s="13"/>
      <c r="BI96" s="13"/>
      <c r="BJ96" s="13"/>
      <c r="BK96" s="13"/>
      <c r="BL96" s="13"/>
      <c r="BM96" s="13"/>
      <c r="BN96" s="13"/>
      <c r="BO96" s="13"/>
      <c r="BP96" s="13"/>
      <c r="BQ96" s="13"/>
      <c r="BR96" s="13"/>
      <c r="BS96" s="4"/>
      <c r="BT96" s="164"/>
      <c r="BU96" s="168"/>
      <c r="BV96" s="72" t="str">
        <f>BV14</f>
        <v>Your Company Name</v>
      </c>
      <c r="BX96" s="13"/>
      <c r="BY96" s="13"/>
      <c r="BZ96" s="13"/>
      <c r="CA96" s="13"/>
      <c r="CB96" s="13"/>
      <c r="CC96" s="13"/>
      <c r="CD96" s="13"/>
      <c r="CE96" s="13"/>
      <c r="CF96" s="13"/>
      <c r="CG96" s="13"/>
      <c r="CH96" s="13"/>
      <c r="CI96" s="13"/>
      <c r="CJ96" s="13"/>
      <c r="CK96" s="4"/>
      <c r="CL96" s="168"/>
    </row>
    <row r="97" spans="1:90" x14ac:dyDescent="0.25">
      <c r="A97" s="151"/>
      <c r="D97" s="65">
        <f>D15</f>
        <v>43617</v>
      </c>
      <c r="E97" s="65">
        <f>DATE(YEAR(D97),MONTH(D97)+1,DAY(D97))</f>
        <v>43647</v>
      </c>
      <c r="F97" s="65">
        <f t="shared" ref="F97" si="151">DATE(YEAR(E97),MONTH(E97)+1,DAY(E97))</f>
        <v>43678</v>
      </c>
      <c r="G97" s="65">
        <f t="shared" ref="G97" si="152">DATE(YEAR(F97),MONTH(F97)+1,DAY(F97))</f>
        <v>43709</v>
      </c>
      <c r="H97" s="65">
        <f t="shared" ref="H97" si="153">DATE(YEAR(G97),MONTH(G97)+1,DAY(G97))</f>
        <v>43739</v>
      </c>
      <c r="I97" s="65">
        <f t="shared" ref="I97" si="154">DATE(YEAR(H97),MONTH(H97)+1,DAY(H97))</f>
        <v>43770</v>
      </c>
      <c r="J97" s="65">
        <f t="shared" ref="J97" si="155">DATE(YEAR(I97),MONTH(I97)+1,DAY(I97))</f>
        <v>43800</v>
      </c>
      <c r="K97" s="65">
        <f t="shared" ref="K97" si="156">DATE(YEAR(J97),MONTH(J97)+1,DAY(J97))</f>
        <v>43831</v>
      </c>
      <c r="L97" s="65">
        <f t="shared" ref="L97" si="157">DATE(YEAR(K97),MONTH(K97)+1,DAY(K97))</f>
        <v>43862</v>
      </c>
      <c r="M97" s="65">
        <f t="shared" ref="M97" si="158">DATE(YEAR(L97),MONTH(L97)+1,DAY(L97))</f>
        <v>43891</v>
      </c>
      <c r="N97" s="65">
        <f t="shared" ref="N97" si="159">DATE(YEAR(M97),MONTH(M97)+1,DAY(M97))</f>
        <v>43922</v>
      </c>
      <c r="O97" s="65">
        <f t="shared" ref="O97" si="160">DATE(YEAR(N97),MONTH(N97)+1,DAY(N97))</f>
        <v>43952</v>
      </c>
      <c r="P97" s="13"/>
      <c r="Q97" s="4"/>
      <c r="R97" s="151"/>
      <c r="S97" s="156"/>
      <c r="V97" s="65">
        <f>V15</f>
        <v>43983</v>
      </c>
      <c r="W97" s="65">
        <f>DATE(YEAR(V97),MONTH(V97)+1,DAY(V97))</f>
        <v>44013</v>
      </c>
      <c r="X97" s="65">
        <f t="shared" ref="X97" si="161">DATE(YEAR(W97),MONTH(W97)+1,DAY(W97))</f>
        <v>44044</v>
      </c>
      <c r="Y97" s="65">
        <f t="shared" ref="Y97" si="162">DATE(YEAR(X97),MONTH(X97)+1,DAY(X97))</f>
        <v>44075</v>
      </c>
      <c r="Z97" s="65">
        <f t="shared" ref="Z97" si="163">DATE(YEAR(Y97),MONTH(Y97)+1,DAY(Y97))</f>
        <v>44105</v>
      </c>
      <c r="AA97" s="65">
        <f t="shared" ref="AA97" si="164">DATE(YEAR(Z97),MONTH(Z97)+1,DAY(Z97))</f>
        <v>44136</v>
      </c>
      <c r="AB97" s="65">
        <f t="shared" ref="AB97" si="165">DATE(YEAR(AA97),MONTH(AA97)+1,DAY(AA97))</f>
        <v>44166</v>
      </c>
      <c r="AC97" s="65">
        <f t="shared" ref="AC97" si="166">DATE(YEAR(AB97),MONTH(AB97)+1,DAY(AB97))</f>
        <v>44197</v>
      </c>
      <c r="AD97" s="65">
        <f t="shared" ref="AD97" si="167">DATE(YEAR(AC97),MONTH(AC97)+1,DAY(AC97))</f>
        <v>44228</v>
      </c>
      <c r="AE97" s="65">
        <f t="shared" ref="AE97" si="168">DATE(YEAR(AD97),MONTH(AD97)+1,DAY(AD97))</f>
        <v>44256</v>
      </c>
      <c r="AF97" s="65">
        <f t="shared" ref="AF97" si="169">DATE(YEAR(AE97),MONTH(AE97)+1,DAY(AE97))</f>
        <v>44287</v>
      </c>
      <c r="AG97" s="65">
        <f t="shared" ref="AG97" si="170">DATE(YEAR(AF97),MONTH(AF97)+1,DAY(AF97))</f>
        <v>44317</v>
      </c>
      <c r="AH97" s="13"/>
      <c r="AI97" s="4"/>
      <c r="AJ97" s="156"/>
      <c r="AK97" s="160"/>
      <c r="AN97" s="65">
        <f>AN15</f>
        <v>44348</v>
      </c>
      <c r="AO97" s="65">
        <f>DATE(YEAR(AN97),MONTH(AN97)+1,DAY(AN97))</f>
        <v>44378</v>
      </c>
      <c r="AP97" s="65">
        <f t="shared" ref="AP97" si="171">DATE(YEAR(AO97),MONTH(AO97)+1,DAY(AO97))</f>
        <v>44409</v>
      </c>
      <c r="AQ97" s="65">
        <f t="shared" ref="AQ97" si="172">DATE(YEAR(AP97),MONTH(AP97)+1,DAY(AP97))</f>
        <v>44440</v>
      </c>
      <c r="AR97" s="65">
        <f t="shared" ref="AR97" si="173">DATE(YEAR(AQ97),MONTH(AQ97)+1,DAY(AQ97))</f>
        <v>44470</v>
      </c>
      <c r="AS97" s="65">
        <f t="shared" ref="AS97" si="174">DATE(YEAR(AR97),MONTH(AR97)+1,DAY(AR97))</f>
        <v>44501</v>
      </c>
      <c r="AT97" s="65">
        <f t="shared" ref="AT97" si="175">DATE(YEAR(AS97),MONTH(AS97)+1,DAY(AS97))</f>
        <v>44531</v>
      </c>
      <c r="AU97" s="65">
        <f t="shared" ref="AU97" si="176">DATE(YEAR(AT97),MONTH(AT97)+1,DAY(AT97))</f>
        <v>44562</v>
      </c>
      <c r="AV97" s="65">
        <f t="shared" ref="AV97" si="177">DATE(YEAR(AU97),MONTH(AU97)+1,DAY(AU97))</f>
        <v>44593</v>
      </c>
      <c r="AW97" s="65">
        <f t="shared" ref="AW97" si="178">DATE(YEAR(AV97),MONTH(AV97)+1,DAY(AV97))</f>
        <v>44621</v>
      </c>
      <c r="AX97" s="65">
        <f t="shared" ref="AX97" si="179">DATE(YEAR(AW97),MONTH(AW97)+1,DAY(AW97))</f>
        <v>44652</v>
      </c>
      <c r="AY97" s="65">
        <f t="shared" ref="AY97" si="180">DATE(YEAR(AX97),MONTH(AX97)+1,DAY(AX97))</f>
        <v>44682</v>
      </c>
      <c r="AZ97" s="13"/>
      <c r="BA97" s="4"/>
      <c r="BB97" s="160"/>
      <c r="BC97" s="164"/>
      <c r="BF97" s="65">
        <f>BF15</f>
        <v>44713</v>
      </c>
      <c r="BG97" s="65">
        <f>DATE(YEAR(BF97),MONTH(BF97)+1,DAY(BF97))</f>
        <v>44743</v>
      </c>
      <c r="BH97" s="65">
        <f t="shared" ref="BH97" si="181">DATE(YEAR(BG97),MONTH(BG97)+1,DAY(BG97))</f>
        <v>44774</v>
      </c>
      <c r="BI97" s="65">
        <f t="shared" ref="BI97" si="182">DATE(YEAR(BH97),MONTH(BH97)+1,DAY(BH97))</f>
        <v>44805</v>
      </c>
      <c r="BJ97" s="65">
        <f t="shared" ref="BJ97" si="183">DATE(YEAR(BI97),MONTH(BI97)+1,DAY(BI97))</f>
        <v>44835</v>
      </c>
      <c r="BK97" s="65">
        <f t="shared" ref="BK97" si="184">DATE(YEAR(BJ97),MONTH(BJ97)+1,DAY(BJ97))</f>
        <v>44866</v>
      </c>
      <c r="BL97" s="65">
        <f t="shared" ref="BL97" si="185">DATE(YEAR(BK97),MONTH(BK97)+1,DAY(BK97))</f>
        <v>44896</v>
      </c>
      <c r="BM97" s="65">
        <f t="shared" ref="BM97" si="186">DATE(YEAR(BL97),MONTH(BL97)+1,DAY(BL97))</f>
        <v>44927</v>
      </c>
      <c r="BN97" s="65">
        <f t="shared" ref="BN97" si="187">DATE(YEAR(BM97),MONTH(BM97)+1,DAY(BM97))</f>
        <v>44958</v>
      </c>
      <c r="BO97" s="65">
        <f t="shared" ref="BO97" si="188">DATE(YEAR(BN97),MONTH(BN97)+1,DAY(BN97))</f>
        <v>44986</v>
      </c>
      <c r="BP97" s="65">
        <f t="shared" ref="BP97" si="189">DATE(YEAR(BO97),MONTH(BO97)+1,DAY(BO97))</f>
        <v>45017</v>
      </c>
      <c r="BQ97" s="65">
        <f t="shared" ref="BQ97" si="190">DATE(YEAR(BP97),MONTH(BP97)+1,DAY(BP97))</f>
        <v>45047</v>
      </c>
      <c r="BR97" s="13"/>
      <c r="BS97" s="4"/>
      <c r="BT97" s="164"/>
      <c r="BU97" s="168"/>
      <c r="BX97" s="65">
        <f>BX15</f>
        <v>45078</v>
      </c>
      <c r="BY97" s="65">
        <f>DATE(YEAR(BX97),MONTH(BX97)+1,DAY(BX97))</f>
        <v>45108</v>
      </c>
      <c r="BZ97" s="65">
        <f t="shared" ref="BZ97" si="191">DATE(YEAR(BY97),MONTH(BY97)+1,DAY(BY97))</f>
        <v>45139</v>
      </c>
      <c r="CA97" s="65">
        <f t="shared" ref="CA97" si="192">DATE(YEAR(BZ97),MONTH(BZ97)+1,DAY(BZ97))</f>
        <v>45170</v>
      </c>
      <c r="CB97" s="65">
        <f t="shared" ref="CB97" si="193">DATE(YEAR(CA97),MONTH(CA97)+1,DAY(CA97))</f>
        <v>45200</v>
      </c>
      <c r="CC97" s="65">
        <f t="shared" ref="CC97" si="194">DATE(YEAR(CB97),MONTH(CB97)+1,DAY(CB97))</f>
        <v>45231</v>
      </c>
      <c r="CD97" s="65">
        <f t="shared" ref="CD97" si="195">DATE(YEAR(CC97),MONTH(CC97)+1,DAY(CC97))</f>
        <v>45261</v>
      </c>
      <c r="CE97" s="65">
        <f t="shared" ref="CE97" si="196">DATE(YEAR(CD97),MONTH(CD97)+1,DAY(CD97))</f>
        <v>45292</v>
      </c>
      <c r="CF97" s="65">
        <f t="shared" ref="CF97" si="197">DATE(YEAR(CE97),MONTH(CE97)+1,DAY(CE97))</f>
        <v>45323</v>
      </c>
      <c r="CG97" s="65">
        <f t="shared" ref="CG97" si="198">DATE(YEAR(CF97),MONTH(CF97)+1,DAY(CF97))</f>
        <v>45352</v>
      </c>
      <c r="CH97" s="65">
        <f t="shared" ref="CH97" si="199">DATE(YEAR(CG97),MONTH(CG97)+1,DAY(CG97))</f>
        <v>45383</v>
      </c>
      <c r="CI97" s="65">
        <f t="shared" ref="CI97" si="200">DATE(YEAR(CH97),MONTH(CH97)+1,DAY(CH97))</f>
        <v>45413</v>
      </c>
      <c r="CJ97" s="13"/>
      <c r="CK97" s="4"/>
      <c r="CL97" s="168"/>
    </row>
    <row r="98" spans="1:90" x14ac:dyDescent="0.25">
      <c r="A98" s="151"/>
      <c r="C98" s="6" t="s">
        <v>192</v>
      </c>
      <c r="D98" s="78">
        <v>0</v>
      </c>
      <c r="E98" s="78">
        <f>D101</f>
        <v>0</v>
      </c>
      <c r="F98" s="78">
        <f t="shared" ref="F98:O98" si="201">E101</f>
        <v>0</v>
      </c>
      <c r="G98" s="78">
        <f t="shared" si="201"/>
        <v>0</v>
      </c>
      <c r="H98" s="78">
        <f t="shared" si="201"/>
        <v>0</v>
      </c>
      <c r="I98" s="78">
        <f t="shared" si="201"/>
        <v>0</v>
      </c>
      <c r="J98" s="78">
        <f t="shared" si="201"/>
        <v>0</v>
      </c>
      <c r="K98" s="78">
        <f t="shared" si="201"/>
        <v>0</v>
      </c>
      <c r="L98" s="78">
        <f t="shared" si="201"/>
        <v>0</v>
      </c>
      <c r="M98" s="78">
        <f t="shared" si="201"/>
        <v>0</v>
      </c>
      <c r="N98" s="78">
        <f t="shared" si="201"/>
        <v>0</v>
      </c>
      <c r="O98" s="78">
        <f t="shared" si="201"/>
        <v>0</v>
      </c>
      <c r="P98" s="13"/>
      <c r="Q98" s="4"/>
      <c r="R98" s="151"/>
      <c r="S98" s="156"/>
      <c r="U98" s="6" t="s">
        <v>192</v>
      </c>
      <c r="V98" s="78">
        <f>O101</f>
        <v>0</v>
      </c>
      <c r="W98" s="78">
        <f>V101</f>
        <v>0</v>
      </c>
      <c r="X98" s="78">
        <f t="shared" ref="X98" si="202">W101</f>
        <v>0</v>
      </c>
      <c r="Y98" s="78">
        <f t="shared" ref="Y98" si="203">X101</f>
        <v>0</v>
      </c>
      <c r="Z98" s="78">
        <f t="shared" ref="Z98" si="204">Y101</f>
        <v>0</v>
      </c>
      <c r="AA98" s="78">
        <f t="shared" ref="AA98" si="205">Z101</f>
        <v>0</v>
      </c>
      <c r="AB98" s="78">
        <f t="shared" ref="AB98" si="206">AA101</f>
        <v>0</v>
      </c>
      <c r="AC98" s="78">
        <f t="shared" ref="AC98" si="207">AB101</f>
        <v>0</v>
      </c>
      <c r="AD98" s="78">
        <f t="shared" ref="AD98" si="208">AC101</f>
        <v>0</v>
      </c>
      <c r="AE98" s="78">
        <f t="shared" ref="AE98" si="209">AD101</f>
        <v>0</v>
      </c>
      <c r="AF98" s="78">
        <f t="shared" ref="AF98" si="210">AE101</f>
        <v>0</v>
      </c>
      <c r="AG98" s="78">
        <f t="shared" ref="AG98" si="211">AF101</f>
        <v>0</v>
      </c>
      <c r="AH98" s="13"/>
      <c r="AI98" s="4"/>
      <c r="AJ98" s="156"/>
      <c r="AK98" s="160"/>
      <c r="AM98" s="6" t="s">
        <v>192</v>
      </c>
      <c r="AN98" s="78">
        <f>AG101</f>
        <v>0</v>
      </c>
      <c r="AO98" s="78">
        <f>AN101</f>
        <v>0</v>
      </c>
      <c r="AP98" s="78">
        <f t="shared" ref="AP98" si="212">AO101</f>
        <v>0</v>
      </c>
      <c r="AQ98" s="78">
        <f t="shared" ref="AQ98" si="213">AP101</f>
        <v>0</v>
      </c>
      <c r="AR98" s="78">
        <f t="shared" ref="AR98" si="214">AQ101</f>
        <v>0</v>
      </c>
      <c r="AS98" s="78">
        <f t="shared" ref="AS98" si="215">AR101</f>
        <v>0</v>
      </c>
      <c r="AT98" s="78">
        <f t="shared" ref="AT98" si="216">AS101</f>
        <v>0</v>
      </c>
      <c r="AU98" s="78">
        <f t="shared" ref="AU98" si="217">AT101</f>
        <v>0</v>
      </c>
      <c r="AV98" s="78">
        <f t="shared" ref="AV98" si="218">AU101</f>
        <v>0</v>
      </c>
      <c r="AW98" s="78">
        <f t="shared" ref="AW98" si="219">AV101</f>
        <v>0</v>
      </c>
      <c r="AX98" s="78">
        <f t="shared" ref="AX98" si="220">AW101</f>
        <v>0</v>
      </c>
      <c r="AY98" s="78">
        <f t="shared" ref="AY98" si="221">AX101</f>
        <v>0</v>
      </c>
      <c r="AZ98" s="13"/>
      <c r="BA98" s="4"/>
      <c r="BB98" s="160"/>
      <c r="BC98" s="164"/>
      <c r="BE98" s="6" t="s">
        <v>192</v>
      </c>
      <c r="BF98" s="78">
        <f>AY101</f>
        <v>0</v>
      </c>
      <c r="BG98" s="78">
        <f>BF101</f>
        <v>0</v>
      </c>
      <c r="BH98" s="78">
        <f t="shared" ref="BH98" si="222">BG101</f>
        <v>0</v>
      </c>
      <c r="BI98" s="78">
        <f t="shared" ref="BI98" si="223">BH101</f>
        <v>0</v>
      </c>
      <c r="BJ98" s="78">
        <f t="shared" ref="BJ98" si="224">BI101</f>
        <v>0</v>
      </c>
      <c r="BK98" s="78">
        <f t="shared" ref="BK98" si="225">BJ101</f>
        <v>0</v>
      </c>
      <c r="BL98" s="78">
        <f t="shared" ref="BL98" si="226">BK101</f>
        <v>0</v>
      </c>
      <c r="BM98" s="78">
        <f t="shared" ref="BM98" si="227">BL101</f>
        <v>0</v>
      </c>
      <c r="BN98" s="78">
        <f t="shared" ref="BN98" si="228">BM101</f>
        <v>0</v>
      </c>
      <c r="BO98" s="78">
        <f t="shared" ref="BO98" si="229">BN101</f>
        <v>0</v>
      </c>
      <c r="BP98" s="78">
        <f t="shared" ref="BP98" si="230">BO101</f>
        <v>0</v>
      </c>
      <c r="BQ98" s="78">
        <f t="shared" ref="BQ98" si="231">BP101</f>
        <v>0</v>
      </c>
      <c r="BR98" s="13"/>
      <c r="BS98" s="4"/>
      <c r="BT98" s="164"/>
      <c r="BU98" s="168"/>
      <c r="BW98" s="6" t="s">
        <v>192</v>
      </c>
      <c r="BX98" s="78">
        <f>BQ101</f>
        <v>0</v>
      </c>
      <c r="BY98" s="78">
        <f>BX101</f>
        <v>0</v>
      </c>
      <c r="BZ98" s="78">
        <f t="shared" ref="BZ98" si="232">BY101</f>
        <v>0</v>
      </c>
      <c r="CA98" s="78">
        <f t="shared" ref="CA98" si="233">BZ101</f>
        <v>0</v>
      </c>
      <c r="CB98" s="78">
        <f t="shared" ref="CB98" si="234">CA101</f>
        <v>0</v>
      </c>
      <c r="CC98" s="78">
        <f t="shared" ref="CC98" si="235">CB101</f>
        <v>0</v>
      </c>
      <c r="CD98" s="78">
        <f t="shared" ref="CD98" si="236">CC101</f>
        <v>0</v>
      </c>
      <c r="CE98" s="78">
        <f t="shared" ref="CE98" si="237">CD101</f>
        <v>0</v>
      </c>
      <c r="CF98" s="78">
        <f t="shared" ref="CF98" si="238">CE101</f>
        <v>0</v>
      </c>
      <c r="CG98" s="78">
        <f t="shared" ref="CG98" si="239">CF101</f>
        <v>0</v>
      </c>
      <c r="CH98" s="78">
        <f t="shared" ref="CH98" si="240">CG101</f>
        <v>0</v>
      </c>
      <c r="CI98" s="78">
        <f t="shared" ref="CI98" si="241">CH101</f>
        <v>0</v>
      </c>
      <c r="CJ98" s="13"/>
      <c r="CK98" s="4"/>
      <c r="CL98" s="168"/>
    </row>
    <row r="99" spans="1:90" x14ac:dyDescent="0.25">
      <c r="A99" s="151"/>
      <c r="C99" s="6" t="s">
        <v>193</v>
      </c>
      <c r="D99" s="109">
        <v>0</v>
      </c>
      <c r="E99" s="109">
        <v>0</v>
      </c>
      <c r="F99" s="109">
        <v>0</v>
      </c>
      <c r="G99" s="109">
        <v>0</v>
      </c>
      <c r="H99" s="109">
        <v>0</v>
      </c>
      <c r="I99" s="109">
        <v>0</v>
      </c>
      <c r="J99" s="109">
        <v>0</v>
      </c>
      <c r="K99" s="109">
        <v>0</v>
      </c>
      <c r="L99" s="109">
        <v>0</v>
      </c>
      <c r="M99" s="109">
        <v>0</v>
      </c>
      <c r="N99" s="109">
        <v>0</v>
      </c>
      <c r="O99" s="109">
        <v>0</v>
      </c>
      <c r="P99" s="13"/>
      <c r="Q99" s="4"/>
      <c r="R99" s="151"/>
      <c r="S99" s="156"/>
      <c r="U99" s="6" t="s">
        <v>193</v>
      </c>
      <c r="V99" s="109">
        <v>0</v>
      </c>
      <c r="W99" s="109">
        <v>0</v>
      </c>
      <c r="X99" s="109">
        <v>0</v>
      </c>
      <c r="Y99" s="109">
        <v>0</v>
      </c>
      <c r="Z99" s="109">
        <v>0</v>
      </c>
      <c r="AA99" s="109">
        <v>0</v>
      </c>
      <c r="AB99" s="109">
        <v>0</v>
      </c>
      <c r="AC99" s="109">
        <v>0</v>
      </c>
      <c r="AD99" s="109">
        <v>0</v>
      </c>
      <c r="AE99" s="109">
        <v>0</v>
      </c>
      <c r="AF99" s="109">
        <v>0</v>
      </c>
      <c r="AG99" s="109">
        <v>0</v>
      </c>
      <c r="AH99" s="13"/>
      <c r="AI99" s="4"/>
      <c r="AJ99" s="156"/>
      <c r="AK99" s="160"/>
      <c r="AM99" s="6" t="s">
        <v>193</v>
      </c>
      <c r="AN99" s="109">
        <v>0</v>
      </c>
      <c r="AO99" s="109">
        <v>0</v>
      </c>
      <c r="AP99" s="109">
        <v>0</v>
      </c>
      <c r="AQ99" s="109">
        <v>0</v>
      </c>
      <c r="AR99" s="109">
        <v>0</v>
      </c>
      <c r="AS99" s="109">
        <v>0</v>
      </c>
      <c r="AT99" s="109">
        <v>0</v>
      </c>
      <c r="AU99" s="109">
        <v>0</v>
      </c>
      <c r="AV99" s="109">
        <v>0</v>
      </c>
      <c r="AW99" s="109">
        <v>0</v>
      </c>
      <c r="AX99" s="109">
        <v>0</v>
      </c>
      <c r="AY99" s="109">
        <v>0</v>
      </c>
      <c r="AZ99" s="13"/>
      <c r="BA99" s="4"/>
      <c r="BB99" s="160"/>
      <c r="BC99" s="164"/>
      <c r="BE99" s="6" t="s">
        <v>193</v>
      </c>
      <c r="BF99" s="109">
        <v>0</v>
      </c>
      <c r="BG99" s="109">
        <v>0</v>
      </c>
      <c r="BH99" s="109">
        <v>0</v>
      </c>
      <c r="BI99" s="109">
        <v>0</v>
      </c>
      <c r="BJ99" s="109">
        <v>0</v>
      </c>
      <c r="BK99" s="109">
        <v>0</v>
      </c>
      <c r="BL99" s="109">
        <v>0</v>
      </c>
      <c r="BM99" s="109">
        <v>0</v>
      </c>
      <c r="BN99" s="109">
        <v>0</v>
      </c>
      <c r="BO99" s="109">
        <v>0</v>
      </c>
      <c r="BP99" s="109">
        <v>0</v>
      </c>
      <c r="BQ99" s="109">
        <v>0</v>
      </c>
      <c r="BR99" s="13"/>
      <c r="BS99" s="4"/>
      <c r="BT99" s="164"/>
      <c r="BU99" s="168"/>
      <c r="BW99" s="6" t="s">
        <v>193</v>
      </c>
      <c r="BX99" s="109">
        <v>0</v>
      </c>
      <c r="BY99" s="109">
        <v>0</v>
      </c>
      <c r="BZ99" s="109">
        <v>0</v>
      </c>
      <c r="CA99" s="109">
        <v>0</v>
      </c>
      <c r="CB99" s="109">
        <v>0</v>
      </c>
      <c r="CC99" s="109">
        <v>0</v>
      </c>
      <c r="CD99" s="109">
        <v>0</v>
      </c>
      <c r="CE99" s="109">
        <v>0</v>
      </c>
      <c r="CF99" s="109">
        <v>0</v>
      </c>
      <c r="CG99" s="109">
        <v>0</v>
      </c>
      <c r="CH99" s="109">
        <v>0</v>
      </c>
      <c r="CI99" s="109">
        <v>0</v>
      </c>
      <c r="CJ99" s="13"/>
      <c r="CK99" s="4"/>
      <c r="CL99" s="168"/>
    </row>
    <row r="100" spans="1:90" x14ac:dyDescent="0.25">
      <c r="A100" s="151"/>
      <c r="C100" s="6" t="s">
        <v>194</v>
      </c>
      <c r="D100" s="109">
        <v>0</v>
      </c>
      <c r="E100" s="109">
        <v>0</v>
      </c>
      <c r="F100" s="109">
        <v>0</v>
      </c>
      <c r="G100" s="109">
        <v>0</v>
      </c>
      <c r="H100" s="109">
        <v>0</v>
      </c>
      <c r="I100" s="109">
        <v>0</v>
      </c>
      <c r="J100" s="109">
        <v>0</v>
      </c>
      <c r="K100" s="109">
        <v>0</v>
      </c>
      <c r="L100" s="109">
        <v>0</v>
      </c>
      <c r="M100" s="109">
        <v>0</v>
      </c>
      <c r="N100" s="109">
        <v>0</v>
      </c>
      <c r="O100" s="109">
        <v>0</v>
      </c>
      <c r="P100" s="13"/>
      <c r="Q100" s="4"/>
      <c r="R100" s="151"/>
      <c r="S100" s="156"/>
      <c r="U100" s="6" t="s">
        <v>194</v>
      </c>
      <c r="V100" s="109">
        <v>0</v>
      </c>
      <c r="W100" s="109">
        <v>0</v>
      </c>
      <c r="X100" s="109">
        <v>0</v>
      </c>
      <c r="Y100" s="109">
        <v>0</v>
      </c>
      <c r="Z100" s="109">
        <v>0</v>
      </c>
      <c r="AA100" s="109">
        <v>0</v>
      </c>
      <c r="AB100" s="109">
        <v>0</v>
      </c>
      <c r="AC100" s="109">
        <v>0</v>
      </c>
      <c r="AD100" s="109">
        <v>0</v>
      </c>
      <c r="AE100" s="109">
        <v>0</v>
      </c>
      <c r="AF100" s="109">
        <v>0</v>
      </c>
      <c r="AG100" s="109">
        <v>0</v>
      </c>
      <c r="AH100" s="13"/>
      <c r="AI100" s="4"/>
      <c r="AJ100" s="156"/>
      <c r="AK100" s="160"/>
      <c r="AM100" s="6" t="s">
        <v>194</v>
      </c>
      <c r="AN100" s="109">
        <v>0</v>
      </c>
      <c r="AO100" s="109">
        <v>0</v>
      </c>
      <c r="AP100" s="109">
        <v>0</v>
      </c>
      <c r="AQ100" s="109">
        <v>0</v>
      </c>
      <c r="AR100" s="109">
        <v>0</v>
      </c>
      <c r="AS100" s="109">
        <v>0</v>
      </c>
      <c r="AT100" s="109">
        <v>0</v>
      </c>
      <c r="AU100" s="109">
        <v>0</v>
      </c>
      <c r="AV100" s="109">
        <v>0</v>
      </c>
      <c r="AW100" s="109">
        <v>0</v>
      </c>
      <c r="AX100" s="109">
        <v>0</v>
      </c>
      <c r="AY100" s="109">
        <v>0</v>
      </c>
      <c r="AZ100" s="13"/>
      <c r="BA100" s="4"/>
      <c r="BB100" s="160"/>
      <c r="BC100" s="164"/>
      <c r="BE100" s="6" t="s">
        <v>194</v>
      </c>
      <c r="BF100" s="109">
        <v>0</v>
      </c>
      <c r="BG100" s="109">
        <v>0</v>
      </c>
      <c r="BH100" s="109">
        <v>0</v>
      </c>
      <c r="BI100" s="109">
        <v>0</v>
      </c>
      <c r="BJ100" s="109">
        <v>0</v>
      </c>
      <c r="BK100" s="109">
        <v>0</v>
      </c>
      <c r="BL100" s="109">
        <v>0</v>
      </c>
      <c r="BM100" s="109">
        <v>0</v>
      </c>
      <c r="BN100" s="109">
        <v>0</v>
      </c>
      <c r="BO100" s="109">
        <v>0</v>
      </c>
      <c r="BP100" s="109">
        <v>0</v>
      </c>
      <c r="BQ100" s="109">
        <v>0</v>
      </c>
      <c r="BR100" s="13"/>
      <c r="BS100" s="4"/>
      <c r="BT100" s="164"/>
      <c r="BU100" s="168"/>
      <c r="BW100" s="6" t="s">
        <v>194</v>
      </c>
      <c r="BX100" s="109">
        <v>0</v>
      </c>
      <c r="BY100" s="109">
        <v>0</v>
      </c>
      <c r="BZ100" s="109">
        <v>0</v>
      </c>
      <c r="CA100" s="109">
        <v>0</v>
      </c>
      <c r="CB100" s="109">
        <v>0</v>
      </c>
      <c r="CC100" s="109">
        <v>0</v>
      </c>
      <c r="CD100" s="109">
        <v>0</v>
      </c>
      <c r="CE100" s="109">
        <v>0</v>
      </c>
      <c r="CF100" s="109">
        <v>0</v>
      </c>
      <c r="CG100" s="109">
        <v>0</v>
      </c>
      <c r="CH100" s="109">
        <v>0</v>
      </c>
      <c r="CI100" s="109">
        <v>0</v>
      </c>
      <c r="CJ100" s="13"/>
      <c r="CK100" s="4"/>
      <c r="CL100" s="168"/>
    </row>
    <row r="101" spans="1:90" x14ac:dyDescent="0.25">
      <c r="A101" s="151"/>
      <c r="C101" s="6" t="s">
        <v>195</v>
      </c>
      <c r="D101" s="12">
        <f>D98+D99-D100</f>
        <v>0</v>
      </c>
      <c r="E101" s="12">
        <f t="shared" ref="E101:O101" si="242">E98+E99-E100</f>
        <v>0</v>
      </c>
      <c r="F101" s="12">
        <f t="shared" si="242"/>
        <v>0</v>
      </c>
      <c r="G101" s="12">
        <f t="shared" si="242"/>
        <v>0</v>
      </c>
      <c r="H101" s="12">
        <f t="shared" si="242"/>
        <v>0</v>
      </c>
      <c r="I101" s="12">
        <f t="shared" si="242"/>
        <v>0</v>
      </c>
      <c r="J101" s="12">
        <f t="shared" si="242"/>
        <v>0</v>
      </c>
      <c r="K101" s="12">
        <f t="shared" si="242"/>
        <v>0</v>
      </c>
      <c r="L101" s="12">
        <f t="shared" si="242"/>
        <v>0</v>
      </c>
      <c r="M101" s="12">
        <f t="shared" si="242"/>
        <v>0</v>
      </c>
      <c r="N101" s="12">
        <f t="shared" si="242"/>
        <v>0</v>
      </c>
      <c r="O101" s="12">
        <f t="shared" si="242"/>
        <v>0</v>
      </c>
      <c r="P101" s="13"/>
      <c r="Q101" s="4"/>
      <c r="R101" s="151"/>
      <c r="S101" s="156"/>
      <c r="U101" s="6" t="s">
        <v>195</v>
      </c>
      <c r="V101" s="12">
        <f>V98+V99-V100</f>
        <v>0</v>
      </c>
      <c r="W101" s="12">
        <f t="shared" ref="W101:AG101" si="243">W98+W99-W100</f>
        <v>0</v>
      </c>
      <c r="X101" s="12">
        <f t="shared" si="243"/>
        <v>0</v>
      </c>
      <c r="Y101" s="12">
        <f t="shared" si="243"/>
        <v>0</v>
      </c>
      <c r="Z101" s="12">
        <f t="shared" si="243"/>
        <v>0</v>
      </c>
      <c r="AA101" s="12">
        <f t="shared" si="243"/>
        <v>0</v>
      </c>
      <c r="AB101" s="12">
        <f t="shared" si="243"/>
        <v>0</v>
      </c>
      <c r="AC101" s="12">
        <f t="shared" si="243"/>
        <v>0</v>
      </c>
      <c r="AD101" s="12">
        <f t="shared" si="243"/>
        <v>0</v>
      </c>
      <c r="AE101" s="12">
        <f t="shared" si="243"/>
        <v>0</v>
      </c>
      <c r="AF101" s="12">
        <f t="shared" si="243"/>
        <v>0</v>
      </c>
      <c r="AG101" s="12">
        <f t="shared" si="243"/>
        <v>0</v>
      </c>
      <c r="AH101" s="13"/>
      <c r="AI101" s="4"/>
      <c r="AJ101" s="156"/>
      <c r="AK101" s="160"/>
      <c r="AM101" s="6" t="s">
        <v>195</v>
      </c>
      <c r="AN101" s="12">
        <f>AN98+AN99-AN100</f>
        <v>0</v>
      </c>
      <c r="AO101" s="12">
        <f t="shared" ref="AO101:AY101" si="244">AO98+AO99-AO100</f>
        <v>0</v>
      </c>
      <c r="AP101" s="12">
        <f t="shared" si="244"/>
        <v>0</v>
      </c>
      <c r="AQ101" s="12">
        <f t="shared" si="244"/>
        <v>0</v>
      </c>
      <c r="AR101" s="12">
        <f t="shared" si="244"/>
        <v>0</v>
      </c>
      <c r="AS101" s="12">
        <f t="shared" si="244"/>
        <v>0</v>
      </c>
      <c r="AT101" s="12">
        <f t="shared" si="244"/>
        <v>0</v>
      </c>
      <c r="AU101" s="12">
        <f t="shared" si="244"/>
        <v>0</v>
      </c>
      <c r="AV101" s="12">
        <f t="shared" si="244"/>
        <v>0</v>
      </c>
      <c r="AW101" s="12">
        <f t="shared" si="244"/>
        <v>0</v>
      </c>
      <c r="AX101" s="12">
        <f t="shared" si="244"/>
        <v>0</v>
      </c>
      <c r="AY101" s="12">
        <f t="shared" si="244"/>
        <v>0</v>
      </c>
      <c r="AZ101" s="13"/>
      <c r="BA101" s="4"/>
      <c r="BB101" s="160"/>
      <c r="BC101" s="164"/>
      <c r="BE101" s="6" t="s">
        <v>195</v>
      </c>
      <c r="BF101" s="12">
        <f>BF98+BF99-BF100</f>
        <v>0</v>
      </c>
      <c r="BG101" s="12">
        <f t="shared" ref="BG101:BQ101" si="245">BG98+BG99-BG100</f>
        <v>0</v>
      </c>
      <c r="BH101" s="12">
        <f t="shared" si="245"/>
        <v>0</v>
      </c>
      <c r="BI101" s="12">
        <f t="shared" si="245"/>
        <v>0</v>
      </c>
      <c r="BJ101" s="12">
        <f t="shared" si="245"/>
        <v>0</v>
      </c>
      <c r="BK101" s="12">
        <f t="shared" si="245"/>
        <v>0</v>
      </c>
      <c r="BL101" s="12">
        <f t="shared" si="245"/>
        <v>0</v>
      </c>
      <c r="BM101" s="12">
        <f t="shared" si="245"/>
        <v>0</v>
      </c>
      <c r="BN101" s="12">
        <f t="shared" si="245"/>
        <v>0</v>
      </c>
      <c r="BO101" s="12">
        <f t="shared" si="245"/>
        <v>0</v>
      </c>
      <c r="BP101" s="12">
        <f t="shared" si="245"/>
        <v>0</v>
      </c>
      <c r="BQ101" s="12">
        <f t="shared" si="245"/>
        <v>0</v>
      </c>
      <c r="BR101" s="13"/>
      <c r="BS101" s="4"/>
      <c r="BT101" s="164"/>
      <c r="BU101" s="168"/>
      <c r="BW101" s="6" t="s">
        <v>195</v>
      </c>
      <c r="BX101" s="12">
        <f>BX98+BX99-BX100</f>
        <v>0</v>
      </c>
      <c r="BY101" s="12">
        <f t="shared" ref="BY101:CI101" si="246">BY98+BY99-BY100</f>
        <v>0</v>
      </c>
      <c r="BZ101" s="12">
        <f t="shared" si="246"/>
        <v>0</v>
      </c>
      <c r="CA101" s="12">
        <f t="shared" si="246"/>
        <v>0</v>
      </c>
      <c r="CB101" s="12">
        <f t="shared" si="246"/>
        <v>0</v>
      </c>
      <c r="CC101" s="12">
        <f t="shared" si="246"/>
        <v>0</v>
      </c>
      <c r="CD101" s="12">
        <f t="shared" si="246"/>
        <v>0</v>
      </c>
      <c r="CE101" s="12">
        <f t="shared" si="246"/>
        <v>0</v>
      </c>
      <c r="CF101" s="12">
        <f t="shared" si="246"/>
        <v>0</v>
      </c>
      <c r="CG101" s="12">
        <f t="shared" si="246"/>
        <v>0</v>
      </c>
      <c r="CH101" s="12">
        <f t="shared" si="246"/>
        <v>0</v>
      </c>
      <c r="CI101" s="12">
        <f t="shared" si="246"/>
        <v>0</v>
      </c>
      <c r="CJ101" s="13"/>
      <c r="CK101" s="4"/>
      <c r="CL101" s="168"/>
    </row>
    <row r="102" spans="1:90" x14ac:dyDescent="0.25">
      <c r="A102" s="151"/>
      <c r="C102" s="6"/>
      <c r="D102" s="13"/>
      <c r="E102" s="13"/>
      <c r="F102" s="13"/>
      <c r="G102" s="13"/>
      <c r="H102" s="13"/>
      <c r="I102" s="13"/>
      <c r="J102" s="13"/>
      <c r="K102" s="13"/>
      <c r="L102" s="13"/>
      <c r="M102" s="13"/>
      <c r="N102" s="13"/>
      <c r="O102" s="13"/>
      <c r="P102" s="13"/>
      <c r="Q102" s="4"/>
      <c r="R102" s="151"/>
      <c r="S102" s="156"/>
      <c r="U102" s="6"/>
      <c r="V102" s="13"/>
      <c r="W102" s="13"/>
      <c r="X102" s="13"/>
      <c r="Y102" s="13"/>
      <c r="Z102" s="13"/>
      <c r="AA102" s="13"/>
      <c r="AB102" s="13"/>
      <c r="AC102" s="13"/>
      <c r="AD102" s="13"/>
      <c r="AE102" s="13"/>
      <c r="AF102" s="13"/>
      <c r="AG102" s="13"/>
      <c r="AH102" s="13"/>
      <c r="AI102" s="4"/>
      <c r="AJ102" s="156"/>
      <c r="AK102" s="160"/>
      <c r="AZ102" s="13"/>
      <c r="BA102" s="4"/>
      <c r="BB102" s="160"/>
      <c r="BC102" s="164"/>
      <c r="BR102" s="13"/>
      <c r="BS102" s="4"/>
      <c r="BT102" s="164"/>
      <c r="BU102" s="168"/>
      <c r="CJ102" s="13"/>
      <c r="CK102" s="4"/>
      <c r="CL102" s="168"/>
    </row>
    <row r="103" spans="1:90" x14ac:dyDescent="0.25">
      <c r="A103" s="151"/>
      <c r="B103" s="312" t="s">
        <v>600</v>
      </c>
      <c r="C103" s="315"/>
      <c r="D103" s="315"/>
      <c r="E103" s="315"/>
      <c r="F103" s="315"/>
      <c r="G103" s="315"/>
      <c r="H103" s="315"/>
      <c r="I103" s="315"/>
      <c r="J103" s="315"/>
      <c r="K103" s="315"/>
      <c r="L103" s="315"/>
      <c r="M103" s="315"/>
      <c r="N103" s="315"/>
      <c r="O103" s="315"/>
      <c r="P103" s="315"/>
      <c r="Q103" s="4"/>
      <c r="R103" s="151"/>
      <c r="S103" s="156"/>
      <c r="T103" s="312" t="s">
        <v>600</v>
      </c>
      <c r="U103" s="315"/>
      <c r="V103" s="315"/>
      <c r="W103" s="315"/>
      <c r="X103" s="315"/>
      <c r="Y103" s="315"/>
      <c r="Z103" s="315"/>
      <c r="AA103" s="315"/>
      <c r="AB103" s="315"/>
      <c r="AC103" s="315"/>
      <c r="AD103" s="315"/>
      <c r="AE103" s="315"/>
      <c r="AF103" s="315"/>
      <c r="AG103" s="315"/>
      <c r="AH103" s="315"/>
      <c r="AI103" s="4"/>
      <c r="AJ103" s="156"/>
      <c r="AK103" s="160"/>
      <c r="AL103" s="312" t="s">
        <v>600</v>
      </c>
      <c r="AM103" s="315"/>
      <c r="AN103" s="315"/>
      <c r="AO103" s="315"/>
      <c r="AP103" s="315"/>
      <c r="AQ103" s="315"/>
      <c r="AR103" s="315"/>
      <c r="AS103" s="315"/>
      <c r="AT103" s="315"/>
      <c r="AU103" s="315"/>
      <c r="AV103" s="315"/>
      <c r="AW103" s="315"/>
      <c r="AX103" s="315"/>
      <c r="AY103" s="315"/>
      <c r="AZ103" s="315"/>
      <c r="BA103" s="4"/>
      <c r="BB103" s="160"/>
      <c r="BC103" s="164"/>
      <c r="BD103" s="312" t="s">
        <v>600</v>
      </c>
      <c r="BE103" s="315"/>
      <c r="BF103" s="315"/>
      <c r="BG103" s="315"/>
      <c r="BH103" s="315"/>
      <c r="BI103" s="315"/>
      <c r="BJ103" s="315"/>
      <c r="BK103" s="315"/>
      <c r="BL103" s="315"/>
      <c r="BM103" s="315"/>
      <c r="BN103" s="315"/>
      <c r="BO103" s="315"/>
      <c r="BP103" s="315"/>
      <c r="BQ103" s="315"/>
      <c r="BR103" s="315"/>
      <c r="BS103" s="4"/>
      <c r="BT103" s="164"/>
      <c r="BU103" s="168"/>
      <c r="BV103" s="312" t="s">
        <v>600</v>
      </c>
      <c r="BW103" s="315"/>
      <c r="BX103" s="315"/>
      <c r="BY103" s="315"/>
      <c r="BZ103" s="315"/>
      <c r="CA103" s="315"/>
      <c r="CB103" s="315"/>
      <c r="CC103" s="315"/>
      <c r="CD103" s="315"/>
      <c r="CE103" s="315"/>
      <c r="CF103" s="315"/>
      <c r="CG103" s="315"/>
      <c r="CH103" s="315"/>
      <c r="CI103" s="315"/>
      <c r="CJ103" s="315"/>
      <c r="CK103" s="4"/>
      <c r="CL103" s="168"/>
    </row>
    <row r="104" spans="1:90" x14ac:dyDescent="0.25">
      <c r="A104" s="151"/>
      <c r="B104" s="312" t="s">
        <v>601</v>
      </c>
      <c r="C104" s="315"/>
      <c r="D104" s="315"/>
      <c r="E104" s="315"/>
      <c r="F104" s="315"/>
      <c r="G104" s="315"/>
      <c r="H104" s="315"/>
      <c r="I104" s="315"/>
      <c r="J104" s="315"/>
      <c r="K104" s="315"/>
      <c r="L104" s="315"/>
      <c r="M104" s="315"/>
      <c r="N104" s="315"/>
      <c r="O104" s="315"/>
      <c r="P104" s="315"/>
      <c r="Q104" s="13"/>
      <c r="R104" s="151"/>
      <c r="S104" s="156"/>
      <c r="T104" s="312" t="s">
        <v>601</v>
      </c>
      <c r="U104" s="315"/>
      <c r="V104" s="315"/>
      <c r="W104" s="315"/>
      <c r="X104" s="315"/>
      <c r="Y104" s="315"/>
      <c r="Z104" s="315"/>
      <c r="AA104" s="315"/>
      <c r="AB104" s="315"/>
      <c r="AC104" s="315"/>
      <c r="AD104" s="315"/>
      <c r="AE104" s="315"/>
      <c r="AF104" s="315"/>
      <c r="AG104" s="315"/>
      <c r="AH104" s="315"/>
      <c r="AI104" s="4"/>
      <c r="AJ104" s="156"/>
      <c r="AK104" s="160"/>
      <c r="AL104" s="312" t="s">
        <v>601</v>
      </c>
      <c r="AM104" s="315"/>
      <c r="AN104" s="315"/>
      <c r="AO104" s="315"/>
      <c r="AP104" s="315"/>
      <c r="AQ104" s="315"/>
      <c r="AR104" s="315"/>
      <c r="AS104" s="315"/>
      <c r="AT104" s="315"/>
      <c r="AU104" s="315"/>
      <c r="AV104" s="315"/>
      <c r="AW104" s="315"/>
      <c r="AX104" s="315"/>
      <c r="AY104" s="315"/>
      <c r="AZ104" s="315"/>
      <c r="BA104" s="4"/>
      <c r="BB104" s="160"/>
      <c r="BC104" s="164"/>
      <c r="BD104" s="312" t="s">
        <v>601</v>
      </c>
      <c r="BE104" s="315"/>
      <c r="BF104" s="315"/>
      <c r="BG104" s="315"/>
      <c r="BH104" s="315"/>
      <c r="BI104" s="315"/>
      <c r="BJ104" s="315"/>
      <c r="BK104" s="315"/>
      <c r="BL104" s="315"/>
      <c r="BM104" s="315"/>
      <c r="BN104" s="315"/>
      <c r="BO104" s="315"/>
      <c r="BP104" s="315"/>
      <c r="BQ104" s="315"/>
      <c r="BR104" s="315"/>
      <c r="BS104" s="4"/>
      <c r="BT104" s="164"/>
      <c r="BU104" s="168"/>
      <c r="BV104" s="312" t="s">
        <v>601</v>
      </c>
      <c r="BW104" s="315"/>
      <c r="BX104" s="315"/>
      <c r="BY104" s="315"/>
      <c r="BZ104" s="315"/>
      <c r="CA104" s="315"/>
      <c r="CB104" s="315"/>
      <c r="CC104" s="315"/>
      <c r="CD104" s="315"/>
      <c r="CE104" s="315"/>
      <c r="CF104" s="315"/>
      <c r="CG104" s="315"/>
      <c r="CH104" s="315"/>
      <c r="CI104" s="315"/>
      <c r="CJ104" s="315"/>
      <c r="CK104" s="4"/>
      <c r="CL104" s="168"/>
    </row>
    <row r="105" spans="1:90" x14ac:dyDescent="0.25">
      <c r="A105" s="151"/>
      <c r="P105" s="13"/>
      <c r="Q105" s="4"/>
      <c r="R105" s="151"/>
      <c r="S105" s="156"/>
      <c r="U105" s="82"/>
      <c r="V105" s="13"/>
      <c r="W105" s="13"/>
      <c r="X105" s="13"/>
      <c r="Y105" s="13"/>
      <c r="Z105" s="13"/>
      <c r="AA105" s="13"/>
      <c r="AB105" s="13"/>
      <c r="AC105" s="13"/>
      <c r="AD105" s="13"/>
      <c r="AE105" s="13"/>
      <c r="AF105" s="13"/>
      <c r="AG105" s="13"/>
      <c r="AH105" s="13"/>
      <c r="AI105" s="4"/>
      <c r="AJ105" s="156"/>
      <c r="AK105" s="160"/>
      <c r="AM105" s="82"/>
      <c r="AN105" s="13"/>
      <c r="AO105" s="13"/>
      <c r="AP105" s="13"/>
      <c r="AQ105" s="13"/>
      <c r="AR105" s="13"/>
      <c r="AS105" s="13"/>
      <c r="AT105" s="13"/>
      <c r="AU105" s="13"/>
      <c r="AV105" s="13"/>
      <c r="AW105" s="13"/>
      <c r="AX105" s="13"/>
      <c r="AY105" s="13"/>
      <c r="AZ105" s="13"/>
      <c r="BA105" s="4"/>
      <c r="BB105" s="160"/>
      <c r="BC105" s="164"/>
      <c r="BE105" s="82"/>
      <c r="BF105" s="13"/>
      <c r="BG105" s="13"/>
      <c r="BH105" s="13"/>
      <c r="BI105" s="13"/>
      <c r="BJ105" s="13"/>
      <c r="BK105" s="13"/>
      <c r="BL105" s="13"/>
      <c r="BM105" s="13"/>
      <c r="BN105" s="13"/>
      <c r="BO105" s="13"/>
      <c r="BP105" s="13"/>
      <c r="BQ105" s="13"/>
      <c r="BR105" s="13"/>
      <c r="BS105" s="4"/>
      <c r="BT105" s="164"/>
      <c r="BU105" s="168"/>
      <c r="BW105" s="82"/>
      <c r="BX105" s="13"/>
      <c r="BY105" s="13"/>
      <c r="BZ105" s="13"/>
      <c r="CA105" s="13"/>
      <c r="CB105" s="13"/>
      <c r="CC105" s="13"/>
      <c r="CD105" s="13"/>
      <c r="CE105" s="13"/>
      <c r="CF105" s="13"/>
      <c r="CG105" s="13"/>
      <c r="CH105" s="13"/>
      <c r="CI105" s="13"/>
      <c r="CJ105" s="13"/>
      <c r="CK105" s="4"/>
      <c r="CL105" s="168"/>
    </row>
    <row r="106" spans="1:90" x14ac:dyDescent="0.25">
      <c r="A106" s="151"/>
      <c r="B106" s="20" t="s">
        <v>202</v>
      </c>
      <c r="C106" s="6"/>
      <c r="D106" s="13"/>
      <c r="E106" s="13"/>
      <c r="F106" s="13"/>
      <c r="G106" s="13"/>
      <c r="H106" s="13"/>
      <c r="I106" s="13"/>
      <c r="J106" s="13"/>
      <c r="K106" s="13"/>
      <c r="L106" s="13"/>
      <c r="M106" s="13"/>
      <c r="N106" s="13"/>
      <c r="O106" s="13"/>
      <c r="P106" s="13"/>
      <c r="Q106" s="4"/>
      <c r="R106" s="151"/>
      <c r="S106" s="156"/>
      <c r="T106" s="20" t="s">
        <v>202</v>
      </c>
      <c r="U106" s="6"/>
      <c r="V106" s="13"/>
      <c r="W106" s="13"/>
      <c r="X106" s="13"/>
      <c r="Y106" s="13"/>
      <c r="Z106" s="13"/>
      <c r="AA106" s="13"/>
      <c r="AB106" s="13"/>
      <c r="AC106" s="13"/>
      <c r="AD106" s="13"/>
      <c r="AE106" s="13"/>
      <c r="AF106" s="13"/>
      <c r="AG106" s="13"/>
      <c r="AH106" s="13"/>
      <c r="AI106" s="4"/>
      <c r="AJ106" s="156"/>
      <c r="AK106" s="160"/>
      <c r="AL106" s="20" t="s">
        <v>202</v>
      </c>
      <c r="AM106" s="6"/>
      <c r="AN106" s="13"/>
      <c r="AO106" s="13"/>
      <c r="AP106" s="13"/>
      <c r="AQ106" s="13"/>
      <c r="AR106" s="13"/>
      <c r="AS106" s="13"/>
      <c r="AT106" s="13"/>
      <c r="AU106" s="13"/>
      <c r="AV106" s="13"/>
      <c r="AW106" s="13"/>
      <c r="AX106" s="13"/>
      <c r="AY106" s="13"/>
      <c r="AZ106" s="13"/>
      <c r="BA106" s="4"/>
      <c r="BB106" s="160"/>
      <c r="BC106" s="164"/>
      <c r="BD106" s="20" t="s">
        <v>202</v>
      </c>
      <c r="BE106" s="6"/>
      <c r="BF106" s="13"/>
      <c r="BG106" s="13"/>
      <c r="BH106" s="13"/>
      <c r="BI106" s="13"/>
      <c r="BJ106" s="13"/>
      <c r="BK106" s="13"/>
      <c r="BL106" s="13"/>
      <c r="BM106" s="13"/>
      <c r="BN106" s="13"/>
      <c r="BO106" s="13"/>
      <c r="BP106" s="13"/>
      <c r="BQ106" s="13"/>
      <c r="BR106" s="13"/>
      <c r="BS106" s="4"/>
      <c r="BT106" s="164"/>
      <c r="BU106" s="168"/>
      <c r="BV106" s="20" t="s">
        <v>202</v>
      </c>
      <c r="BW106" s="6"/>
      <c r="BX106" s="13"/>
      <c r="BY106" s="13"/>
      <c r="BZ106" s="13"/>
      <c r="CA106" s="13"/>
      <c r="CB106" s="13"/>
      <c r="CC106" s="13"/>
      <c r="CD106" s="13"/>
      <c r="CE106" s="13"/>
      <c r="CF106" s="13"/>
      <c r="CG106" s="13"/>
      <c r="CH106" s="13"/>
      <c r="CI106" s="13"/>
      <c r="CJ106" s="13"/>
      <c r="CK106" s="4"/>
      <c r="CL106" s="168"/>
    </row>
    <row r="107" spans="1:90" x14ac:dyDescent="0.25">
      <c r="A107" s="151"/>
      <c r="B107" s="72" t="str">
        <f>B14</f>
        <v>Your Company Name</v>
      </c>
      <c r="D107" s="13"/>
      <c r="E107" s="13"/>
      <c r="F107" s="13"/>
      <c r="G107" s="13"/>
      <c r="H107" s="13"/>
      <c r="I107" s="13"/>
      <c r="J107" s="13"/>
      <c r="K107" s="13"/>
      <c r="L107" s="13"/>
      <c r="M107" s="13"/>
      <c r="N107" s="13"/>
      <c r="O107" s="13"/>
      <c r="P107" s="13"/>
      <c r="Q107" s="4"/>
      <c r="R107" s="151"/>
      <c r="S107" s="156"/>
      <c r="T107" s="72" t="str">
        <f>T14</f>
        <v>Your Company Name</v>
      </c>
      <c r="V107" s="13"/>
      <c r="W107" s="13"/>
      <c r="X107" s="13"/>
      <c r="Y107" s="13"/>
      <c r="Z107" s="13"/>
      <c r="AA107" s="13"/>
      <c r="AB107" s="13"/>
      <c r="AC107" s="13"/>
      <c r="AD107" s="13"/>
      <c r="AE107" s="13"/>
      <c r="AF107" s="13"/>
      <c r="AG107" s="13"/>
      <c r="AH107" s="13"/>
      <c r="AI107" s="4"/>
      <c r="AJ107" s="156"/>
      <c r="AK107" s="160"/>
      <c r="AL107" s="72" t="str">
        <f>AL14</f>
        <v>Your Company Name</v>
      </c>
      <c r="AN107" s="13"/>
      <c r="AO107" s="13"/>
      <c r="AP107" s="13"/>
      <c r="AQ107" s="13"/>
      <c r="AR107" s="13"/>
      <c r="AS107" s="13"/>
      <c r="AT107" s="13"/>
      <c r="AU107" s="13"/>
      <c r="AV107" s="13"/>
      <c r="AW107" s="13"/>
      <c r="AX107" s="13"/>
      <c r="AY107" s="13"/>
      <c r="AZ107" s="13"/>
      <c r="BA107" s="4"/>
      <c r="BB107" s="160"/>
      <c r="BC107" s="164"/>
      <c r="BD107" s="72" t="str">
        <f>BD14</f>
        <v>Your Company Name</v>
      </c>
      <c r="BF107" s="13"/>
      <c r="BG107" s="13"/>
      <c r="BH107" s="13"/>
      <c r="BI107" s="13"/>
      <c r="BJ107" s="13"/>
      <c r="BK107" s="13"/>
      <c r="BL107" s="13"/>
      <c r="BM107" s="13"/>
      <c r="BN107" s="13"/>
      <c r="BO107" s="13"/>
      <c r="BP107" s="13"/>
      <c r="BQ107" s="13"/>
      <c r="BR107" s="13"/>
      <c r="BS107" s="4"/>
      <c r="BT107" s="164"/>
      <c r="BU107" s="168"/>
      <c r="BV107" s="72" t="str">
        <f>BV14</f>
        <v>Your Company Name</v>
      </c>
      <c r="BX107" s="13"/>
      <c r="BY107" s="13"/>
      <c r="BZ107" s="13"/>
      <c r="CA107" s="13"/>
      <c r="CB107" s="13"/>
      <c r="CC107" s="13"/>
      <c r="CD107" s="13"/>
      <c r="CE107" s="13"/>
      <c r="CF107" s="13"/>
      <c r="CG107" s="13"/>
      <c r="CH107" s="13"/>
      <c r="CI107" s="13"/>
      <c r="CJ107" s="13"/>
      <c r="CK107" s="4"/>
      <c r="CL107" s="168"/>
    </row>
    <row r="108" spans="1:90" x14ac:dyDescent="0.25">
      <c r="A108" s="151"/>
      <c r="D108" s="65">
        <f>D97</f>
        <v>43617</v>
      </c>
      <c r="E108" s="65">
        <f>DATE(YEAR(D108),MONTH(D108)+1,DAY(D108))</f>
        <v>43647</v>
      </c>
      <c r="F108" s="65">
        <f t="shared" ref="F108" si="247">DATE(YEAR(E108),MONTH(E108)+1,DAY(E108))</f>
        <v>43678</v>
      </c>
      <c r="G108" s="65">
        <f t="shared" ref="G108" si="248">DATE(YEAR(F108),MONTH(F108)+1,DAY(F108))</f>
        <v>43709</v>
      </c>
      <c r="H108" s="65">
        <f t="shared" ref="H108" si="249">DATE(YEAR(G108),MONTH(G108)+1,DAY(G108))</f>
        <v>43739</v>
      </c>
      <c r="I108" s="65">
        <f t="shared" ref="I108" si="250">DATE(YEAR(H108),MONTH(H108)+1,DAY(H108))</f>
        <v>43770</v>
      </c>
      <c r="J108" s="65">
        <f t="shared" ref="J108" si="251">DATE(YEAR(I108),MONTH(I108)+1,DAY(I108))</f>
        <v>43800</v>
      </c>
      <c r="K108" s="65">
        <f t="shared" ref="K108" si="252">DATE(YEAR(J108),MONTH(J108)+1,DAY(J108))</f>
        <v>43831</v>
      </c>
      <c r="L108" s="65">
        <f t="shared" ref="L108" si="253">DATE(YEAR(K108),MONTH(K108)+1,DAY(K108))</f>
        <v>43862</v>
      </c>
      <c r="M108" s="65">
        <f t="shared" ref="M108" si="254">DATE(YEAR(L108),MONTH(L108)+1,DAY(L108))</f>
        <v>43891</v>
      </c>
      <c r="N108" s="65">
        <f t="shared" ref="N108" si="255">DATE(YEAR(M108),MONTH(M108)+1,DAY(M108))</f>
        <v>43922</v>
      </c>
      <c r="O108" s="65">
        <f t="shared" ref="O108" si="256">DATE(YEAR(N108),MONTH(N108)+1,DAY(N108))</f>
        <v>43952</v>
      </c>
      <c r="P108" s="13" t="s">
        <v>52</v>
      </c>
      <c r="Q108" s="4"/>
      <c r="R108" s="151"/>
      <c r="S108" s="156"/>
      <c r="V108" s="65">
        <f>V97</f>
        <v>43983</v>
      </c>
      <c r="W108" s="65">
        <f>DATE(YEAR(V108),MONTH(V108)+1,DAY(V108))</f>
        <v>44013</v>
      </c>
      <c r="X108" s="65">
        <f t="shared" ref="X108" si="257">DATE(YEAR(W108),MONTH(W108)+1,DAY(W108))</f>
        <v>44044</v>
      </c>
      <c r="Y108" s="65">
        <f t="shared" ref="Y108" si="258">DATE(YEAR(X108),MONTH(X108)+1,DAY(X108))</f>
        <v>44075</v>
      </c>
      <c r="Z108" s="65">
        <f t="shared" ref="Z108" si="259">DATE(YEAR(Y108),MONTH(Y108)+1,DAY(Y108))</f>
        <v>44105</v>
      </c>
      <c r="AA108" s="65">
        <f t="shared" ref="AA108" si="260">DATE(YEAR(Z108),MONTH(Z108)+1,DAY(Z108))</f>
        <v>44136</v>
      </c>
      <c r="AB108" s="65">
        <f t="shared" ref="AB108" si="261">DATE(YEAR(AA108),MONTH(AA108)+1,DAY(AA108))</f>
        <v>44166</v>
      </c>
      <c r="AC108" s="65">
        <f t="shared" ref="AC108" si="262">DATE(YEAR(AB108),MONTH(AB108)+1,DAY(AB108))</f>
        <v>44197</v>
      </c>
      <c r="AD108" s="65">
        <f t="shared" ref="AD108" si="263">DATE(YEAR(AC108),MONTH(AC108)+1,DAY(AC108))</f>
        <v>44228</v>
      </c>
      <c r="AE108" s="65">
        <f t="shared" ref="AE108" si="264">DATE(YEAR(AD108),MONTH(AD108)+1,DAY(AD108))</f>
        <v>44256</v>
      </c>
      <c r="AF108" s="65">
        <f t="shared" ref="AF108" si="265">DATE(YEAR(AE108),MONTH(AE108)+1,DAY(AE108))</f>
        <v>44287</v>
      </c>
      <c r="AG108" s="65">
        <f t="shared" ref="AG108" si="266">DATE(YEAR(AF108),MONTH(AF108)+1,DAY(AF108))</f>
        <v>44317</v>
      </c>
      <c r="AH108" s="13" t="s">
        <v>52</v>
      </c>
      <c r="AI108" s="4"/>
      <c r="AJ108" s="156"/>
      <c r="AK108" s="160"/>
      <c r="AN108" s="65">
        <f>AN97</f>
        <v>44348</v>
      </c>
      <c r="AO108" s="65">
        <f>DATE(YEAR(AN108),MONTH(AN108)+1,DAY(AN108))</f>
        <v>44378</v>
      </c>
      <c r="AP108" s="65">
        <f t="shared" ref="AP108" si="267">DATE(YEAR(AO108),MONTH(AO108)+1,DAY(AO108))</f>
        <v>44409</v>
      </c>
      <c r="AQ108" s="65">
        <f t="shared" ref="AQ108" si="268">DATE(YEAR(AP108),MONTH(AP108)+1,DAY(AP108))</f>
        <v>44440</v>
      </c>
      <c r="AR108" s="65">
        <f t="shared" ref="AR108" si="269">DATE(YEAR(AQ108),MONTH(AQ108)+1,DAY(AQ108))</f>
        <v>44470</v>
      </c>
      <c r="AS108" s="65">
        <f t="shared" ref="AS108" si="270">DATE(YEAR(AR108),MONTH(AR108)+1,DAY(AR108))</f>
        <v>44501</v>
      </c>
      <c r="AT108" s="65">
        <f t="shared" ref="AT108" si="271">DATE(YEAR(AS108),MONTH(AS108)+1,DAY(AS108))</f>
        <v>44531</v>
      </c>
      <c r="AU108" s="65">
        <f t="shared" ref="AU108" si="272">DATE(YEAR(AT108),MONTH(AT108)+1,DAY(AT108))</f>
        <v>44562</v>
      </c>
      <c r="AV108" s="65">
        <f t="shared" ref="AV108" si="273">DATE(YEAR(AU108),MONTH(AU108)+1,DAY(AU108))</f>
        <v>44593</v>
      </c>
      <c r="AW108" s="65">
        <f t="shared" ref="AW108" si="274">DATE(YEAR(AV108),MONTH(AV108)+1,DAY(AV108))</f>
        <v>44621</v>
      </c>
      <c r="AX108" s="65">
        <f t="shared" ref="AX108" si="275">DATE(YEAR(AW108),MONTH(AW108)+1,DAY(AW108))</f>
        <v>44652</v>
      </c>
      <c r="AY108" s="65">
        <f t="shared" ref="AY108" si="276">DATE(YEAR(AX108),MONTH(AX108)+1,DAY(AX108))</f>
        <v>44682</v>
      </c>
      <c r="AZ108" s="13" t="s">
        <v>52</v>
      </c>
      <c r="BA108" s="4"/>
      <c r="BB108" s="160"/>
      <c r="BC108" s="164"/>
      <c r="BF108" s="65">
        <f>BF97</f>
        <v>44713</v>
      </c>
      <c r="BG108" s="65">
        <f>DATE(YEAR(BF108),MONTH(BF108)+1,DAY(BF108))</f>
        <v>44743</v>
      </c>
      <c r="BH108" s="65">
        <f t="shared" ref="BH108" si="277">DATE(YEAR(BG108),MONTH(BG108)+1,DAY(BG108))</f>
        <v>44774</v>
      </c>
      <c r="BI108" s="65">
        <f t="shared" ref="BI108" si="278">DATE(YEAR(BH108),MONTH(BH108)+1,DAY(BH108))</f>
        <v>44805</v>
      </c>
      <c r="BJ108" s="65">
        <f t="shared" ref="BJ108" si="279">DATE(YEAR(BI108),MONTH(BI108)+1,DAY(BI108))</f>
        <v>44835</v>
      </c>
      <c r="BK108" s="65">
        <f t="shared" ref="BK108" si="280">DATE(YEAR(BJ108),MONTH(BJ108)+1,DAY(BJ108))</f>
        <v>44866</v>
      </c>
      <c r="BL108" s="65">
        <f t="shared" ref="BL108" si="281">DATE(YEAR(BK108),MONTH(BK108)+1,DAY(BK108))</f>
        <v>44896</v>
      </c>
      <c r="BM108" s="65">
        <f t="shared" ref="BM108" si="282">DATE(YEAR(BL108),MONTH(BL108)+1,DAY(BL108))</f>
        <v>44927</v>
      </c>
      <c r="BN108" s="65">
        <f t="shared" ref="BN108" si="283">DATE(YEAR(BM108),MONTH(BM108)+1,DAY(BM108))</f>
        <v>44958</v>
      </c>
      <c r="BO108" s="65">
        <f t="shared" ref="BO108" si="284">DATE(YEAR(BN108),MONTH(BN108)+1,DAY(BN108))</f>
        <v>44986</v>
      </c>
      <c r="BP108" s="65">
        <f t="shared" ref="BP108" si="285">DATE(YEAR(BO108),MONTH(BO108)+1,DAY(BO108))</f>
        <v>45017</v>
      </c>
      <c r="BQ108" s="65">
        <f t="shared" ref="BQ108" si="286">DATE(YEAR(BP108),MONTH(BP108)+1,DAY(BP108))</f>
        <v>45047</v>
      </c>
      <c r="BR108" s="13" t="s">
        <v>52</v>
      </c>
      <c r="BS108" s="4"/>
      <c r="BT108" s="164"/>
      <c r="BU108" s="168"/>
      <c r="BX108" s="65">
        <f>BX97</f>
        <v>45078</v>
      </c>
      <c r="BY108" s="65">
        <f>DATE(YEAR(BX108),MONTH(BX108)+1,DAY(BX108))</f>
        <v>45108</v>
      </c>
      <c r="BZ108" s="65">
        <f t="shared" ref="BZ108" si="287">DATE(YEAR(BY108),MONTH(BY108)+1,DAY(BY108))</f>
        <v>45139</v>
      </c>
      <c r="CA108" s="65">
        <f t="shared" ref="CA108" si="288">DATE(YEAR(BZ108),MONTH(BZ108)+1,DAY(BZ108))</f>
        <v>45170</v>
      </c>
      <c r="CB108" s="65">
        <f t="shared" ref="CB108" si="289">DATE(YEAR(CA108),MONTH(CA108)+1,DAY(CA108))</f>
        <v>45200</v>
      </c>
      <c r="CC108" s="65">
        <f t="shared" ref="CC108" si="290">DATE(YEAR(CB108),MONTH(CB108)+1,DAY(CB108))</f>
        <v>45231</v>
      </c>
      <c r="CD108" s="65">
        <f t="shared" ref="CD108" si="291">DATE(YEAR(CC108),MONTH(CC108)+1,DAY(CC108))</f>
        <v>45261</v>
      </c>
      <c r="CE108" s="65">
        <f t="shared" ref="CE108" si="292">DATE(YEAR(CD108),MONTH(CD108)+1,DAY(CD108))</f>
        <v>45292</v>
      </c>
      <c r="CF108" s="65">
        <f t="shared" ref="CF108" si="293">DATE(YEAR(CE108),MONTH(CE108)+1,DAY(CE108))</f>
        <v>45323</v>
      </c>
      <c r="CG108" s="65">
        <f t="shared" ref="CG108" si="294">DATE(YEAR(CF108),MONTH(CF108)+1,DAY(CF108))</f>
        <v>45352</v>
      </c>
      <c r="CH108" s="65">
        <f t="shared" ref="CH108" si="295">DATE(YEAR(CG108),MONTH(CG108)+1,DAY(CG108))</f>
        <v>45383</v>
      </c>
      <c r="CI108" s="65">
        <f t="shared" ref="CI108" si="296">DATE(YEAR(CH108),MONTH(CH108)+1,DAY(CH108))</f>
        <v>45413</v>
      </c>
      <c r="CJ108" s="13" t="s">
        <v>52</v>
      </c>
      <c r="CK108" s="4"/>
      <c r="CL108" s="168"/>
    </row>
    <row r="109" spans="1:90" x14ac:dyDescent="0.25">
      <c r="A109" s="151"/>
      <c r="C109" s="6" t="s">
        <v>203</v>
      </c>
      <c r="D109" s="147">
        <v>0</v>
      </c>
      <c r="E109" s="147">
        <v>0</v>
      </c>
      <c r="F109" s="147">
        <v>0</v>
      </c>
      <c r="G109" s="147">
        <v>0</v>
      </c>
      <c r="H109" s="147">
        <v>0</v>
      </c>
      <c r="I109" s="147">
        <v>0</v>
      </c>
      <c r="J109" s="147">
        <v>0</v>
      </c>
      <c r="K109" s="147">
        <v>0</v>
      </c>
      <c r="L109" s="147">
        <v>0</v>
      </c>
      <c r="M109" s="147">
        <v>0</v>
      </c>
      <c r="N109" s="147">
        <v>0</v>
      </c>
      <c r="O109" s="147">
        <v>0</v>
      </c>
      <c r="P109" s="78">
        <v>0</v>
      </c>
      <c r="Q109" s="4"/>
      <c r="R109" s="151"/>
      <c r="S109" s="156"/>
      <c r="U109" s="6" t="s">
        <v>203</v>
      </c>
      <c r="V109" s="147">
        <v>0</v>
      </c>
      <c r="W109" s="147">
        <v>0</v>
      </c>
      <c r="X109" s="147">
        <v>0</v>
      </c>
      <c r="Y109" s="147">
        <v>0</v>
      </c>
      <c r="Z109" s="147">
        <v>0</v>
      </c>
      <c r="AA109" s="147">
        <v>0</v>
      </c>
      <c r="AB109" s="147">
        <v>0</v>
      </c>
      <c r="AC109" s="147">
        <v>0</v>
      </c>
      <c r="AD109" s="147">
        <v>0</v>
      </c>
      <c r="AE109" s="147">
        <v>0</v>
      </c>
      <c r="AF109" s="147">
        <v>0</v>
      </c>
      <c r="AG109" s="147">
        <v>0</v>
      </c>
      <c r="AH109" s="78">
        <v>0</v>
      </c>
      <c r="AI109" s="4"/>
      <c r="AJ109" s="156"/>
      <c r="AK109" s="160"/>
      <c r="AM109" s="6" t="s">
        <v>203</v>
      </c>
      <c r="AN109" s="147">
        <v>0</v>
      </c>
      <c r="AO109" s="147">
        <v>0</v>
      </c>
      <c r="AP109" s="147">
        <v>0</v>
      </c>
      <c r="AQ109" s="147">
        <v>0</v>
      </c>
      <c r="AR109" s="147">
        <v>0</v>
      </c>
      <c r="AS109" s="147">
        <v>0</v>
      </c>
      <c r="AT109" s="147">
        <v>0</v>
      </c>
      <c r="AU109" s="147">
        <v>0</v>
      </c>
      <c r="AV109" s="147">
        <v>0</v>
      </c>
      <c r="AW109" s="147">
        <v>0</v>
      </c>
      <c r="AX109" s="147">
        <v>0</v>
      </c>
      <c r="AY109" s="147">
        <v>0</v>
      </c>
      <c r="AZ109" s="78">
        <v>0</v>
      </c>
      <c r="BA109" s="4"/>
      <c r="BB109" s="160"/>
      <c r="BC109" s="164"/>
      <c r="BE109" s="6" t="s">
        <v>203</v>
      </c>
      <c r="BF109" s="147">
        <v>0</v>
      </c>
      <c r="BG109" s="147">
        <v>0</v>
      </c>
      <c r="BH109" s="147">
        <v>0</v>
      </c>
      <c r="BI109" s="147">
        <v>0</v>
      </c>
      <c r="BJ109" s="147">
        <v>0</v>
      </c>
      <c r="BK109" s="147">
        <v>0</v>
      </c>
      <c r="BL109" s="147">
        <v>0</v>
      </c>
      <c r="BM109" s="147">
        <v>0</v>
      </c>
      <c r="BN109" s="147">
        <v>0</v>
      </c>
      <c r="BO109" s="147">
        <v>0</v>
      </c>
      <c r="BP109" s="147">
        <v>0</v>
      </c>
      <c r="BQ109" s="147">
        <v>0</v>
      </c>
      <c r="BR109" s="78">
        <v>0</v>
      </c>
      <c r="BS109" s="4"/>
      <c r="BT109" s="164"/>
      <c r="BU109" s="168"/>
      <c r="BW109" s="6" t="s">
        <v>203</v>
      </c>
      <c r="BX109" s="147">
        <v>0</v>
      </c>
      <c r="BY109" s="147">
        <v>0</v>
      </c>
      <c r="BZ109" s="147">
        <v>0</v>
      </c>
      <c r="CA109" s="147">
        <v>0</v>
      </c>
      <c r="CB109" s="147">
        <v>0</v>
      </c>
      <c r="CC109" s="147">
        <v>0</v>
      </c>
      <c r="CD109" s="147">
        <v>0</v>
      </c>
      <c r="CE109" s="147">
        <v>0</v>
      </c>
      <c r="CF109" s="147">
        <v>0</v>
      </c>
      <c r="CG109" s="147">
        <v>0</v>
      </c>
      <c r="CH109" s="147">
        <v>0</v>
      </c>
      <c r="CI109" s="147">
        <v>0</v>
      </c>
      <c r="CJ109" s="78">
        <v>0</v>
      </c>
      <c r="CK109" s="4"/>
      <c r="CL109" s="168"/>
    </row>
    <row r="110" spans="1:90" x14ac:dyDescent="0.25">
      <c r="A110" s="151"/>
      <c r="C110" s="6"/>
      <c r="D110" s="13"/>
      <c r="E110" s="13"/>
      <c r="F110" s="13"/>
      <c r="G110" s="13"/>
      <c r="H110" s="13"/>
      <c r="I110" s="13"/>
      <c r="J110" s="13"/>
      <c r="K110" s="13"/>
      <c r="L110" s="13"/>
      <c r="M110" s="13"/>
      <c r="N110" s="13"/>
      <c r="O110" s="13"/>
      <c r="P110" s="13"/>
      <c r="Q110" s="4"/>
      <c r="R110" s="151"/>
      <c r="S110" s="156"/>
      <c r="U110" s="6"/>
      <c r="V110" s="13"/>
      <c r="W110" s="13"/>
      <c r="X110" s="13"/>
      <c r="Y110" s="13"/>
      <c r="Z110" s="13"/>
      <c r="AA110" s="13"/>
      <c r="AB110" s="13"/>
      <c r="AC110" s="13"/>
      <c r="AD110" s="13"/>
      <c r="AE110" s="13"/>
      <c r="AF110" s="13"/>
      <c r="AG110" s="13"/>
      <c r="AH110" s="13"/>
      <c r="AI110" s="4"/>
      <c r="AJ110" s="156"/>
      <c r="AK110" s="160"/>
      <c r="BA110" s="4"/>
      <c r="BB110" s="160"/>
      <c r="BC110" s="164"/>
      <c r="BE110" s="4"/>
      <c r="BF110" s="85"/>
      <c r="BG110" s="13"/>
      <c r="BH110" s="13"/>
      <c r="BI110" s="13"/>
      <c r="BJ110" s="13"/>
      <c r="BK110" s="13"/>
      <c r="BL110" s="13"/>
      <c r="BM110" s="13"/>
      <c r="BN110" s="13"/>
      <c r="BO110" s="13"/>
      <c r="BP110" s="13"/>
      <c r="BQ110" s="13"/>
      <c r="BR110" s="13"/>
      <c r="BS110" s="4"/>
      <c r="BT110" s="164"/>
      <c r="BU110" s="168"/>
      <c r="CK110" s="4"/>
      <c r="CL110" s="168"/>
    </row>
    <row r="111" spans="1:90" x14ac:dyDescent="0.25">
      <c r="A111" s="151"/>
      <c r="Q111" s="4"/>
      <c r="R111" s="151"/>
      <c r="S111" s="156"/>
      <c r="AI111" s="4"/>
      <c r="AJ111" s="156"/>
      <c r="AK111" s="160"/>
      <c r="BA111" s="4"/>
      <c r="BB111" s="160"/>
      <c r="BC111" s="164"/>
      <c r="BS111" s="4"/>
      <c r="BT111" s="164"/>
      <c r="BU111" s="168"/>
      <c r="CK111" s="4"/>
      <c r="CL111" s="168"/>
    </row>
    <row r="112" spans="1:90" x14ac:dyDescent="0.25">
      <c r="A112" s="151"/>
      <c r="Q112" s="4"/>
      <c r="R112" s="151"/>
      <c r="S112" s="156"/>
      <c r="AI112" s="4"/>
      <c r="AJ112" s="156"/>
      <c r="AK112" s="160"/>
      <c r="BA112" s="4"/>
      <c r="BB112" s="160"/>
      <c r="BC112" s="164"/>
      <c r="BS112" s="4"/>
      <c r="BT112" s="164"/>
      <c r="BU112" s="168"/>
      <c r="CK112" s="4"/>
      <c r="CL112" s="168"/>
    </row>
    <row r="113" spans="1:90" x14ac:dyDescent="0.25">
      <c r="A113" s="151"/>
      <c r="Q113" s="4"/>
      <c r="R113" s="151"/>
      <c r="S113" s="156"/>
      <c r="AI113" s="4"/>
      <c r="AJ113" s="156"/>
      <c r="AK113" s="160"/>
      <c r="BA113" s="4"/>
      <c r="BB113" s="160"/>
      <c r="BC113" s="164"/>
      <c r="BS113" s="4"/>
      <c r="BT113" s="164"/>
      <c r="BU113" s="168"/>
      <c r="CK113" s="4"/>
      <c r="CL113" s="168"/>
    </row>
    <row r="114" spans="1:90" x14ac:dyDescent="0.25">
      <c r="A114" s="151"/>
      <c r="Q114" s="4"/>
      <c r="R114" s="151"/>
      <c r="S114" s="156"/>
      <c r="AI114" s="4"/>
      <c r="AJ114" s="156"/>
      <c r="AK114" s="160"/>
      <c r="BA114" s="4"/>
      <c r="BB114" s="160"/>
      <c r="BC114" s="164"/>
      <c r="BS114" s="4"/>
      <c r="BT114" s="164"/>
      <c r="BU114" s="168"/>
      <c r="CL114" s="168"/>
    </row>
    <row r="115" spans="1:90" x14ac:dyDescent="0.25">
      <c r="A115" s="151"/>
      <c r="Q115" s="4"/>
      <c r="R115" s="151"/>
      <c r="S115" s="156"/>
      <c r="U115" s="6"/>
      <c r="V115" s="13"/>
      <c r="W115" s="13"/>
      <c r="X115" s="13"/>
      <c r="Y115" s="13"/>
      <c r="Z115" s="13"/>
      <c r="AA115" s="13"/>
      <c r="AB115" s="13"/>
      <c r="AC115" s="13"/>
      <c r="AD115" s="13"/>
      <c r="AE115" s="13"/>
      <c r="AF115" s="13"/>
      <c r="AG115" s="13"/>
      <c r="AH115" s="13"/>
      <c r="AI115" s="4"/>
      <c r="AJ115" s="156"/>
      <c r="AK115" s="160"/>
      <c r="BA115" s="4"/>
      <c r="BB115" s="160"/>
      <c r="BC115" s="164"/>
      <c r="BE115" s="4"/>
      <c r="BF115" s="85"/>
      <c r="BG115" s="13"/>
      <c r="BH115" s="13"/>
      <c r="BI115" s="13"/>
      <c r="BJ115" s="13"/>
      <c r="BK115" s="13"/>
      <c r="BL115" s="13"/>
      <c r="BM115" s="13"/>
      <c r="BN115" s="13"/>
      <c r="BO115" s="13"/>
      <c r="BP115" s="13"/>
      <c r="BQ115" s="13"/>
      <c r="BR115" s="13"/>
      <c r="BS115" s="4"/>
      <c r="BT115" s="164"/>
      <c r="BU115" s="168"/>
      <c r="CL115" s="168"/>
    </row>
    <row r="116" spans="1:90" x14ac:dyDescent="0.25">
      <c r="A116" s="151"/>
      <c r="C116" s="6"/>
      <c r="D116" s="13"/>
      <c r="E116" s="13"/>
      <c r="F116" s="13"/>
      <c r="G116" s="13"/>
      <c r="H116" s="13"/>
      <c r="I116" s="13"/>
      <c r="J116" s="13"/>
      <c r="K116" s="13"/>
      <c r="L116" s="13"/>
      <c r="M116" s="13"/>
      <c r="N116" s="13"/>
      <c r="O116" s="13"/>
      <c r="P116" s="13"/>
      <c r="Q116" s="4"/>
      <c r="R116" s="151"/>
      <c r="S116" s="156"/>
      <c r="U116" s="6"/>
      <c r="V116" s="13"/>
      <c r="W116" s="13"/>
      <c r="X116" s="13"/>
      <c r="Y116" s="13"/>
      <c r="Z116" s="13"/>
      <c r="AA116" s="13"/>
      <c r="AB116" s="13"/>
      <c r="AC116" s="13"/>
      <c r="AD116" s="13"/>
      <c r="AE116" s="13"/>
      <c r="AF116" s="13"/>
      <c r="AG116" s="13"/>
      <c r="AH116" s="13"/>
      <c r="AI116" s="4"/>
      <c r="AJ116" s="156"/>
      <c r="AK116" s="160"/>
      <c r="BA116" s="4"/>
      <c r="BB116" s="160"/>
      <c r="BC116" s="164"/>
      <c r="BE116" s="4"/>
      <c r="BF116" s="85"/>
      <c r="BG116" s="13"/>
      <c r="BH116" s="13"/>
      <c r="BI116" s="13"/>
      <c r="BJ116" s="13"/>
      <c r="BK116" s="13"/>
      <c r="BL116" s="13"/>
      <c r="BM116" s="13"/>
      <c r="BN116" s="13"/>
      <c r="BO116" s="13"/>
      <c r="BP116" s="13"/>
      <c r="BQ116" s="13"/>
      <c r="BR116" s="13"/>
      <c r="BS116" s="4"/>
      <c r="BT116" s="164"/>
      <c r="BU116" s="168"/>
      <c r="CL116" s="168"/>
    </row>
    <row r="117" spans="1:90" x14ac:dyDescent="0.25">
      <c r="A117" s="151"/>
      <c r="C117" s="6"/>
      <c r="D117" s="13"/>
      <c r="E117" s="13"/>
      <c r="F117" s="13"/>
      <c r="G117" s="13"/>
      <c r="H117" s="13"/>
      <c r="I117" s="13"/>
      <c r="J117" s="13"/>
      <c r="K117" s="13"/>
      <c r="L117" s="13"/>
      <c r="M117" s="13"/>
      <c r="N117" s="13"/>
      <c r="O117" s="13"/>
      <c r="P117" s="13"/>
      <c r="Q117" s="4"/>
      <c r="R117" s="151"/>
      <c r="S117" s="156"/>
      <c r="U117" s="4"/>
      <c r="V117" s="85"/>
      <c r="W117" s="13"/>
      <c r="X117" s="13"/>
      <c r="Y117" s="13"/>
      <c r="Z117" s="13"/>
      <c r="AA117" s="13"/>
      <c r="AB117" s="13"/>
      <c r="AC117" s="13"/>
      <c r="AD117" s="13"/>
      <c r="AE117" s="13"/>
      <c r="AF117" s="13"/>
      <c r="AG117" s="13"/>
      <c r="AH117" s="13"/>
      <c r="AI117" s="4"/>
      <c r="AJ117" s="156"/>
      <c r="AK117" s="160"/>
      <c r="BA117" s="4"/>
      <c r="BB117" s="160"/>
      <c r="BC117" s="164"/>
      <c r="BE117" s="4"/>
      <c r="BF117" s="85"/>
      <c r="BG117" s="13"/>
      <c r="BH117" s="13"/>
      <c r="BI117" s="13"/>
      <c r="BJ117" s="13"/>
      <c r="BK117" s="13"/>
      <c r="BL117" s="13"/>
      <c r="BM117" s="13"/>
      <c r="BN117" s="13"/>
      <c r="BO117" s="13"/>
      <c r="BP117" s="13"/>
      <c r="BQ117" s="13"/>
      <c r="BR117" s="13"/>
      <c r="BS117" s="4"/>
      <c r="BT117" s="164"/>
      <c r="BU117" s="168"/>
      <c r="CL117" s="168"/>
    </row>
    <row r="118" spans="1:90" x14ac:dyDescent="0.25">
      <c r="A118" s="151"/>
      <c r="C118" s="4"/>
      <c r="D118" s="85"/>
      <c r="E118" s="13"/>
      <c r="F118" s="13"/>
      <c r="G118" s="13"/>
      <c r="H118" s="13"/>
      <c r="I118" s="13"/>
      <c r="J118" s="13"/>
      <c r="K118" s="13"/>
      <c r="L118" s="13"/>
      <c r="M118" s="13"/>
      <c r="N118" s="13"/>
      <c r="O118" s="13"/>
      <c r="P118" s="13"/>
      <c r="Q118" s="4"/>
      <c r="R118" s="151"/>
      <c r="S118" s="156"/>
      <c r="T118" s="156"/>
      <c r="U118" s="156"/>
      <c r="V118" s="156"/>
      <c r="W118" s="156"/>
      <c r="X118" s="156"/>
      <c r="Y118" s="156"/>
      <c r="Z118" s="156"/>
      <c r="AA118" s="156"/>
      <c r="AB118" s="156"/>
      <c r="AC118" s="156"/>
      <c r="AD118" s="156"/>
      <c r="AE118" s="156"/>
      <c r="AF118" s="156"/>
      <c r="AG118" s="156"/>
      <c r="AH118" s="156"/>
      <c r="AI118" s="156"/>
      <c r="AJ118" s="156"/>
      <c r="AK118" s="160"/>
      <c r="AL118" s="160"/>
      <c r="AM118" s="160"/>
      <c r="AN118" s="160"/>
      <c r="AO118" s="160"/>
      <c r="AP118" s="160"/>
      <c r="AQ118" s="160"/>
      <c r="AR118" s="160"/>
      <c r="AS118" s="160"/>
      <c r="AT118" s="160"/>
      <c r="AU118" s="160"/>
      <c r="AV118" s="160"/>
      <c r="AW118" s="160"/>
      <c r="AX118" s="160"/>
      <c r="AY118" s="160"/>
      <c r="AZ118" s="160"/>
      <c r="BA118" s="160"/>
      <c r="BB118" s="160"/>
      <c r="BC118" s="164"/>
      <c r="BD118" s="164"/>
      <c r="BE118" s="164"/>
      <c r="BF118" s="164"/>
      <c r="BG118" s="164"/>
      <c r="BH118" s="164"/>
      <c r="BI118" s="164"/>
      <c r="BJ118" s="164"/>
      <c r="BK118" s="164"/>
      <c r="BL118" s="164"/>
      <c r="BM118" s="164"/>
      <c r="BN118" s="164"/>
      <c r="BO118" s="164"/>
      <c r="BP118" s="164"/>
      <c r="BQ118" s="164"/>
      <c r="BR118" s="164"/>
      <c r="BS118" s="164"/>
      <c r="BT118" s="164"/>
      <c r="BU118" s="168"/>
      <c r="BV118" s="168"/>
      <c r="BW118" s="168"/>
      <c r="BX118" s="168"/>
      <c r="BY118" s="168"/>
      <c r="BZ118" s="168"/>
      <c r="CA118" s="168"/>
      <c r="CB118" s="168"/>
      <c r="CC118" s="168"/>
      <c r="CD118" s="168"/>
      <c r="CE118" s="168"/>
      <c r="CF118" s="168"/>
      <c r="CG118" s="168"/>
      <c r="CH118" s="168"/>
      <c r="CI118" s="168"/>
      <c r="CJ118" s="168"/>
      <c r="CK118" s="168"/>
      <c r="CL118" s="168"/>
    </row>
    <row r="119" spans="1:90" x14ac:dyDescent="0.25">
      <c r="A119" s="151"/>
      <c r="B119" s="151"/>
      <c r="C119" s="151"/>
      <c r="D119" s="151"/>
      <c r="E119" s="151"/>
      <c r="F119" s="151"/>
      <c r="G119" s="151"/>
      <c r="H119" s="151"/>
      <c r="I119" s="151"/>
      <c r="J119" s="151"/>
      <c r="K119" s="151"/>
      <c r="L119" s="151"/>
      <c r="M119" s="151"/>
      <c r="N119" s="151"/>
      <c r="O119" s="151"/>
      <c r="P119" s="151"/>
      <c r="Q119" s="151"/>
      <c r="R119" s="151"/>
    </row>
    <row r="120" spans="1:90" x14ac:dyDescent="0.25">
      <c r="BU120" s="4"/>
    </row>
    <row r="121" spans="1:90" x14ac:dyDescent="0.25">
      <c r="BU121" s="4"/>
    </row>
    <row r="122" spans="1:90" x14ac:dyDescent="0.25">
      <c r="BU122" s="4"/>
    </row>
    <row r="123" spans="1:90" x14ac:dyDescent="0.25">
      <c r="BU123" s="4"/>
    </row>
    <row r="124" spans="1:90" x14ac:dyDescent="0.25">
      <c r="BU124" s="4"/>
    </row>
    <row r="125" spans="1:90" x14ac:dyDescent="0.25">
      <c r="BU125" s="4"/>
    </row>
    <row r="126" spans="1:90" x14ac:dyDescent="0.25">
      <c r="BU126" s="4"/>
    </row>
    <row r="127" spans="1:90" x14ac:dyDescent="0.25">
      <c r="BU127" s="4"/>
    </row>
    <row r="128" spans="1:90" x14ac:dyDescent="0.25">
      <c r="BU128" s="4"/>
    </row>
    <row r="129" spans="73:73" x14ac:dyDescent="0.25">
      <c r="BU129" s="4"/>
    </row>
    <row r="130" spans="73:73" x14ac:dyDescent="0.25">
      <c r="BU130" s="4"/>
    </row>
    <row r="131" spans="73:73" x14ac:dyDescent="0.25">
      <c r="BU131" s="4"/>
    </row>
    <row r="132" spans="73:73" x14ac:dyDescent="0.25">
      <c r="BU132" s="4"/>
    </row>
    <row r="133" spans="73:73" x14ac:dyDescent="0.25">
      <c r="BU133" s="4"/>
    </row>
    <row r="134" spans="73:73" x14ac:dyDescent="0.25">
      <c r="BU134" s="4"/>
    </row>
    <row r="135" spans="73:73" x14ac:dyDescent="0.25">
      <c r="BU135" s="4"/>
    </row>
    <row r="136" spans="73:73" x14ac:dyDescent="0.25">
      <c r="BU136" s="4"/>
    </row>
    <row r="137" spans="73:73" x14ac:dyDescent="0.25">
      <c r="BU137" s="4"/>
    </row>
    <row r="138" spans="73:73" x14ac:dyDescent="0.25">
      <c r="BU138" s="4"/>
    </row>
    <row r="139" spans="73:73" x14ac:dyDescent="0.25">
      <c r="BU139" s="4"/>
    </row>
    <row r="140" spans="73:73" x14ac:dyDescent="0.25">
      <c r="BU140" s="4"/>
    </row>
    <row r="141" spans="73:73" x14ac:dyDescent="0.25">
      <c r="BU141" s="4"/>
    </row>
    <row r="142" spans="73:73" x14ac:dyDescent="0.25">
      <c r="BU142" s="4"/>
    </row>
    <row r="143" spans="73:73" x14ac:dyDescent="0.25">
      <c r="BU143" s="4"/>
    </row>
    <row r="144" spans="73:73" x14ac:dyDescent="0.25">
      <c r="BU144" s="4"/>
    </row>
    <row r="145" spans="73:73" x14ac:dyDescent="0.25">
      <c r="BU145" s="4"/>
    </row>
    <row r="146" spans="73:73" x14ac:dyDescent="0.25">
      <c r="BU146" s="4"/>
    </row>
    <row r="147" spans="73:73" x14ac:dyDescent="0.25">
      <c r="BU147" s="4"/>
    </row>
    <row r="148" spans="73:73" x14ac:dyDescent="0.25">
      <c r="BU148" s="4"/>
    </row>
    <row r="149" spans="73:73" x14ac:dyDescent="0.25">
      <c r="BU149" s="4"/>
    </row>
    <row r="150" spans="73:73" x14ac:dyDescent="0.25">
      <c r="BU150" s="4"/>
    </row>
    <row r="151" spans="73:73" x14ac:dyDescent="0.25">
      <c r="BU151" s="4"/>
    </row>
    <row r="152" spans="73:73" x14ac:dyDescent="0.25">
      <c r="BU152" s="4"/>
    </row>
    <row r="153" spans="73:73" x14ac:dyDescent="0.25">
      <c r="BU153" s="4"/>
    </row>
    <row r="154" spans="73:73" x14ac:dyDescent="0.25">
      <c r="BU154" s="4"/>
    </row>
    <row r="155" spans="73:73" x14ac:dyDescent="0.25">
      <c r="BU155" s="4"/>
    </row>
    <row r="156" spans="73:73" x14ac:dyDescent="0.25">
      <c r="BU156" s="4"/>
    </row>
    <row r="157" spans="73:73" x14ac:dyDescent="0.25">
      <c r="BU157" s="4"/>
    </row>
    <row r="158" spans="73:73" x14ac:dyDescent="0.25">
      <c r="BU158" s="4"/>
    </row>
    <row r="159" spans="73:73" x14ac:dyDescent="0.25">
      <c r="BU159" s="4"/>
    </row>
    <row r="160" spans="73:73" x14ac:dyDescent="0.25">
      <c r="BU160" s="4"/>
    </row>
    <row r="161" spans="73:73" x14ac:dyDescent="0.25">
      <c r="BU161" s="4"/>
    </row>
    <row r="162" spans="73:73" x14ac:dyDescent="0.25">
      <c r="BU162" s="4"/>
    </row>
    <row r="163" spans="73:73" x14ac:dyDescent="0.25">
      <c r="BU163" s="4"/>
    </row>
    <row r="164" spans="73:73" x14ac:dyDescent="0.25">
      <c r="BU164" s="4"/>
    </row>
    <row r="165" spans="73:73" x14ac:dyDescent="0.25">
      <c r="BU165" s="4"/>
    </row>
    <row r="166" spans="73:73" x14ac:dyDescent="0.25">
      <c r="BU166" s="4"/>
    </row>
    <row r="167" spans="73:73" x14ac:dyDescent="0.25">
      <c r="BU167" s="4"/>
    </row>
    <row r="168" spans="73:73" x14ac:dyDescent="0.25">
      <c r="BU168" s="4"/>
    </row>
    <row r="169" spans="73:73" x14ac:dyDescent="0.25">
      <c r="BU169" s="4"/>
    </row>
    <row r="170" spans="73:73" x14ac:dyDescent="0.25">
      <c r="BU170" s="4"/>
    </row>
    <row r="171" spans="73:73" x14ac:dyDescent="0.25">
      <c r="BU171" s="4"/>
    </row>
    <row r="172" spans="73:73" x14ac:dyDescent="0.25">
      <c r="BU172" s="4"/>
    </row>
    <row r="173" spans="73:73" x14ac:dyDescent="0.25">
      <c r="BU173" s="4"/>
    </row>
    <row r="174" spans="73:73" x14ac:dyDescent="0.25">
      <c r="BU174" s="4"/>
    </row>
    <row r="175" spans="73:73" x14ac:dyDescent="0.25">
      <c r="BU175" s="4"/>
    </row>
    <row r="176" spans="73:73" x14ac:dyDescent="0.25">
      <c r="BU176" s="4"/>
    </row>
    <row r="177" spans="73:73" x14ac:dyDescent="0.25">
      <c r="BU177" s="4"/>
    </row>
    <row r="178" spans="73:73" x14ac:dyDescent="0.25">
      <c r="BU178" s="4"/>
    </row>
    <row r="179" spans="73:73" x14ac:dyDescent="0.25">
      <c r="BU179" s="4"/>
    </row>
    <row r="180" spans="73:73" x14ac:dyDescent="0.25">
      <c r="BU180" s="4"/>
    </row>
    <row r="181" spans="73:73" x14ac:dyDescent="0.25">
      <c r="BU181" s="4"/>
    </row>
    <row r="182" spans="73:73" x14ac:dyDescent="0.25">
      <c r="BU182" s="4"/>
    </row>
    <row r="183" spans="73:73" x14ac:dyDescent="0.25">
      <c r="BU183" s="4"/>
    </row>
    <row r="184" spans="73:73" x14ac:dyDescent="0.25">
      <c r="BU184" s="4"/>
    </row>
    <row r="421" spans="20:22" x14ac:dyDescent="0.25">
      <c r="T421" s="4"/>
      <c r="U421" s="4"/>
      <c r="V421" s="4"/>
    </row>
    <row r="422" spans="20:22" x14ac:dyDescent="0.25">
      <c r="T422" s="4"/>
      <c r="U422" s="4"/>
      <c r="V422" s="4"/>
    </row>
    <row r="423" spans="20:22" x14ac:dyDescent="0.25">
      <c r="T423" s="4"/>
      <c r="U423" s="4"/>
      <c r="V423" s="4"/>
    </row>
    <row r="424" spans="20:22" x14ac:dyDescent="0.25">
      <c r="T424" s="4"/>
      <c r="U424" s="4"/>
      <c r="V424" s="4"/>
    </row>
    <row r="425" spans="20:22" x14ac:dyDescent="0.25">
      <c r="T425" s="4"/>
      <c r="U425" s="4"/>
      <c r="V425" s="4"/>
    </row>
    <row r="426" spans="20:22" x14ac:dyDescent="0.25">
      <c r="T426" s="4"/>
      <c r="U426" s="4"/>
      <c r="V426" s="4"/>
    </row>
    <row r="427" spans="20:22" x14ac:dyDescent="0.25">
      <c r="T427" s="4"/>
      <c r="U427" s="4"/>
      <c r="V427" s="4"/>
    </row>
    <row r="428" spans="20:22" x14ac:dyDescent="0.25">
      <c r="T428" s="4"/>
      <c r="U428" s="4"/>
      <c r="V428" s="4"/>
    </row>
    <row r="429" spans="20:22" x14ac:dyDescent="0.25">
      <c r="T429" s="4"/>
      <c r="U429" s="4"/>
      <c r="V429" s="4"/>
    </row>
    <row r="430" spans="20:22" x14ac:dyDescent="0.25">
      <c r="T430" s="4"/>
      <c r="U430" s="4"/>
      <c r="V430" s="4"/>
    </row>
    <row r="431" spans="20:22" x14ac:dyDescent="0.25">
      <c r="T431" s="4"/>
      <c r="U431" s="4"/>
      <c r="V431" s="4"/>
    </row>
    <row r="432" spans="20:22" x14ac:dyDescent="0.25">
      <c r="T432" s="4"/>
      <c r="U432" s="4"/>
      <c r="V432" s="4"/>
    </row>
    <row r="433" spans="20:22" x14ac:dyDescent="0.25">
      <c r="T433" s="4"/>
      <c r="U433" s="4"/>
      <c r="V433" s="4"/>
    </row>
    <row r="434" spans="20:22" x14ac:dyDescent="0.25">
      <c r="T434" s="4"/>
      <c r="U434" s="4"/>
      <c r="V434" s="4"/>
    </row>
    <row r="435" spans="20:22" x14ac:dyDescent="0.25">
      <c r="T435" s="4"/>
      <c r="U435" s="4"/>
      <c r="V435" s="4"/>
    </row>
    <row r="436" spans="20:22" x14ac:dyDescent="0.25">
      <c r="T436" s="4"/>
      <c r="U436" s="4"/>
      <c r="V436" s="4"/>
    </row>
    <row r="437" spans="20:22" x14ac:dyDescent="0.25">
      <c r="T437" s="4"/>
      <c r="U437" s="4"/>
      <c r="V437" s="4"/>
    </row>
    <row r="438" spans="20:22" x14ac:dyDescent="0.25">
      <c r="T438" s="4"/>
      <c r="U438" s="4"/>
      <c r="V438" s="4"/>
    </row>
    <row r="439" spans="20:22" x14ac:dyDescent="0.25">
      <c r="T439" s="4"/>
      <c r="U439" s="4"/>
      <c r="V439" s="4"/>
    </row>
    <row r="440" spans="20:22" x14ac:dyDescent="0.25">
      <c r="T440" s="4"/>
      <c r="U440" s="4"/>
      <c r="V440" s="4"/>
    </row>
    <row r="441" spans="20:22" x14ac:dyDescent="0.25">
      <c r="T441" s="4"/>
      <c r="U441" s="4"/>
      <c r="V441" s="4"/>
    </row>
    <row r="442" spans="20:22" x14ac:dyDescent="0.25">
      <c r="T442" s="4"/>
      <c r="U442" s="4"/>
      <c r="V442" s="4"/>
    </row>
    <row r="443" spans="20:22" x14ac:dyDescent="0.25">
      <c r="T443" s="4"/>
      <c r="U443" s="4"/>
      <c r="V443" s="4"/>
    </row>
    <row r="444" spans="20:22" x14ac:dyDescent="0.25">
      <c r="T444" s="4"/>
      <c r="U444" s="4"/>
      <c r="V444" s="4"/>
    </row>
    <row r="445" spans="20:22" x14ac:dyDescent="0.25">
      <c r="T445" s="4"/>
      <c r="U445" s="4"/>
      <c r="V445" s="4"/>
    </row>
    <row r="446" spans="20:22" x14ac:dyDescent="0.25">
      <c r="T446" s="4"/>
      <c r="U446" s="4"/>
      <c r="V446" s="4"/>
    </row>
    <row r="447" spans="20:22" x14ac:dyDescent="0.25">
      <c r="T447" s="4"/>
      <c r="U447" s="4"/>
      <c r="V447" s="4"/>
    </row>
    <row r="448" spans="20:22" x14ac:dyDescent="0.25">
      <c r="T448" s="4"/>
      <c r="U448" s="4"/>
      <c r="V448" s="4"/>
    </row>
    <row r="449" spans="20:22" x14ac:dyDescent="0.25">
      <c r="T449" s="4"/>
      <c r="U449" s="4"/>
      <c r="V449" s="4"/>
    </row>
    <row r="450" spans="20:22" x14ac:dyDescent="0.25">
      <c r="T450" s="4"/>
      <c r="U450" s="4"/>
      <c r="V450" s="4"/>
    </row>
    <row r="451" spans="20:22" x14ac:dyDescent="0.25">
      <c r="T451" s="4"/>
      <c r="U451" s="4"/>
      <c r="V451" s="4"/>
    </row>
    <row r="452" spans="20:22" x14ac:dyDescent="0.25">
      <c r="T452" s="4"/>
      <c r="U452" s="4"/>
      <c r="V452" s="4"/>
    </row>
    <row r="453" spans="20:22" x14ac:dyDescent="0.25">
      <c r="T453" s="4"/>
      <c r="U453" s="4"/>
      <c r="V453" s="4"/>
    </row>
    <row r="454" spans="20:22" x14ac:dyDescent="0.25">
      <c r="T454" s="4"/>
      <c r="U454" s="4"/>
      <c r="V454" s="4"/>
    </row>
    <row r="455" spans="20:22" x14ac:dyDescent="0.25">
      <c r="T455" s="4"/>
      <c r="U455" s="4"/>
      <c r="V455" s="4"/>
    </row>
    <row r="456" spans="20:22" x14ac:dyDescent="0.25">
      <c r="T456" s="4"/>
      <c r="U456" s="4"/>
      <c r="V456" s="4"/>
    </row>
    <row r="457" spans="20:22" x14ac:dyDescent="0.25">
      <c r="T457" s="4"/>
      <c r="U457" s="4"/>
      <c r="V457" s="4"/>
    </row>
    <row r="458" spans="20:22" x14ac:dyDescent="0.25">
      <c r="T458" s="4"/>
      <c r="U458" s="4"/>
      <c r="V458" s="4"/>
    </row>
    <row r="459" spans="20:22" x14ac:dyDescent="0.25">
      <c r="T459" s="4"/>
      <c r="U459" s="4"/>
      <c r="V459" s="4"/>
    </row>
    <row r="460" spans="20:22" x14ac:dyDescent="0.25">
      <c r="T460" s="4"/>
      <c r="U460" s="4"/>
      <c r="V460" s="4"/>
    </row>
    <row r="461" spans="20:22" x14ac:dyDescent="0.25">
      <c r="T461" s="4"/>
      <c r="U461" s="4"/>
      <c r="V461" s="4"/>
    </row>
    <row r="462" spans="20:22" x14ac:dyDescent="0.25">
      <c r="T462" s="4"/>
      <c r="U462" s="4"/>
      <c r="V462" s="4"/>
    </row>
    <row r="463" spans="20:22" x14ac:dyDescent="0.25">
      <c r="T463" s="4"/>
      <c r="U463" s="4"/>
      <c r="V463" s="4"/>
    </row>
    <row r="464" spans="20:22" x14ac:dyDescent="0.25">
      <c r="T464" s="4"/>
      <c r="U464" s="4"/>
      <c r="V464" s="4"/>
    </row>
    <row r="465" spans="20:22" x14ac:dyDescent="0.25">
      <c r="T465" s="4"/>
      <c r="U465" s="4"/>
      <c r="V465" s="4"/>
    </row>
    <row r="466" spans="20:22" x14ac:dyDescent="0.25">
      <c r="T466" s="4"/>
      <c r="U466" s="4"/>
      <c r="V466" s="4"/>
    </row>
    <row r="467" spans="20:22" x14ac:dyDescent="0.25">
      <c r="T467" s="4"/>
      <c r="U467" s="4"/>
      <c r="V467" s="4"/>
    </row>
    <row r="468" spans="20:22" x14ac:dyDescent="0.25">
      <c r="T468" s="4"/>
      <c r="U468" s="4"/>
      <c r="V468" s="4"/>
    </row>
    <row r="469" spans="20:22" x14ac:dyDescent="0.25">
      <c r="T469" s="4"/>
      <c r="U469" s="4"/>
      <c r="V469" s="4"/>
    </row>
    <row r="470" spans="20:22" x14ac:dyDescent="0.25">
      <c r="T470" s="4"/>
      <c r="U470" s="4"/>
      <c r="V470" s="4"/>
    </row>
    <row r="471" spans="20:22" x14ac:dyDescent="0.25">
      <c r="T471" s="4"/>
      <c r="U471" s="4"/>
      <c r="V471" s="4"/>
    </row>
    <row r="472" spans="20:22" x14ac:dyDescent="0.25">
      <c r="T472" s="4"/>
      <c r="U472" s="4"/>
      <c r="V472" s="4"/>
    </row>
    <row r="473" spans="20:22" x14ac:dyDescent="0.25">
      <c r="T473" s="4"/>
      <c r="U473" s="4"/>
      <c r="V473" s="4"/>
    </row>
    <row r="474" spans="20:22" x14ac:dyDescent="0.25">
      <c r="T474" s="4"/>
      <c r="U474" s="4"/>
      <c r="V474" s="4"/>
    </row>
    <row r="475" spans="20:22" x14ac:dyDescent="0.25">
      <c r="T475" s="4"/>
      <c r="U475" s="4"/>
      <c r="V475" s="4"/>
    </row>
    <row r="476" spans="20:22" x14ac:dyDescent="0.25">
      <c r="T476" s="4"/>
      <c r="U476" s="4"/>
      <c r="V476" s="4"/>
    </row>
    <row r="477" spans="20:22" x14ac:dyDescent="0.25">
      <c r="T477" s="4"/>
      <c r="U477" s="4"/>
      <c r="V477" s="4"/>
    </row>
    <row r="478" spans="20:22" x14ac:dyDescent="0.25">
      <c r="T478" s="4"/>
      <c r="U478" s="4"/>
      <c r="V478" s="4"/>
    </row>
    <row r="479" spans="20:22" x14ac:dyDescent="0.25">
      <c r="T479" s="4"/>
      <c r="U479" s="4"/>
      <c r="V479" s="4"/>
    </row>
    <row r="480" spans="20:22" x14ac:dyDescent="0.25">
      <c r="T480" s="4"/>
      <c r="U480" s="4"/>
      <c r="V480" s="4"/>
    </row>
    <row r="481" spans="20:22" x14ac:dyDescent="0.25">
      <c r="T481" s="4"/>
      <c r="U481" s="4"/>
      <c r="V481" s="4"/>
    </row>
    <row r="482" spans="20:22" x14ac:dyDescent="0.25">
      <c r="T482" s="4"/>
      <c r="U482" s="4"/>
      <c r="V482" s="4"/>
    </row>
    <row r="483" spans="20:22" x14ac:dyDescent="0.25">
      <c r="T483" s="4"/>
      <c r="U483" s="4"/>
      <c r="V483" s="4"/>
    </row>
    <row r="484" spans="20:22" x14ac:dyDescent="0.25">
      <c r="T484" s="4"/>
      <c r="U484" s="4"/>
      <c r="V484" s="4"/>
    </row>
    <row r="485" spans="20:22" x14ac:dyDescent="0.25">
      <c r="T485" s="4"/>
      <c r="U485" s="4"/>
      <c r="V485" s="4"/>
    </row>
    <row r="486" spans="20:22" x14ac:dyDescent="0.25">
      <c r="T486" s="4"/>
      <c r="U486" s="4"/>
      <c r="V486" s="4"/>
    </row>
    <row r="487" spans="20:22" x14ac:dyDescent="0.25">
      <c r="T487" s="4"/>
      <c r="U487" s="4"/>
      <c r="V487" s="4"/>
    </row>
    <row r="488" spans="20:22" x14ac:dyDescent="0.25">
      <c r="T488" s="4"/>
      <c r="U488" s="4"/>
      <c r="V488" s="4"/>
    </row>
    <row r="489" spans="20:22" x14ac:dyDescent="0.25">
      <c r="T489" s="4"/>
      <c r="U489" s="4"/>
      <c r="V489" s="4"/>
    </row>
    <row r="490" spans="20:22" x14ac:dyDescent="0.25">
      <c r="T490" s="4"/>
      <c r="U490" s="4"/>
      <c r="V490" s="4"/>
    </row>
    <row r="491" spans="20:22" x14ac:dyDescent="0.25">
      <c r="T491" s="4"/>
      <c r="U491" s="4"/>
      <c r="V491" s="4"/>
    </row>
  </sheetData>
  <mergeCells count="85">
    <mergeCell ref="B103:P103"/>
    <mergeCell ref="B104:P104"/>
    <mergeCell ref="A1:I1"/>
    <mergeCell ref="A3:D3"/>
    <mergeCell ref="A4:D4"/>
    <mergeCell ref="B83:P83"/>
    <mergeCell ref="B84:P84"/>
    <mergeCell ref="B91:P91"/>
    <mergeCell ref="B92:P92"/>
    <mergeCell ref="B93:P93"/>
    <mergeCell ref="T70:AH70"/>
    <mergeCell ref="T71:AH71"/>
    <mergeCell ref="T72:AH72"/>
    <mergeCell ref="T73:AH73"/>
    <mergeCell ref="T74:AH74"/>
    <mergeCell ref="T91:AH91"/>
    <mergeCell ref="T92:AH92"/>
    <mergeCell ref="A6:Q6"/>
    <mergeCell ref="A7:Q7"/>
    <mergeCell ref="B67:P67"/>
    <mergeCell ref="B74:P74"/>
    <mergeCell ref="B75:P75"/>
    <mergeCell ref="B69:P69"/>
    <mergeCell ref="B70:P70"/>
    <mergeCell ref="B68:P68"/>
    <mergeCell ref="B71:P71"/>
    <mergeCell ref="B72:P72"/>
    <mergeCell ref="B73:P73"/>
    <mergeCell ref="T67:AH67"/>
    <mergeCell ref="T68:AH68"/>
    <mergeCell ref="T69:AH69"/>
    <mergeCell ref="AL67:AZ67"/>
    <mergeCell ref="AL68:AZ68"/>
    <mergeCell ref="AL69:AZ69"/>
    <mergeCell ref="AL70:AZ70"/>
    <mergeCell ref="AL71:AZ71"/>
    <mergeCell ref="BD70:BR70"/>
    <mergeCell ref="BD71:BR71"/>
    <mergeCell ref="T93:AH93"/>
    <mergeCell ref="T103:AH103"/>
    <mergeCell ref="T104:AH104"/>
    <mergeCell ref="AL72:AZ72"/>
    <mergeCell ref="AL73:AZ73"/>
    <mergeCell ref="AL74:AZ74"/>
    <mergeCell ref="AL75:AZ75"/>
    <mergeCell ref="AL83:AZ83"/>
    <mergeCell ref="AL84:AZ84"/>
    <mergeCell ref="AL92:AZ92"/>
    <mergeCell ref="AL93:AZ93"/>
    <mergeCell ref="T75:AH75"/>
    <mergeCell ref="T83:AH83"/>
    <mergeCell ref="T84:AH84"/>
    <mergeCell ref="BD72:BR72"/>
    <mergeCell ref="BD73:BR73"/>
    <mergeCell ref="BD74:BR74"/>
    <mergeCell ref="BD75:BR75"/>
    <mergeCell ref="BV67:CJ67"/>
    <mergeCell ref="BV68:CJ68"/>
    <mergeCell ref="BV69:CJ69"/>
    <mergeCell ref="BV70:CJ70"/>
    <mergeCell ref="BV71:CJ71"/>
    <mergeCell ref="BV72:CJ72"/>
    <mergeCell ref="BV73:CJ73"/>
    <mergeCell ref="BV74:CJ74"/>
    <mergeCell ref="BV75:CJ75"/>
    <mergeCell ref="BD67:BR67"/>
    <mergeCell ref="BD68:BR68"/>
    <mergeCell ref="BD69:BR69"/>
    <mergeCell ref="BD83:BR83"/>
    <mergeCell ref="BD84:BR84"/>
    <mergeCell ref="BV83:CJ83"/>
    <mergeCell ref="BV84:CJ84"/>
    <mergeCell ref="AL91:AZ91"/>
    <mergeCell ref="BD91:BR91"/>
    <mergeCell ref="BD92:BR92"/>
    <mergeCell ref="BD93:BR93"/>
    <mergeCell ref="BV91:CJ91"/>
    <mergeCell ref="BV92:CJ92"/>
    <mergeCell ref="BV93:CJ93"/>
    <mergeCell ref="AL103:AZ103"/>
    <mergeCell ref="AL104:AZ104"/>
    <mergeCell ref="BD103:BR103"/>
    <mergeCell ref="BD104:BR104"/>
    <mergeCell ref="BV103:CJ103"/>
    <mergeCell ref="BV104:CJ104"/>
  </mergeCells>
  <conditionalFormatting sqref="D65:O65">
    <cfRule type="cellIs" dxfId="18" priority="21" operator="lessThan">
      <formula>$D$80</formula>
    </cfRule>
    <cfRule type="cellIs" dxfId="17" priority="22" operator="greaterThan">
      <formula>$D$81</formula>
    </cfRule>
  </conditionalFormatting>
  <conditionalFormatting sqref="V64:AG64">
    <cfRule type="cellIs" dxfId="16" priority="23" operator="greaterThan">
      <formula>$V$81</formula>
    </cfRule>
    <cfRule type="cellIs" dxfId="15" priority="24" operator="lessThan">
      <formula>$V$80</formula>
    </cfRule>
    <cfRule type="cellIs" dxfId="14" priority="25" operator="lessThan">
      <formula>0</formula>
    </cfRule>
  </conditionalFormatting>
  <conditionalFormatting sqref="AN64:AY64">
    <cfRule type="cellIs" dxfId="13" priority="26" operator="greaterThan">
      <formula>$AN$81</formula>
    </cfRule>
    <cfRule type="cellIs" dxfId="12" priority="27" operator="lessThan">
      <formula>$AN$80</formula>
    </cfRule>
    <cfRule type="cellIs" dxfId="11" priority="28" operator="lessThan">
      <formula>0</formula>
    </cfRule>
  </conditionalFormatting>
  <conditionalFormatting sqref="BF64:BQ64">
    <cfRule type="cellIs" dxfId="10" priority="29" operator="greaterThan">
      <formula>$BF$81</formula>
    </cfRule>
    <cfRule type="cellIs" dxfId="9" priority="30" operator="lessThan">
      <formula>$BF$80</formula>
    </cfRule>
    <cfRule type="cellIs" dxfId="8" priority="31" operator="lessThan">
      <formula>0</formula>
    </cfRule>
  </conditionalFormatting>
  <conditionalFormatting sqref="BX64:CI64">
    <cfRule type="cellIs" dxfId="7" priority="32" operator="greaterThan">
      <formula>$BX$81</formula>
    </cfRule>
    <cfRule type="cellIs" dxfId="6" priority="33" operator="lessThan">
      <formula>$BX$80</formula>
    </cfRule>
    <cfRule type="cellIs" dxfId="5" priority="34" operator="lessThan">
      <formula>0</formula>
    </cfRule>
  </conditionalFormatting>
  <pageMargins left="0.7" right="0.7" top="0.75" bottom="0.75" header="0.3" footer="0.3"/>
  <pageSetup scale="15" orientation="landscape"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3"/>
  <sheetViews>
    <sheetView showGridLines="0" workbookViewId="0">
      <selection sqref="A1:J1"/>
    </sheetView>
  </sheetViews>
  <sheetFormatPr defaultRowHeight="13.2" x14ac:dyDescent="0.25"/>
  <cols>
    <col min="1" max="1" width="1.44140625" customWidth="1"/>
    <col min="2" max="2" width="34.6640625" customWidth="1"/>
    <col min="3" max="3" width="11.44140625" customWidth="1"/>
    <col min="4" max="7" width="10.88671875" bestFit="1" customWidth="1"/>
    <col min="10" max="10" width="14.5546875" bestFit="1" customWidth="1"/>
    <col min="11" max="11" width="9.33203125" bestFit="1" customWidth="1"/>
  </cols>
  <sheetData>
    <row r="1" spans="1:13" ht="14.25" customHeight="1" x14ac:dyDescent="0.25">
      <c r="A1" s="311" t="s">
        <v>475</v>
      </c>
      <c r="B1" s="311"/>
      <c r="C1" s="311"/>
      <c r="D1" s="311"/>
      <c r="E1" s="311"/>
      <c r="F1" s="311"/>
      <c r="G1" s="311"/>
      <c r="H1" s="311"/>
      <c r="I1" s="311"/>
      <c r="J1" s="311"/>
    </row>
    <row r="2" spans="1:13" ht="14.25" customHeight="1" x14ac:dyDescent="0.25">
      <c r="B2" s="101"/>
    </row>
    <row r="3" spans="1:13" ht="14.25" customHeight="1" x14ac:dyDescent="0.25">
      <c r="B3" s="241" t="s">
        <v>385</v>
      </c>
      <c r="C3" s="241"/>
      <c r="D3" s="241"/>
    </row>
    <row r="4" spans="1:13" ht="14.25" customHeight="1" x14ac:dyDescent="0.25">
      <c r="B4" s="101"/>
    </row>
    <row r="5" spans="1:13" x14ac:dyDescent="0.25">
      <c r="B5" s="320" t="str">
        <f>ControlPanel!B9</f>
        <v>Your Company Name</v>
      </c>
      <c r="C5" s="319"/>
      <c r="D5" s="319"/>
      <c r="E5" s="319"/>
      <c r="F5" s="319"/>
      <c r="G5" s="319"/>
    </row>
    <row r="6" spans="1:13" ht="18.75" customHeight="1" x14ac:dyDescent="0.25">
      <c r="B6" s="319" t="s">
        <v>330</v>
      </c>
      <c r="C6" s="319"/>
      <c r="D6" s="319"/>
      <c r="E6" s="319"/>
      <c r="F6" s="319"/>
      <c r="G6" s="319"/>
      <c r="H6" s="4"/>
      <c r="I6" s="4"/>
      <c r="J6" s="4"/>
      <c r="K6" s="4"/>
      <c r="L6" s="4"/>
      <c r="M6" s="4"/>
    </row>
    <row r="7" spans="1:13" ht="18.75" customHeight="1" x14ac:dyDescent="0.25">
      <c r="B7" s="319" t="str">
        <f>"For the 12 Months Ending "&amp;TEXT(ControlPanel!B12,"mmmm d")</f>
        <v>For the 12 Months Ending May 30</v>
      </c>
      <c r="C7" s="319"/>
      <c r="D7" s="319"/>
      <c r="E7" s="319"/>
      <c r="F7" s="319"/>
      <c r="G7" s="319"/>
      <c r="H7" s="4"/>
      <c r="I7" s="4"/>
      <c r="J7" s="4"/>
      <c r="K7" s="4"/>
      <c r="L7" s="4"/>
      <c r="M7" s="4"/>
    </row>
    <row r="8" spans="1:13" x14ac:dyDescent="0.25">
      <c r="B8" s="67"/>
      <c r="C8" s="67"/>
      <c r="D8" s="68"/>
      <c r="E8" s="68"/>
      <c r="F8" s="68"/>
      <c r="G8" s="68"/>
      <c r="H8" s="4"/>
      <c r="I8" s="4"/>
      <c r="J8" s="4"/>
      <c r="K8" s="4"/>
      <c r="L8" s="4"/>
      <c r="M8" s="4"/>
    </row>
    <row r="9" spans="1:13" x14ac:dyDescent="0.25">
      <c r="B9" s="16"/>
      <c r="C9" s="76">
        <f>ControlPanel!B11+360</f>
        <v>43977</v>
      </c>
      <c r="D9" s="76">
        <f>C9+366</f>
        <v>44343</v>
      </c>
      <c r="E9" s="76">
        <f t="shared" ref="E9:G9" si="0">D9+366</f>
        <v>44709</v>
      </c>
      <c r="F9" s="76">
        <f t="shared" si="0"/>
        <v>45075</v>
      </c>
      <c r="G9" s="76">
        <f t="shared" si="0"/>
        <v>45441</v>
      </c>
      <c r="H9" s="4"/>
      <c r="I9" s="4"/>
      <c r="J9" s="4"/>
      <c r="K9" s="4"/>
      <c r="L9" s="4"/>
      <c r="M9" s="4"/>
    </row>
    <row r="10" spans="1:13" x14ac:dyDescent="0.25">
      <c r="B10" s="67" t="s">
        <v>82</v>
      </c>
      <c r="C10" s="26">
        <f>RevModel!C118</f>
        <v>0</v>
      </c>
      <c r="D10" s="26">
        <f>RevModel!U118</f>
        <v>0</v>
      </c>
      <c r="E10" s="26">
        <f>RevModel!AM118</f>
        <v>0</v>
      </c>
      <c r="F10" s="26">
        <f>RevModel!BE118</f>
        <v>0</v>
      </c>
      <c r="G10" s="26">
        <f>RevModel!BW118</f>
        <v>0</v>
      </c>
      <c r="H10" s="4"/>
      <c r="I10" s="4"/>
      <c r="J10" s="1"/>
      <c r="K10" s="1"/>
      <c r="L10" s="33"/>
      <c r="M10" s="6"/>
    </row>
    <row r="11" spans="1:13" x14ac:dyDescent="0.25">
      <c r="B11" s="16" t="s">
        <v>84</v>
      </c>
      <c r="C11" s="14">
        <v>0</v>
      </c>
      <c r="D11" s="14">
        <v>0</v>
      </c>
      <c r="E11" s="14">
        <v>0</v>
      </c>
      <c r="F11" s="14">
        <v>0</v>
      </c>
      <c r="G11" s="14">
        <v>0</v>
      </c>
      <c r="H11" s="4"/>
      <c r="I11" s="4"/>
      <c r="J11" s="6"/>
      <c r="K11" s="6"/>
      <c r="L11" s="33"/>
      <c r="M11" s="6"/>
    </row>
    <row r="12" spans="1:13" x14ac:dyDescent="0.25">
      <c r="B12" s="16" t="s">
        <v>83</v>
      </c>
      <c r="C12" s="97">
        <f>RevModel!C254</f>
        <v>0</v>
      </c>
      <c r="D12" s="97">
        <f>RevModel!U254</f>
        <v>0</v>
      </c>
      <c r="E12" s="97">
        <f>RevModel!AM254</f>
        <v>0</v>
      </c>
      <c r="F12" s="97">
        <f>RevModel!BE254</f>
        <v>0</v>
      </c>
      <c r="G12" s="97">
        <f>RevModel!BW254</f>
        <v>0</v>
      </c>
      <c r="H12" s="4"/>
      <c r="I12" s="4"/>
      <c r="J12" s="6"/>
      <c r="K12" s="33"/>
      <c r="L12" s="6"/>
      <c r="M12" s="6"/>
    </row>
    <row r="13" spans="1:13" x14ac:dyDescent="0.25">
      <c r="B13" s="67" t="s">
        <v>48</v>
      </c>
      <c r="C13" s="26">
        <f>SUM(C10:C12)</f>
        <v>0</v>
      </c>
      <c r="D13" s="26">
        <f>SUM(D10:D12)</f>
        <v>0</v>
      </c>
      <c r="E13" s="26">
        <f t="shared" ref="E13:G13" si="1">SUM(E10:E12)</f>
        <v>0</v>
      </c>
      <c r="F13" s="26">
        <f t="shared" si="1"/>
        <v>0</v>
      </c>
      <c r="G13" s="26">
        <f t="shared" si="1"/>
        <v>0</v>
      </c>
      <c r="H13" s="4"/>
      <c r="I13" s="4"/>
      <c r="J13" s="6"/>
      <c r="K13" s="6"/>
      <c r="L13" s="6"/>
      <c r="M13" s="6"/>
    </row>
    <row r="14" spans="1:13" x14ac:dyDescent="0.25">
      <c r="B14" s="16"/>
      <c r="C14" s="14"/>
      <c r="D14" s="16"/>
      <c r="E14" s="68"/>
      <c r="F14" s="68"/>
      <c r="G14" s="68"/>
      <c r="H14" s="4"/>
      <c r="I14" s="4"/>
      <c r="J14" s="6"/>
      <c r="K14" s="6"/>
      <c r="L14" s="6"/>
      <c r="M14" s="6"/>
    </row>
    <row r="15" spans="1:13" x14ac:dyDescent="0.25">
      <c r="B15" s="67" t="s">
        <v>49</v>
      </c>
      <c r="C15" s="14"/>
      <c r="D15" s="16"/>
      <c r="E15" s="68"/>
      <c r="F15" s="68"/>
      <c r="G15" s="68"/>
      <c r="H15" s="4"/>
      <c r="I15" s="4"/>
      <c r="J15" s="6"/>
      <c r="K15" s="6"/>
      <c r="L15" s="6"/>
      <c r="M15" s="6"/>
    </row>
    <row r="16" spans="1:13" x14ac:dyDescent="0.25">
      <c r="B16" s="16" t="str">
        <f>CashFlows!C33</f>
        <v>Wages and Salaries</v>
      </c>
      <c r="C16" s="26">
        <f>CashFlows!P33</f>
        <v>0</v>
      </c>
      <c r="D16" s="26">
        <f>CashFlows!AH33</f>
        <v>0</v>
      </c>
      <c r="E16" s="26">
        <f>CashFlows!AZ33</f>
        <v>0</v>
      </c>
      <c r="F16" s="26">
        <f>CashFlows!BR33</f>
        <v>0</v>
      </c>
      <c r="G16" s="26">
        <f>CashFlows!CJ33</f>
        <v>0</v>
      </c>
      <c r="H16" s="4"/>
      <c r="I16" s="4"/>
      <c r="J16" s="6"/>
      <c r="K16" s="6"/>
      <c r="L16" s="6"/>
      <c r="M16" s="6"/>
    </row>
    <row r="17" spans="2:13" x14ac:dyDescent="0.25">
      <c r="B17" s="16" t="str">
        <f>CashFlows!C34</f>
        <v>Benefits</v>
      </c>
      <c r="C17" s="14">
        <f>CashFlows!P34</f>
        <v>0</v>
      </c>
      <c r="D17" s="14">
        <f>CashFlows!AH34</f>
        <v>0</v>
      </c>
      <c r="E17" s="14">
        <f>CashFlows!AZ34</f>
        <v>0</v>
      </c>
      <c r="F17" s="14">
        <f>CashFlows!BR34</f>
        <v>0</v>
      </c>
      <c r="G17" s="14">
        <f>CashFlows!CJ34</f>
        <v>0</v>
      </c>
      <c r="H17" s="4"/>
      <c r="I17" s="4"/>
      <c r="J17" s="6"/>
      <c r="K17" s="6"/>
      <c r="L17" s="6"/>
      <c r="M17" s="6"/>
    </row>
    <row r="18" spans="2:13" x14ac:dyDescent="0.25">
      <c r="B18" s="16" t="str">
        <f>CashFlows!C35</f>
        <v>Contractor Labour Costs</v>
      </c>
      <c r="C18" s="14">
        <f>CashFlows!P35</f>
        <v>0</v>
      </c>
      <c r="D18" s="14">
        <f>CashFlows!AH35</f>
        <v>0</v>
      </c>
      <c r="E18" s="14">
        <f>CashFlows!AZ35</f>
        <v>0</v>
      </c>
      <c r="F18" s="14">
        <f>CashFlows!BR35</f>
        <v>0</v>
      </c>
      <c r="G18" s="14">
        <f>CashFlows!CJ35</f>
        <v>0</v>
      </c>
      <c r="H18" s="4"/>
      <c r="I18" s="4"/>
      <c r="J18" s="6"/>
      <c r="K18" s="6"/>
      <c r="L18" s="6"/>
      <c r="M18" s="6"/>
    </row>
    <row r="19" spans="2:13" x14ac:dyDescent="0.25">
      <c r="B19" s="16" t="str">
        <f>CashFlows!C40</f>
        <v>Promotional Expenses</v>
      </c>
      <c r="C19" s="14">
        <f>CashFlows!P40</f>
        <v>0</v>
      </c>
      <c r="D19" s="14">
        <f>CashFlows!AH40</f>
        <v>0</v>
      </c>
      <c r="E19" s="14">
        <f>CashFlows!AZ40</f>
        <v>0</v>
      </c>
      <c r="F19" s="14">
        <f>CashFlows!BR40</f>
        <v>0</v>
      </c>
      <c r="G19" s="14">
        <f>CashFlows!CJ40</f>
        <v>0</v>
      </c>
      <c r="H19" s="4"/>
      <c r="I19" s="4"/>
      <c r="J19" s="6"/>
      <c r="K19" s="6"/>
      <c r="L19" s="6"/>
      <c r="M19" s="6"/>
    </row>
    <row r="20" spans="2:13" x14ac:dyDescent="0.25">
      <c r="B20" s="16" t="str">
        <f>CashFlows!C44</f>
        <v>Other Expense 1</v>
      </c>
      <c r="C20" s="14">
        <f>CashFlows!P44</f>
        <v>0</v>
      </c>
      <c r="D20" s="14">
        <f>CashFlows!AH43</f>
        <v>0</v>
      </c>
      <c r="E20" s="14">
        <f>CashFlows!AZ43</f>
        <v>0</v>
      </c>
      <c r="F20" s="14">
        <f>CashFlows!BR43</f>
        <v>0</v>
      </c>
      <c r="G20" s="14">
        <f>CashFlows!CJ43</f>
        <v>0</v>
      </c>
      <c r="H20" s="4"/>
      <c r="I20" s="4"/>
      <c r="J20" s="6"/>
      <c r="K20" s="6"/>
      <c r="L20" s="6"/>
      <c r="M20" s="6"/>
    </row>
    <row r="21" spans="2:13" x14ac:dyDescent="0.25">
      <c r="B21" s="16" t="str">
        <f>CashFlows!C45</f>
        <v>Other Expense 2</v>
      </c>
      <c r="C21" s="14">
        <f>CashFlows!P45</f>
        <v>0</v>
      </c>
      <c r="D21" s="14">
        <f>CashFlows!AH44</f>
        <v>0</v>
      </c>
      <c r="E21" s="14">
        <f>CashFlows!AZ44</f>
        <v>0</v>
      </c>
      <c r="F21" s="14">
        <f>CashFlows!BR44</f>
        <v>0</v>
      </c>
      <c r="G21" s="14">
        <f>CashFlows!CJ44</f>
        <v>0</v>
      </c>
      <c r="H21" s="4"/>
      <c r="I21" s="4"/>
      <c r="J21" s="6"/>
      <c r="K21" s="6"/>
      <c r="L21" s="6"/>
      <c r="M21" s="6"/>
    </row>
    <row r="22" spans="2:13" x14ac:dyDescent="0.25">
      <c r="B22" s="16" t="str">
        <f>CashFlows!C46</f>
        <v>Other Expense 3</v>
      </c>
      <c r="C22" s="14">
        <f>CashFlows!P46</f>
        <v>0</v>
      </c>
      <c r="D22" s="14">
        <f>CashFlows!AH45</f>
        <v>0</v>
      </c>
      <c r="E22" s="14">
        <f>CashFlows!AZ45</f>
        <v>0</v>
      </c>
      <c r="F22" s="14">
        <f>CashFlows!BR45</f>
        <v>0</v>
      </c>
      <c r="G22" s="14">
        <f>CashFlows!CJ45</f>
        <v>0</v>
      </c>
      <c r="H22" s="4"/>
      <c r="I22" s="4"/>
      <c r="J22" s="6"/>
      <c r="K22" s="6"/>
      <c r="L22" s="6"/>
      <c r="M22" s="6"/>
    </row>
    <row r="23" spans="2:13" x14ac:dyDescent="0.25">
      <c r="B23" s="16" t="str">
        <f>CashFlows!C47</f>
        <v>Other Expense 4</v>
      </c>
      <c r="C23" s="14">
        <f>CashFlows!P47</f>
        <v>0</v>
      </c>
      <c r="D23" s="14">
        <f>CashFlows!AH46</f>
        <v>0</v>
      </c>
      <c r="E23" s="14">
        <f>CashFlows!AZ46</f>
        <v>0</v>
      </c>
      <c r="F23" s="14">
        <f>CashFlows!BR46</f>
        <v>0</v>
      </c>
      <c r="G23" s="14">
        <f>CashFlows!CJ46</f>
        <v>0</v>
      </c>
      <c r="H23" s="4"/>
      <c r="I23" s="4"/>
      <c r="J23" s="6"/>
      <c r="K23" s="33"/>
      <c r="L23" s="6"/>
      <c r="M23" s="6"/>
    </row>
    <row r="24" spans="2:13" x14ac:dyDescent="0.25">
      <c r="B24" s="16" t="str">
        <f>CashFlows!C48</f>
        <v>Other Expense 5</v>
      </c>
      <c r="C24" s="14">
        <f>CashFlows!P48</f>
        <v>0</v>
      </c>
      <c r="D24" s="14">
        <f>CashFlows!AH47</f>
        <v>0</v>
      </c>
      <c r="E24" s="14">
        <f>CashFlows!AZ47</f>
        <v>0</v>
      </c>
      <c r="F24" s="14">
        <f>CashFlows!BR47</f>
        <v>0</v>
      </c>
      <c r="G24" s="14">
        <f>CashFlows!CJ47</f>
        <v>0</v>
      </c>
      <c r="H24" s="4"/>
      <c r="I24" s="4"/>
      <c r="J24" s="6"/>
      <c r="K24" s="33"/>
      <c r="L24" s="6"/>
      <c r="M24" s="6"/>
    </row>
    <row r="25" spans="2:13" x14ac:dyDescent="0.25">
      <c r="B25" s="16" t="str">
        <f>CashFlows!C49</f>
        <v>Other Expense 6</v>
      </c>
      <c r="C25" s="14">
        <f>CashFlows!P49</f>
        <v>0</v>
      </c>
      <c r="D25" s="14">
        <f>CashFlows!AH48</f>
        <v>0</v>
      </c>
      <c r="E25" s="14">
        <f>CashFlows!AZ48</f>
        <v>0</v>
      </c>
      <c r="F25" s="14">
        <f>CashFlows!BR48</f>
        <v>0</v>
      </c>
      <c r="G25" s="14">
        <f>CashFlows!CJ48</f>
        <v>0</v>
      </c>
      <c r="H25" s="4"/>
      <c r="I25" s="4"/>
      <c r="J25" s="6"/>
      <c r="K25" s="33"/>
      <c r="L25" s="6"/>
      <c r="M25" s="6"/>
    </row>
    <row r="26" spans="2:13" x14ac:dyDescent="0.25">
      <c r="B26" s="16" t="str">
        <f>CashFlows!C50</f>
        <v>Other Expense 7</v>
      </c>
      <c r="C26" s="14">
        <f>CashFlows!P50</f>
        <v>0</v>
      </c>
      <c r="D26" s="14">
        <f>CashFlows!AH49</f>
        <v>0</v>
      </c>
      <c r="E26" s="14">
        <f>CashFlows!AZ49</f>
        <v>0</v>
      </c>
      <c r="F26" s="14">
        <f>CashFlows!BR49</f>
        <v>0</v>
      </c>
      <c r="G26" s="14">
        <f>CashFlows!CJ49</f>
        <v>0</v>
      </c>
      <c r="H26" s="4"/>
      <c r="I26" s="4"/>
      <c r="J26" s="6"/>
      <c r="K26" s="6"/>
      <c r="L26" s="6"/>
      <c r="M26" s="6"/>
    </row>
    <row r="27" spans="2:13" x14ac:dyDescent="0.25">
      <c r="B27" s="16" t="str">
        <f>CashFlows!C51</f>
        <v>Other Expense 8</v>
      </c>
      <c r="C27" s="14">
        <f>CashFlows!P51</f>
        <v>0</v>
      </c>
      <c r="D27" s="14">
        <f>CashFlows!AH50</f>
        <v>0</v>
      </c>
      <c r="E27" s="14">
        <f>CashFlows!AZ50</f>
        <v>0</v>
      </c>
      <c r="F27" s="14">
        <f>CashFlows!BR50</f>
        <v>0</v>
      </c>
      <c r="G27" s="14">
        <f>CashFlows!CJ50</f>
        <v>0</v>
      </c>
      <c r="H27" s="4"/>
      <c r="I27" s="4"/>
      <c r="J27" s="6"/>
      <c r="K27" s="6"/>
      <c r="L27" s="6"/>
      <c r="M27" s="6"/>
    </row>
    <row r="28" spans="2:13" x14ac:dyDescent="0.25">
      <c r="B28" s="16" t="str">
        <f>CashFlows!C52</f>
        <v>Other Expense 9</v>
      </c>
      <c r="C28" s="14">
        <f>CashFlows!P52</f>
        <v>0</v>
      </c>
      <c r="D28" s="14">
        <f>CashFlows!AH51</f>
        <v>0</v>
      </c>
      <c r="E28" s="14">
        <f>CashFlows!AZ51</f>
        <v>0</v>
      </c>
      <c r="F28" s="14">
        <f>CashFlows!BR51</f>
        <v>0</v>
      </c>
      <c r="G28" s="14">
        <f>CashFlows!CJ51</f>
        <v>0</v>
      </c>
      <c r="H28" s="4"/>
      <c r="I28" s="4"/>
      <c r="J28" s="1"/>
      <c r="K28" s="1"/>
      <c r="L28" s="1"/>
      <c r="M28" s="6"/>
    </row>
    <row r="29" spans="2:13" x14ac:dyDescent="0.25">
      <c r="B29" s="16" t="str">
        <f>CashFlows!C53</f>
        <v>Other Expense 10</v>
      </c>
      <c r="C29" s="14">
        <f>CashFlows!P53</f>
        <v>0</v>
      </c>
      <c r="D29" s="14">
        <f>CashFlows!AH52</f>
        <v>0</v>
      </c>
      <c r="E29" s="14">
        <f>CashFlows!AZ52</f>
        <v>0</v>
      </c>
      <c r="F29" s="14">
        <f>CashFlows!BR52</f>
        <v>0</v>
      </c>
      <c r="G29" s="14">
        <f>CashFlows!CJ52</f>
        <v>0</v>
      </c>
      <c r="H29" s="4"/>
      <c r="I29" s="4"/>
      <c r="J29" s="1"/>
      <c r="K29" s="1"/>
      <c r="L29" s="1"/>
      <c r="M29" s="6"/>
    </row>
    <row r="30" spans="2:13" x14ac:dyDescent="0.25">
      <c r="B30" s="16" t="str">
        <f>CashFlows!C54</f>
        <v>Other Expense 11</v>
      </c>
      <c r="C30" s="14">
        <f>CashFlows!P54</f>
        <v>0</v>
      </c>
      <c r="D30" s="14">
        <f>CashFlows!AH53</f>
        <v>0</v>
      </c>
      <c r="E30" s="14">
        <f>CashFlows!AZ53</f>
        <v>0</v>
      </c>
      <c r="F30" s="14">
        <f>CashFlows!BR53</f>
        <v>0</v>
      </c>
      <c r="G30" s="14">
        <f>CashFlows!CJ53</f>
        <v>0</v>
      </c>
      <c r="H30" s="4"/>
      <c r="I30" s="31"/>
      <c r="J30" s="6"/>
      <c r="K30" s="6"/>
      <c r="L30" s="6"/>
      <c r="M30" s="6"/>
    </row>
    <row r="31" spans="2:13" x14ac:dyDescent="0.25">
      <c r="B31" s="16" t="str">
        <f>CashFlows!C55</f>
        <v>Other Expense 12</v>
      </c>
      <c r="C31" s="14">
        <f>CashFlows!P55</f>
        <v>0</v>
      </c>
      <c r="D31" s="14">
        <f>CashFlows!AH54</f>
        <v>0</v>
      </c>
      <c r="E31" s="14">
        <f>CashFlows!AZ54</f>
        <v>0</v>
      </c>
      <c r="F31" s="14">
        <f>CashFlows!BR54</f>
        <v>0</v>
      </c>
      <c r="G31" s="14">
        <f>CashFlows!CJ54</f>
        <v>0</v>
      </c>
      <c r="H31" s="4"/>
      <c r="I31" s="31"/>
      <c r="J31" s="6"/>
      <c r="K31" s="6"/>
      <c r="L31" s="6"/>
      <c r="M31" s="6"/>
    </row>
    <row r="32" spans="2:13" x14ac:dyDescent="0.25">
      <c r="B32" s="16" t="str">
        <f>CashFlows!C56</f>
        <v>Other Expense 13</v>
      </c>
      <c r="C32" s="14">
        <f>CashFlows!P56</f>
        <v>0</v>
      </c>
      <c r="D32" s="14">
        <f>CashFlows!AH55</f>
        <v>0</v>
      </c>
      <c r="E32" s="14">
        <f>CashFlows!AZ55</f>
        <v>0</v>
      </c>
      <c r="F32" s="14">
        <f>CashFlows!BR55</f>
        <v>0</v>
      </c>
      <c r="G32" s="14">
        <f>CashFlows!CJ55</f>
        <v>0</v>
      </c>
      <c r="H32" s="4"/>
      <c r="I32" s="31"/>
      <c r="J32" s="6"/>
      <c r="K32" s="6"/>
      <c r="L32" s="6"/>
      <c r="M32" s="6"/>
    </row>
    <row r="33" spans="2:13" x14ac:dyDescent="0.25">
      <c r="B33" s="16" t="str">
        <f>CashFlows!C57</f>
        <v>Other Expense 14</v>
      </c>
      <c r="C33" s="14">
        <f>CashFlows!P57</f>
        <v>0</v>
      </c>
      <c r="D33" s="14">
        <f>CashFlows!AH56</f>
        <v>0</v>
      </c>
      <c r="E33" s="14">
        <f>CashFlows!AZ56</f>
        <v>0</v>
      </c>
      <c r="F33" s="14">
        <f>CashFlows!BR56</f>
        <v>0</v>
      </c>
      <c r="G33" s="14">
        <f>CashFlows!CJ56</f>
        <v>0</v>
      </c>
      <c r="H33" s="4"/>
      <c r="I33" s="31"/>
      <c r="J33" s="6"/>
      <c r="K33" s="6"/>
      <c r="L33" s="6"/>
      <c r="M33" s="6"/>
    </row>
    <row r="34" spans="2:13" x14ac:dyDescent="0.25">
      <c r="B34" s="16" t="str">
        <f>CashFlows!C58</f>
        <v>Other Expense 15</v>
      </c>
      <c r="C34" s="14">
        <f>CashFlows!P58</f>
        <v>0</v>
      </c>
      <c r="D34" s="14">
        <f>CashFlows!AH57</f>
        <v>0</v>
      </c>
      <c r="E34" s="14">
        <f>CashFlows!AZ57</f>
        <v>0</v>
      </c>
      <c r="F34" s="14">
        <f>CashFlows!BR57</f>
        <v>0</v>
      </c>
      <c r="G34" s="14">
        <f>CashFlows!CJ57</f>
        <v>0</v>
      </c>
      <c r="H34" s="4"/>
      <c r="I34" s="31"/>
      <c r="J34" s="6"/>
      <c r="K34" s="6"/>
      <c r="L34" s="6"/>
      <c r="M34" s="6"/>
    </row>
    <row r="35" spans="2:13" x14ac:dyDescent="0.25">
      <c r="B35" s="16" t="s">
        <v>268</v>
      </c>
      <c r="C35" s="14">
        <f>AssetPurchases!D21</f>
        <v>0</v>
      </c>
      <c r="D35" s="14">
        <f>AssetPurchases!E21</f>
        <v>0</v>
      </c>
      <c r="E35" s="14">
        <f>AssetPurchases!F21</f>
        <v>0</v>
      </c>
      <c r="F35" s="14">
        <f>AssetPurchases!G21</f>
        <v>0</v>
      </c>
      <c r="G35" s="14">
        <f>AssetPurchases!H21</f>
        <v>0</v>
      </c>
      <c r="H35" s="4"/>
      <c r="I35" s="31"/>
      <c r="J35" s="6"/>
      <c r="K35" s="6"/>
      <c r="L35" s="6"/>
      <c r="M35" s="6"/>
    </row>
    <row r="36" spans="2:13" x14ac:dyDescent="0.25">
      <c r="B36" s="16" t="str">
        <f>CashFlows!C42</f>
        <v>Expenses incurred at start-up</v>
      </c>
      <c r="C36" s="97">
        <f>CashFlows!P42</f>
        <v>0</v>
      </c>
      <c r="D36" s="97"/>
      <c r="E36" s="97"/>
      <c r="F36" s="97"/>
      <c r="G36" s="97"/>
      <c r="H36" s="4"/>
      <c r="I36" s="4"/>
      <c r="J36" s="6"/>
      <c r="K36" s="6"/>
      <c r="L36" s="6"/>
      <c r="M36" s="6"/>
    </row>
    <row r="37" spans="2:13" x14ac:dyDescent="0.25">
      <c r="B37" s="67" t="s">
        <v>50</v>
      </c>
      <c r="C37" s="26">
        <f>SUM(C16:C36)</f>
        <v>0</v>
      </c>
      <c r="D37" s="26">
        <f t="shared" ref="D37:G37" si="2">SUM(D16:D36)</f>
        <v>0</v>
      </c>
      <c r="E37" s="26">
        <f t="shared" si="2"/>
        <v>0</v>
      </c>
      <c r="F37" s="26">
        <f t="shared" si="2"/>
        <v>0</v>
      </c>
      <c r="G37" s="26">
        <f t="shared" si="2"/>
        <v>0</v>
      </c>
      <c r="H37" s="4"/>
      <c r="I37" s="4"/>
      <c r="J37" s="6"/>
      <c r="K37" s="6"/>
      <c r="L37" s="6"/>
      <c r="M37" s="6"/>
    </row>
    <row r="38" spans="2:13" x14ac:dyDescent="0.25">
      <c r="B38" s="16"/>
      <c r="C38" s="14"/>
      <c r="D38" s="14"/>
      <c r="E38" s="14"/>
      <c r="F38" s="14"/>
      <c r="G38" s="14"/>
      <c r="H38" s="4"/>
      <c r="I38" s="4"/>
      <c r="J38" s="6"/>
      <c r="K38" s="6"/>
      <c r="L38" s="6"/>
      <c r="M38" s="6"/>
    </row>
    <row r="39" spans="2:13" x14ac:dyDescent="0.25">
      <c r="B39" s="67" t="s">
        <v>79</v>
      </c>
      <c r="C39" s="26">
        <f>C13-C37</f>
        <v>0</v>
      </c>
      <c r="D39" s="26">
        <f>D13-D37</f>
        <v>0</v>
      </c>
      <c r="E39" s="26">
        <f>E13-E37</f>
        <v>0</v>
      </c>
      <c r="F39" s="26">
        <f>F13-F37</f>
        <v>0</v>
      </c>
      <c r="G39" s="26">
        <f>G13-G37</f>
        <v>0</v>
      </c>
      <c r="H39" s="4"/>
      <c r="I39" s="4"/>
      <c r="J39" s="6"/>
      <c r="K39" s="6"/>
      <c r="L39" s="6"/>
      <c r="M39" s="6"/>
    </row>
    <row r="40" spans="2:13" x14ac:dyDescent="0.25">
      <c r="B40" s="16" t="s">
        <v>269</v>
      </c>
      <c r="C40" s="97">
        <f>CashFlows!P36+CashFlows!P38</f>
        <v>0</v>
      </c>
      <c r="D40" s="97">
        <f>CashFlows!AH36+CashFlows!AH38</f>
        <v>0</v>
      </c>
      <c r="E40" s="97">
        <f>CashFlows!AZ36+CashFlows!AZ38</f>
        <v>0</v>
      </c>
      <c r="F40" s="97">
        <f>CashFlows!BR36+CashFlows!BR38</f>
        <v>0</v>
      </c>
      <c r="G40" s="97">
        <f>CashFlows!CJ36+CashFlows!CJ38</f>
        <v>0</v>
      </c>
      <c r="H40" s="4"/>
      <c r="I40" s="4"/>
      <c r="J40" s="6"/>
      <c r="K40" s="33"/>
      <c r="L40" s="6"/>
      <c r="M40" s="6"/>
    </row>
    <row r="41" spans="2:13" x14ac:dyDescent="0.25">
      <c r="B41" s="67" t="s">
        <v>68</v>
      </c>
      <c r="C41" s="26">
        <f>C39-C40</f>
        <v>0</v>
      </c>
      <c r="D41" s="26">
        <f t="shared" ref="D41:G41" si="3">D39-D40</f>
        <v>0</v>
      </c>
      <c r="E41" s="26">
        <f t="shared" si="3"/>
        <v>0</v>
      </c>
      <c r="F41" s="26">
        <f t="shared" si="3"/>
        <v>0</v>
      </c>
      <c r="G41" s="26">
        <f t="shared" si="3"/>
        <v>0</v>
      </c>
      <c r="H41" s="4"/>
      <c r="I41" s="4"/>
      <c r="J41" s="6"/>
      <c r="K41" s="6"/>
      <c r="L41" s="6"/>
      <c r="M41" s="6"/>
    </row>
    <row r="42" spans="2:13" x14ac:dyDescent="0.25">
      <c r="B42" s="16" t="s">
        <v>96</v>
      </c>
      <c r="C42" s="14">
        <v>0</v>
      </c>
      <c r="D42" s="14">
        <f>IF(C43&lt;0,C43,0)</f>
        <v>0</v>
      </c>
      <c r="E42" s="14">
        <f t="shared" ref="E42:G42" si="4">IF(D43&lt;0,D43,0)</f>
        <v>0</v>
      </c>
      <c r="F42" s="14">
        <f t="shared" si="4"/>
        <v>0</v>
      </c>
      <c r="G42" s="14">
        <f t="shared" si="4"/>
        <v>0</v>
      </c>
      <c r="H42" s="4"/>
      <c r="I42" s="4"/>
      <c r="J42" s="6"/>
      <c r="K42" s="33"/>
      <c r="L42" s="6"/>
      <c r="M42" s="6"/>
    </row>
    <row r="43" spans="2:13" x14ac:dyDescent="0.25">
      <c r="B43" s="16" t="s">
        <v>97</v>
      </c>
      <c r="C43" s="14">
        <f>C41+C42</f>
        <v>0</v>
      </c>
      <c r="D43" s="14">
        <f>D41+D42</f>
        <v>0</v>
      </c>
      <c r="E43" s="14">
        <f t="shared" ref="E43:G43" si="5">E41+E42</f>
        <v>0</v>
      </c>
      <c r="F43" s="14">
        <f t="shared" si="5"/>
        <v>0</v>
      </c>
      <c r="G43" s="14">
        <f t="shared" si="5"/>
        <v>0</v>
      </c>
      <c r="H43" s="4"/>
      <c r="I43" s="4"/>
      <c r="J43" s="6"/>
      <c r="K43" s="6"/>
      <c r="L43" s="6"/>
      <c r="M43" s="6"/>
    </row>
    <row r="44" spans="2:13" x14ac:dyDescent="0.25">
      <c r="B44" s="16" t="s">
        <v>81</v>
      </c>
      <c r="C44" s="97">
        <f>IF(C43&gt;0,C43*0.35,0)</f>
        <v>0</v>
      </c>
      <c r="D44" s="97">
        <f>IF(D43&gt;0,D43*0.35,0)</f>
        <v>0</v>
      </c>
      <c r="E44" s="97">
        <f>IF(E43&gt;0,E43*0.35,0)</f>
        <v>0</v>
      </c>
      <c r="F44" s="97">
        <f>IF(F43&gt;0,F43*0.35,0)</f>
        <v>0</v>
      </c>
      <c r="G44" s="97">
        <f>IF(G43&gt;0,G43*0.35,0)</f>
        <v>0</v>
      </c>
      <c r="H44" s="4"/>
      <c r="I44" s="4"/>
      <c r="J44" s="6"/>
      <c r="K44" s="6"/>
      <c r="L44" s="6"/>
      <c r="M44" s="6"/>
    </row>
    <row r="45" spans="2:13" ht="13.8" thickBot="1" x14ac:dyDescent="0.3">
      <c r="B45" s="67" t="s">
        <v>51</v>
      </c>
      <c r="C45" s="98">
        <f>C41-C44</f>
        <v>0</v>
      </c>
      <c r="D45" s="98">
        <f t="shared" ref="D45:G45" si="6">D41-D44</f>
        <v>0</v>
      </c>
      <c r="E45" s="98">
        <f t="shared" si="6"/>
        <v>0</v>
      </c>
      <c r="F45" s="98">
        <f t="shared" si="6"/>
        <v>0</v>
      </c>
      <c r="G45" s="98">
        <f t="shared" si="6"/>
        <v>0</v>
      </c>
      <c r="H45" s="4"/>
      <c r="I45" s="4"/>
      <c r="J45" s="6"/>
      <c r="K45" s="33"/>
      <c r="L45" s="6"/>
      <c r="M45" s="6"/>
    </row>
    <row r="46" spans="2:13" ht="13.8" thickTop="1" x14ac:dyDescent="0.25">
      <c r="B46" s="68"/>
      <c r="C46" s="16"/>
      <c r="D46" s="16"/>
      <c r="E46" s="16"/>
      <c r="F46" s="16"/>
      <c r="G46" s="16"/>
      <c r="H46" s="4"/>
      <c r="I46" s="4"/>
      <c r="J46" s="6"/>
      <c r="K46" s="6"/>
      <c r="L46" s="6"/>
      <c r="M46" s="6"/>
    </row>
    <row r="47" spans="2:13" x14ac:dyDescent="0.25">
      <c r="B47" s="69"/>
      <c r="C47" s="16"/>
      <c r="D47" s="16"/>
      <c r="E47" s="16"/>
      <c r="F47" s="16"/>
      <c r="G47" s="16"/>
      <c r="H47" s="4"/>
      <c r="I47" s="4"/>
      <c r="J47" s="6"/>
      <c r="K47" s="33"/>
      <c r="L47" s="6"/>
      <c r="M47" s="6"/>
    </row>
    <row r="48" spans="2:13" x14ac:dyDescent="0.25">
      <c r="B48" s="70" t="s">
        <v>114</v>
      </c>
      <c r="C48" s="92"/>
      <c r="D48" s="92"/>
      <c r="E48" s="92"/>
      <c r="F48" s="92"/>
      <c r="G48" s="92"/>
      <c r="H48" s="4"/>
      <c r="I48" s="4"/>
      <c r="J48" s="6"/>
      <c r="K48" s="6"/>
      <c r="L48" s="6"/>
      <c r="M48" s="6"/>
    </row>
    <row r="49" spans="2:13" x14ac:dyDescent="0.25">
      <c r="B49" s="68" t="s">
        <v>18</v>
      </c>
      <c r="C49" s="26">
        <v>0</v>
      </c>
      <c r="D49" s="26">
        <f>C52</f>
        <v>0</v>
      </c>
      <c r="E49" s="26">
        <f>D52</f>
        <v>0</v>
      </c>
      <c r="F49" s="26">
        <f>E52</f>
        <v>0</v>
      </c>
      <c r="G49" s="26">
        <f>F52</f>
        <v>0</v>
      </c>
      <c r="H49" s="4"/>
      <c r="I49" s="4"/>
      <c r="J49" s="6"/>
      <c r="K49" s="6"/>
      <c r="L49" s="6"/>
      <c r="M49" s="6"/>
    </row>
    <row r="50" spans="2:13" x14ac:dyDescent="0.25">
      <c r="B50" s="68" t="s">
        <v>115</v>
      </c>
      <c r="C50" s="14">
        <f>IncomeStmts!C45</f>
        <v>0</v>
      </c>
      <c r="D50" s="14">
        <f>IncomeStmts!D45</f>
        <v>0</v>
      </c>
      <c r="E50" s="14">
        <f>IncomeStmts!E45</f>
        <v>0</v>
      </c>
      <c r="F50" s="14">
        <f>IncomeStmts!F45</f>
        <v>0</v>
      </c>
      <c r="G50" s="14">
        <f>IncomeStmts!G45</f>
        <v>0</v>
      </c>
      <c r="H50" s="4"/>
      <c r="I50" s="4"/>
      <c r="J50" s="6"/>
      <c r="K50" s="6"/>
      <c r="L50" s="6"/>
      <c r="M50" s="6"/>
    </row>
    <row r="51" spans="2:13" x14ac:dyDescent="0.25">
      <c r="B51" s="68" t="s">
        <v>116</v>
      </c>
      <c r="C51" s="14">
        <f>CashFlows!P61</f>
        <v>0</v>
      </c>
      <c r="D51" s="14">
        <f>CashFlows!AH60</f>
        <v>0</v>
      </c>
      <c r="E51" s="14">
        <f>CashFlows!AZ60</f>
        <v>0</v>
      </c>
      <c r="F51" s="14">
        <f>CashFlows!BR60</f>
        <v>0</v>
      </c>
      <c r="G51" s="14">
        <f>CashFlows!CJ60</f>
        <v>0</v>
      </c>
      <c r="H51" s="4"/>
      <c r="I51" s="4"/>
      <c r="J51" s="6"/>
      <c r="K51" s="6"/>
      <c r="L51" s="6"/>
      <c r="M51" s="6"/>
    </row>
    <row r="52" spans="2:13" ht="13.8" thickBot="1" x14ac:dyDescent="0.3">
      <c r="B52" s="68" t="s">
        <v>19</v>
      </c>
      <c r="C52" s="98">
        <f>C49+C50-C51</f>
        <v>0</v>
      </c>
      <c r="D52" s="98">
        <f>D49+D50-D51</f>
        <v>0</v>
      </c>
      <c r="E52" s="98">
        <f>E49+E50-E51</f>
        <v>0</v>
      </c>
      <c r="F52" s="98">
        <f>F49+F50-F51</f>
        <v>0</v>
      </c>
      <c r="G52" s="98">
        <f>G49+G50-G51</f>
        <v>0</v>
      </c>
      <c r="H52" s="4"/>
      <c r="I52" s="4"/>
      <c r="J52" s="6"/>
      <c r="K52" s="6"/>
      <c r="L52" s="6"/>
      <c r="M52" s="6"/>
    </row>
    <row r="53" spans="2:13" ht="13.8" thickTop="1" x14ac:dyDescent="0.25">
      <c r="C53" s="6"/>
      <c r="D53" s="6"/>
      <c r="E53" s="6"/>
      <c r="F53" s="6"/>
      <c r="G53" s="6"/>
      <c r="H53" s="4"/>
      <c r="I53" s="4"/>
      <c r="J53" s="4"/>
      <c r="K53" s="4"/>
      <c r="L53" s="4"/>
      <c r="M53" s="4"/>
    </row>
    <row r="54" spans="2:13" x14ac:dyDescent="0.25">
      <c r="C54" s="6"/>
      <c r="D54" s="6"/>
      <c r="E54" s="6"/>
      <c r="F54" s="6"/>
      <c r="G54" s="6"/>
      <c r="H54" s="4"/>
      <c r="I54" s="4"/>
      <c r="J54" s="4"/>
      <c r="K54" s="4"/>
      <c r="L54" s="4"/>
      <c r="M54" s="4"/>
    </row>
    <row r="55" spans="2:13" x14ac:dyDescent="0.25">
      <c r="B55" s="4" t="s">
        <v>107</v>
      </c>
      <c r="C55" s="6"/>
      <c r="D55" s="6"/>
      <c r="E55" s="6"/>
      <c r="F55" s="6"/>
      <c r="G55" s="6"/>
      <c r="H55" s="4"/>
      <c r="I55" s="4"/>
      <c r="J55" s="4"/>
      <c r="K55" s="4"/>
      <c r="L55" s="4"/>
      <c r="M55" s="4"/>
    </row>
    <row r="56" spans="2:13" x14ac:dyDescent="0.25">
      <c r="B56" s="4" t="s">
        <v>89</v>
      </c>
      <c r="C56" s="6"/>
      <c r="D56" s="6"/>
      <c r="E56" s="6"/>
      <c r="F56" s="6"/>
      <c r="G56" s="6"/>
      <c r="H56" s="4"/>
      <c r="I56" s="4"/>
      <c r="J56" s="4"/>
      <c r="K56" s="4"/>
      <c r="L56" s="4"/>
      <c r="M56" s="4"/>
    </row>
    <row r="57" spans="2:13" x14ac:dyDescent="0.25">
      <c r="B57" s="4" t="s">
        <v>90</v>
      </c>
      <c r="C57" s="6"/>
      <c r="D57" s="6"/>
      <c r="E57" s="6"/>
      <c r="F57" s="6"/>
      <c r="G57" s="6"/>
      <c r="H57" s="4"/>
      <c r="I57" s="4"/>
      <c r="J57" s="4"/>
      <c r="K57" s="4"/>
      <c r="L57" s="4"/>
      <c r="M57" s="4"/>
    </row>
    <row r="58" spans="2:13" x14ac:dyDescent="0.25">
      <c r="B58" s="4" t="s">
        <v>91</v>
      </c>
      <c r="C58" s="6"/>
      <c r="D58" s="6"/>
      <c r="E58" s="6"/>
      <c r="F58" s="6"/>
      <c r="G58" s="6"/>
      <c r="H58" s="4"/>
      <c r="I58" s="4"/>
      <c r="J58" s="4"/>
      <c r="K58" s="4"/>
      <c r="L58" s="4"/>
      <c r="M58" s="4"/>
    </row>
    <row r="59" spans="2:13" x14ac:dyDescent="0.25">
      <c r="B59" s="4"/>
      <c r="C59" s="4"/>
      <c r="D59" s="4"/>
      <c r="E59" s="4"/>
      <c r="F59" s="4"/>
      <c r="G59" s="4"/>
      <c r="H59" s="4"/>
      <c r="I59" s="4"/>
      <c r="J59" s="4"/>
      <c r="K59" s="4"/>
      <c r="L59" s="4"/>
      <c r="M59" s="4"/>
    </row>
    <row r="60" spans="2:13" x14ac:dyDescent="0.25">
      <c r="B60" s="4"/>
      <c r="C60" s="4"/>
      <c r="D60" s="4"/>
      <c r="E60" s="4"/>
      <c r="F60" s="4"/>
      <c r="G60" s="4"/>
      <c r="H60" s="4"/>
      <c r="I60" s="4"/>
      <c r="J60" s="4"/>
      <c r="K60" s="4"/>
      <c r="L60" s="4"/>
      <c r="M60" s="4"/>
    </row>
    <row r="61" spans="2:13" x14ac:dyDescent="0.25">
      <c r="B61" s="4"/>
      <c r="C61" s="4"/>
      <c r="D61" s="4"/>
      <c r="E61" s="4"/>
      <c r="F61" s="4"/>
      <c r="G61" s="4"/>
      <c r="H61" s="4"/>
      <c r="I61" s="4"/>
      <c r="J61" s="4"/>
      <c r="K61" s="4"/>
      <c r="L61" s="4"/>
      <c r="M61" s="4"/>
    </row>
    <row r="62" spans="2:13" x14ac:dyDescent="0.25">
      <c r="B62" s="4"/>
      <c r="C62" s="4"/>
      <c r="D62" s="4"/>
      <c r="E62" s="4"/>
      <c r="F62" s="4"/>
      <c r="G62" s="4"/>
      <c r="H62" s="4"/>
      <c r="I62" s="4"/>
      <c r="J62" s="4"/>
      <c r="K62" s="4"/>
      <c r="L62" s="4"/>
      <c r="M62" s="4"/>
    </row>
    <row r="63" spans="2:13" x14ac:dyDescent="0.25">
      <c r="B63" s="4"/>
      <c r="C63" s="4"/>
      <c r="D63" s="4"/>
      <c r="E63" s="4"/>
      <c r="F63" s="4"/>
      <c r="G63" s="4"/>
      <c r="H63" s="4"/>
      <c r="I63" s="4"/>
      <c r="J63" s="4"/>
      <c r="K63" s="4"/>
      <c r="L63" s="4"/>
      <c r="M63" s="4"/>
    </row>
  </sheetData>
  <mergeCells count="4">
    <mergeCell ref="B6:G6"/>
    <mergeCell ref="B7:G7"/>
    <mergeCell ref="B5:G5"/>
    <mergeCell ref="A1:J1"/>
  </mergeCells>
  <pageMargins left="0.7" right="0.7" top="0.75" bottom="0.75" header="0.3" footer="0.3"/>
  <pageSetup orientation="portrait"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14"/>
  <sheetViews>
    <sheetView showGridLines="0" workbookViewId="0">
      <selection sqref="A1:H1"/>
    </sheetView>
  </sheetViews>
  <sheetFormatPr defaultRowHeight="13.2" x14ac:dyDescent="0.25"/>
  <cols>
    <col min="1" max="1" width="1.6640625" customWidth="1"/>
    <col min="2" max="2" width="42.33203125" bestFit="1" customWidth="1"/>
    <col min="3" max="3" width="12.88671875" bestFit="1" customWidth="1"/>
    <col min="4" max="4" width="12" bestFit="1" customWidth="1"/>
    <col min="5" max="5" width="13.33203125" customWidth="1"/>
    <col min="6" max="7" width="12" bestFit="1" customWidth="1"/>
    <col min="9" max="9" width="49.5546875" customWidth="1"/>
    <col min="10" max="11" width="14.33203125" customWidth="1"/>
    <col min="12" max="12" width="14.5546875" customWidth="1"/>
    <col min="13" max="13" width="15" customWidth="1"/>
    <col min="14" max="14" width="14.88671875" customWidth="1"/>
  </cols>
  <sheetData>
    <row r="1" spans="1:14" ht="14.25" customHeight="1" x14ac:dyDescent="0.25">
      <c r="A1" s="311" t="s">
        <v>475</v>
      </c>
      <c r="B1" s="311"/>
      <c r="C1" s="311"/>
      <c r="D1" s="311"/>
      <c r="E1" s="311"/>
      <c r="F1" s="311"/>
      <c r="G1" s="311"/>
      <c r="H1" s="311"/>
    </row>
    <row r="2" spans="1:14" ht="14.25" customHeight="1" x14ac:dyDescent="0.25">
      <c r="B2" s="101"/>
    </row>
    <row r="3" spans="1:14" ht="14.25" customHeight="1" x14ac:dyDescent="0.25">
      <c r="B3" s="241" t="s">
        <v>385</v>
      </c>
      <c r="C3" s="241"/>
      <c r="I3" s="321" t="s">
        <v>482</v>
      </c>
      <c r="J3" s="321"/>
      <c r="K3" s="321"/>
      <c r="L3" s="321"/>
      <c r="M3" s="321"/>
      <c r="N3" s="321"/>
    </row>
    <row r="4" spans="1:14" x14ac:dyDescent="0.25">
      <c r="I4" s="276"/>
      <c r="J4" s="276"/>
      <c r="K4" s="276"/>
      <c r="L4" s="276"/>
      <c r="M4" s="276"/>
      <c r="N4" s="276"/>
    </row>
    <row r="5" spans="1:14" x14ac:dyDescent="0.25">
      <c r="B5" s="323" t="str">
        <f>ControlPanel!B9</f>
        <v>Your Company Name</v>
      </c>
      <c r="C5" s="324"/>
      <c r="D5" s="324"/>
      <c r="E5" s="324"/>
      <c r="F5" s="324"/>
      <c r="G5" s="324"/>
      <c r="I5" s="250"/>
      <c r="J5" s="264">
        <f>C9</f>
        <v>43977</v>
      </c>
      <c r="K5" s="264">
        <f>D9</f>
        <v>44343</v>
      </c>
      <c r="L5" s="264">
        <f>E9</f>
        <v>44709</v>
      </c>
      <c r="M5" s="264">
        <f>F9</f>
        <v>45075</v>
      </c>
      <c r="N5" s="264">
        <f>G9</f>
        <v>45441</v>
      </c>
    </row>
    <row r="6" spans="1:14" x14ac:dyDescent="0.25">
      <c r="B6" s="324" t="s">
        <v>334</v>
      </c>
      <c r="C6" s="324"/>
      <c r="D6" s="324"/>
      <c r="E6" s="324"/>
      <c r="F6" s="324"/>
      <c r="G6" s="324"/>
      <c r="H6" s="4"/>
      <c r="I6" s="266" t="s">
        <v>364</v>
      </c>
      <c r="J6" s="268">
        <f>C27-C53</f>
        <v>0</v>
      </c>
      <c r="K6" s="268">
        <f>D27-D53</f>
        <v>0</v>
      </c>
      <c r="L6" s="268">
        <f>E27-E53</f>
        <v>0</v>
      </c>
      <c r="M6" s="268">
        <f>F27-F53</f>
        <v>0</v>
      </c>
      <c r="N6" s="268">
        <f>G27-G53</f>
        <v>0</v>
      </c>
    </row>
    <row r="7" spans="1:14" x14ac:dyDescent="0.25">
      <c r="B7" s="324" t="str">
        <f>"As at "&amp;TEXT(ControlPanel!B12,"mmmm d")</f>
        <v>As at May 30</v>
      </c>
      <c r="C7" s="324"/>
      <c r="D7" s="324"/>
      <c r="E7" s="324"/>
      <c r="F7" s="324"/>
      <c r="G7" s="324"/>
      <c r="H7" s="4"/>
      <c r="I7" s="275"/>
      <c r="J7" s="275"/>
      <c r="K7" s="275"/>
      <c r="L7" s="250"/>
      <c r="M7" s="250"/>
      <c r="N7" s="250"/>
    </row>
    <row r="8" spans="1:14" x14ac:dyDescent="0.25">
      <c r="B8" s="102"/>
      <c r="C8" s="102"/>
      <c r="D8" s="102"/>
      <c r="E8" s="102"/>
      <c r="F8" s="102"/>
      <c r="G8" s="102"/>
      <c r="H8" s="4"/>
      <c r="I8" s="321" t="s">
        <v>480</v>
      </c>
      <c r="J8" s="321"/>
      <c r="K8" s="321"/>
      <c r="L8" s="321"/>
      <c r="M8" s="321"/>
      <c r="N8" s="321"/>
    </row>
    <row r="9" spans="1:14" x14ac:dyDescent="0.25">
      <c r="B9" s="6"/>
      <c r="C9" s="77">
        <f>ControlPanel!B11+360</f>
        <v>43977</v>
      </c>
      <c r="D9" s="76">
        <f>C9+366</f>
        <v>44343</v>
      </c>
      <c r="E9" s="76">
        <f t="shared" ref="E9:G9" si="0">D9+366</f>
        <v>44709</v>
      </c>
      <c r="F9" s="76">
        <f t="shared" si="0"/>
        <v>45075</v>
      </c>
      <c r="G9" s="76">
        <f t="shared" si="0"/>
        <v>45441</v>
      </c>
      <c r="H9" s="4"/>
      <c r="I9" s="322" t="s">
        <v>478</v>
      </c>
      <c r="J9" s="322"/>
      <c r="K9" s="322"/>
      <c r="L9" s="322"/>
      <c r="M9" s="322"/>
      <c r="N9" s="322"/>
    </row>
    <row r="10" spans="1:14" x14ac:dyDescent="0.25">
      <c r="B10" s="20" t="s">
        <v>1</v>
      </c>
      <c r="C10" s="6"/>
      <c r="D10" s="4"/>
      <c r="E10" s="4"/>
      <c r="F10" s="4"/>
      <c r="G10" s="4"/>
      <c r="H10" s="4"/>
      <c r="I10" s="250"/>
      <c r="J10" s="250"/>
      <c r="K10" s="250"/>
      <c r="L10" s="250"/>
      <c r="M10" s="250"/>
      <c r="N10" s="250"/>
    </row>
    <row r="11" spans="1:14" x14ac:dyDescent="0.25">
      <c r="B11" s="20" t="s">
        <v>29</v>
      </c>
      <c r="C11" s="6"/>
      <c r="D11" s="4"/>
      <c r="E11" s="4"/>
      <c r="F11" s="4"/>
      <c r="G11" s="4"/>
      <c r="H11" s="4"/>
      <c r="I11" s="312" t="s">
        <v>479</v>
      </c>
      <c r="J11" s="312"/>
      <c r="K11" s="312"/>
      <c r="L11" s="312"/>
      <c r="M11" s="312"/>
      <c r="N11" s="312"/>
    </row>
    <row r="12" spans="1:14" x14ac:dyDescent="0.25">
      <c r="B12" s="21" t="s">
        <v>30</v>
      </c>
      <c r="C12" s="26">
        <f>CashFlows!O65</f>
        <v>0</v>
      </c>
      <c r="D12" s="26">
        <f>CashFlows!AG64</f>
        <v>0</v>
      </c>
      <c r="E12" s="26">
        <f>CashFlows!AY64</f>
        <v>0</v>
      </c>
      <c r="F12" s="26">
        <f>CashFlows!BQ64</f>
        <v>0</v>
      </c>
      <c r="G12" s="26">
        <f>CashFlows!CI64</f>
        <v>0</v>
      </c>
      <c r="H12" s="4"/>
      <c r="I12" s="312"/>
      <c r="J12" s="312"/>
      <c r="K12" s="312"/>
      <c r="L12" s="312"/>
      <c r="M12" s="312"/>
      <c r="N12" s="312"/>
    </row>
    <row r="13" spans="1:14" x14ac:dyDescent="0.25">
      <c r="B13" s="21" t="s">
        <v>31</v>
      </c>
      <c r="C13" s="7">
        <f>RevModel!O115</f>
        <v>0</v>
      </c>
      <c r="D13" s="7">
        <f>RevModel!AG115</f>
        <v>0</v>
      </c>
      <c r="E13" s="7">
        <f>RevModel!AY115</f>
        <v>0</v>
      </c>
      <c r="F13" s="7">
        <f>RevModel!BQ115</f>
        <v>0</v>
      </c>
      <c r="G13" s="7">
        <f>RevModel!CI115</f>
        <v>0</v>
      </c>
      <c r="H13" s="4"/>
      <c r="I13" s="312" t="s">
        <v>492</v>
      </c>
      <c r="J13" s="312"/>
      <c r="K13" s="312"/>
      <c r="L13" s="312"/>
      <c r="M13" s="312"/>
      <c r="N13" s="312"/>
    </row>
    <row r="14" spans="1:14" x14ac:dyDescent="0.25">
      <c r="B14" s="21" t="s">
        <v>53</v>
      </c>
      <c r="C14" s="7">
        <f>RevModel!C257</f>
        <v>0</v>
      </c>
      <c r="D14" s="7">
        <f>RevModel!U257</f>
        <v>0</v>
      </c>
      <c r="E14" s="7">
        <f>RevModel!AM257</f>
        <v>0</v>
      </c>
      <c r="F14" s="7">
        <f>RevModel!BE257</f>
        <v>0</v>
      </c>
      <c r="G14" s="7">
        <f>RevModel!BW257</f>
        <v>0</v>
      </c>
      <c r="H14" s="4"/>
      <c r="I14" s="312"/>
      <c r="J14" s="312"/>
      <c r="K14" s="312"/>
      <c r="L14" s="312"/>
      <c r="M14" s="312"/>
      <c r="N14" s="312"/>
    </row>
    <row r="15" spans="1:14" x14ac:dyDescent="0.25">
      <c r="B15" s="21" t="s">
        <v>273</v>
      </c>
      <c r="C15" s="7">
        <f>CashFlows!O101</f>
        <v>0</v>
      </c>
      <c r="D15" s="7">
        <f>CashFlows!AG101</f>
        <v>0</v>
      </c>
      <c r="E15" s="7">
        <f>CashFlows!AY101</f>
        <v>0</v>
      </c>
      <c r="F15" s="7">
        <f>CashFlows!BQ101</f>
        <v>0</v>
      </c>
      <c r="G15" s="7">
        <f>CashFlows!CI101</f>
        <v>0</v>
      </c>
      <c r="H15" s="4"/>
      <c r="I15" s="312" t="s">
        <v>538</v>
      </c>
      <c r="J15" s="312"/>
      <c r="K15" s="312"/>
      <c r="L15" s="312"/>
      <c r="M15" s="312"/>
      <c r="N15" s="312"/>
    </row>
    <row r="16" spans="1:14" x14ac:dyDescent="0.25">
      <c r="B16" s="21" t="s">
        <v>36</v>
      </c>
      <c r="C16" s="7"/>
      <c r="D16" s="7"/>
      <c r="E16" s="7"/>
      <c r="F16" s="7"/>
      <c r="G16" s="7"/>
      <c r="H16" s="4"/>
      <c r="I16" s="312" t="s">
        <v>541</v>
      </c>
      <c r="J16" s="312"/>
      <c r="K16" s="312"/>
      <c r="L16" s="312"/>
      <c r="M16" s="312"/>
      <c r="N16" s="312"/>
    </row>
    <row r="17" spans="2:14" x14ac:dyDescent="0.25">
      <c r="B17" s="21" t="s">
        <v>36</v>
      </c>
      <c r="C17" s="7"/>
      <c r="D17" s="7"/>
      <c r="E17" s="7"/>
      <c r="F17" s="7"/>
      <c r="G17" s="7"/>
      <c r="H17" s="4"/>
      <c r="I17" s="312"/>
      <c r="J17" s="312"/>
      <c r="K17" s="312"/>
      <c r="L17" s="312"/>
      <c r="M17" s="312"/>
      <c r="N17" s="312"/>
    </row>
    <row r="18" spans="2:14" x14ac:dyDescent="0.25">
      <c r="B18" s="20" t="s">
        <v>34</v>
      </c>
      <c r="C18" s="99">
        <f>SUM(C12:C17)</f>
        <v>0</v>
      </c>
      <c r="D18" s="99">
        <f>SUM(D12:D17)</f>
        <v>0</v>
      </c>
      <c r="E18" s="99">
        <f>SUM(E12:E17)</f>
        <v>0</v>
      </c>
      <c r="F18" s="99">
        <f t="shared" ref="F18" si="1">SUM(F12:F17)</f>
        <v>0</v>
      </c>
      <c r="G18" s="99">
        <f>SUM(G12:G17)</f>
        <v>0</v>
      </c>
      <c r="H18" s="4"/>
      <c r="I18" s="312" t="s">
        <v>539</v>
      </c>
      <c r="J18" s="312"/>
      <c r="K18" s="312"/>
      <c r="L18" s="312"/>
      <c r="M18" s="312"/>
      <c r="N18" s="312"/>
    </row>
    <row r="19" spans="2:14" x14ac:dyDescent="0.25">
      <c r="B19" s="6"/>
      <c r="C19" s="7"/>
      <c r="D19" s="7"/>
      <c r="E19" s="7"/>
      <c r="F19" s="7"/>
      <c r="G19" s="7"/>
      <c r="H19" s="4"/>
      <c r="I19" s="312" t="s">
        <v>542</v>
      </c>
      <c r="J19" s="312"/>
      <c r="K19" s="312"/>
      <c r="L19" s="312"/>
      <c r="M19" s="312"/>
      <c r="N19" s="312"/>
    </row>
    <row r="20" spans="2:14" x14ac:dyDescent="0.25">
      <c r="B20" s="20" t="s">
        <v>32</v>
      </c>
      <c r="C20" s="7"/>
      <c r="D20" s="7"/>
      <c r="E20" s="7"/>
      <c r="F20" s="7"/>
      <c r="G20" s="7"/>
      <c r="H20" s="4"/>
      <c r="I20" s="312" t="s">
        <v>493</v>
      </c>
      <c r="J20" s="312"/>
      <c r="K20" s="312"/>
      <c r="L20" s="312"/>
      <c r="M20" s="312"/>
      <c r="N20" s="312"/>
    </row>
    <row r="21" spans="2:14" x14ac:dyDescent="0.25">
      <c r="B21" s="21" t="s">
        <v>33</v>
      </c>
      <c r="C21" s="26">
        <f>AssetPurchases!D17</f>
        <v>0</v>
      </c>
      <c r="D21" s="26">
        <f>AssetPurchases!E17+C21</f>
        <v>0</v>
      </c>
      <c r="E21" s="26">
        <f>AssetPurchases!F17+D21</f>
        <v>0</v>
      </c>
      <c r="F21" s="26">
        <f>AssetPurchases!G17+E21</f>
        <v>0</v>
      </c>
      <c r="G21" s="26">
        <f>AssetPurchases!H17+F21</f>
        <v>0</v>
      </c>
      <c r="H21" s="4"/>
      <c r="I21" s="312"/>
      <c r="J21" s="312"/>
      <c r="K21" s="312"/>
      <c r="L21" s="312"/>
      <c r="M21" s="312"/>
      <c r="N21" s="312"/>
    </row>
    <row r="22" spans="2:14" x14ac:dyDescent="0.25">
      <c r="B22" s="21" t="s">
        <v>35</v>
      </c>
      <c r="C22" s="7">
        <f>-AssetPurchases!D25</f>
        <v>0</v>
      </c>
      <c r="D22" s="7">
        <f>-AssetPurchases!E25</f>
        <v>0</v>
      </c>
      <c r="E22" s="7">
        <f>-AssetPurchases!F25</f>
        <v>0</v>
      </c>
      <c r="F22" s="7">
        <f>-AssetPurchases!G25</f>
        <v>0</v>
      </c>
      <c r="G22" s="7">
        <f>-AssetPurchases!H25</f>
        <v>0</v>
      </c>
      <c r="H22" s="4"/>
      <c r="I22" s="312" t="s">
        <v>540</v>
      </c>
      <c r="J22" s="312"/>
      <c r="K22" s="312"/>
      <c r="L22" s="312"/>
      <c r="M22" s="312"/>
      <c r="N22" s="312"/>
    </row>
    <row r="23" spans="2:14" x14ac:dyDescent="0.25">
      <c r="B23" s="21" t="s">
        <v>38</v>
      </c>
      <c r="C23" s="1"/>
      <c r="D23" s="1"/>
      <c r="E23" s="1"/>
      <c r="F23" s="1"/>
      <c r="G23" s="1"/>
      <c r="H23" s="4"/>
      <c r="I23" s="312" t="s">
        <v>543</v>
      </c>
      <c r="J23" s="312"/>
      <c r="K23" s="312"/>
      <c r="L23" s="312"/>
      <c r="M23" s="312"/>
      <c r="N23" s="312"/>
    </row>
    <row r="24" spans="2:14" x14ac:dyDescent="0.25">
      <c r="B24" s="21" t="s">
        <v>38</v>
      </c>
      <c r="C24" s="7"/>
      <c r="D24" s="7"/>
      <c r="E24" s="7"/>
      <c r="F24" s="7"/>
      <c r="G24" s="7"/>
      <c r="H24" s="4"/>
      <c r="I24" s="312" t="s">
        <v>544</v>
      </c>
      <c r="J24" s="312"/>
      <c r="K24" s="312"/>
      <c r="L24" s="312"/>
      <c r="M24" s="312"/>
      <c r="N24" s="312"/>
    </row>
    <row r="25" spans="2:14" x14ac:dyDescent="0.25">
      <c r="B25" s="21" t="s">
        <v>38</v>
      </c>
      <c r="C25" s="7"/>
      <c r="D25" s="7"/>
      <c r="E25" s="7"/>
      <c r="F25" s="7"/>
      <c r="G25" s="7"/>
      <c r="H25" s="4"/>
      <c r="I25" s="312"/>
      <c r="J25" s="312"/>
      <c r="K25" s="312"/>
      <c r="L25" s="312"/>
      <c r="M25" s="312"/>
      <c r="N25" s="312"/>
    </row>
    <row r="26" spans="2:14" x14ac:dyDescent="0.25">
      <c r="B26" s="20" t="s">
        <v>37</v>
      </c>
      <c r="C26" s="30">
        <f>SUM(C21:C25)</f>
        <v>0</v>
      </c>
      <c r="D26" s="30">
        <f>SUM(D21:D25)</f>
        <v>0</v>
      </c>
      <c r="E26" s="30">
        <f>SUM(E21:E25)</f>
        <v>0</v>
      </c>
      <c r="F26" s="30">
        <f>SUM(F21:F25)</f>
        <v>0</v>
      </c>
      <c r="G26" s="30">
        <f>SUM(G21:G25)</f>
        <v>0</v>
      </c>
      <c r="H26" s="4"/>
      <c r="I26" s="312" t="s">
        <v>483</v>
      </c>
      <c r="J26" s="312"/>
      <c r="K26" s="312"/>
      <c r="L26" s="312"/>
      <c r="M26" s="312"/>
      <c r="N26" s="312"/>
    </row>
    <row r="27" spans="2:14" ht="13.8" thickBot="1" x14ac:dyDescent="0.3">
      <c r="B27" s="20" t="s">
        <v>3</v>
      </c>
      <c r="C27" s="98">
        <f>C18+C26</f>
        <v>0</v>
      </c>
      <c r="D27" s="98">
        <f t="shared" ref="D27:F27" si="2">D18+D26</f>
        <v>0</v>
      </c>
      <c r="E27" s="98">
        <f>E18+E26</f>
        <v>0</v>
      </c>
      <c r="F27" s="98">
        <f t="shared" si="2"/>
        <v>0</v>
      </c>
      <c r="G27" s="98">
        <f>G18+G26</f>
        <v>0</v>
      </c>
      <c r="H27" s="4"/>
      <c r="I27" s="312"/>
      <c r="J27" s="312"/>
      <c r="K27" s="312"/>
      <c r="L27" s="312"/>
      <c r="M27" s="312"/>
      <c r="N27" s="312"/>
    </row>
    <row r="28" spans="2:14" ht="13.8" thickTop="1" x14ac:dyDescent="0.25">
      <c r="B28" s="6"/>
      <c r="C28" s="7"/>
      <c r="D28" s="7"/>
      <c r="E28" s="7"/>
      <c r="F28" s="7"/>
      <c r="G28" s="7"/>
      <c r="H28" s="4"/>
      <c r="I28" s="312" t="s">
        <v>481</v>
      </c>
      <c r="J28" s="312"/>
      <c r="K28" s="312"/>
      <c r="L28" s="312"/>
      <c r="M28" s="312"/>
      <c r="N28" s="312"/>
    </row>
    <row r="29" spans="2:14" x14ac:dyDescent="0.25">
      <c r="B29" s="20" t="s">
        <v>4</v>
      </c>
      <c r="C29" s="7"/>
      <c r="D29" s="7"/>
      <c r="E29" s="7"/>
      <c r="F29" s="7"/>
      <c r="G29" s="7"/>
      <c r="H29" s="4"/>
      <c r="I29" s="312" t="s">
        <v>490</v>
      </c>
      <c r="J29" s="312"/>
      <c r="K29" s="312"/>
      <c r="L29" s="312"/>
      <c r="M29" s="312"/>
      <c r="N29" s="312"/>
    </row>
    <row r="30" spans="2:14" x14ac:dyDescent="0.25">
      <c r="B30" s="20" t="s">
        <v>39</v>
      </c>
      <c r="C30" s="7"/>
      <c r="D30" s="7"/>
      <c r="E30" s="7"/>
      <c r="F30" s="7"/>
      <c r="G30" s="7"/>
      <c r="H30" s="4"/>
      <c r="I30" s="275"/>
      <c r="J30" s="275"/>
      <c r="K30" s="275"/>
      <c r="L30" s="275"/>
      <c r="M30" s="275"/>
      <c r="N30" s="275"/>
    </row>
    <row r="31" spans="2:14" x14ac:dyDescent="0.25">
      <c r="B31" s="21" t="s">
        <v>496</v>
      </c>
      <c r="C31" s="26">
        <f>RevModel!C224</f>
        <v>0</v>
      </c>
      <c r="D31" s="26">
        <f>RevModel!AG217</f>
        <v>0</v>
      </c>
      <c r="E31" s="26">
        <f>RevModel!AY217</f>
        <v>0</v>
      </c>
      <c r="F31" s="26">
        <f>RevModel!BQ217</f>
        <v>0</v>
      </c>
      <c r="G31" s="26">
        <f>RevModel!CI217</f>
        <v>0</v>
      </c>
      <c r="H31" s="4"/>
      <c r="I31" s="264"/>
      <c r="J31" s="264">
        <f>J5</f>
        <v>43977</v>
      </c>
      <c r="K31" s="264">
        <f>K5</f>
        <v>44343</v>
      </c>
      <c r="L31" s="264">
        <f>L5</f>
        <v>44709</v>
      </c>
      <c r="M31" s="264">
        <f>M5</f>
        <v>45075</v>
      </c>
      <c r="N31" s="264">
        <f>N5</f>
        <v>45441</v>
      </c>
    </row>
    <row r="32" spans="2:14" x14ac:dyDescent="0.25">
      <c r="B32" s="21" t="s">
        <v>504</v>
      </c>
      <c r="C32" s="7">
        <f>TermLoans!H11</f>
        <v>0</v>
      </c>
      <c r="D32" s="7">
        <f>TermLoans!H12</f>
        <v>0</v>
      </c>
      <c r="E32" s="7">
        <f>TermLoans!H13</f>
        <v>0</v>
      </c>
      <c r="F32" s="7">
        <f>TermLoans!H14</f>
        <v>0</v>
      </c>
      <c r="G32" s="7">
        <f>TermLoans!H15</f>
        <v>0</v>
      </c>
      <c r="H32" s="4"/>
      <c r="I32" s="275" t="s">
        <v>501</v>
      </c>
      <c r="J32" s="268">
        <f>CashFlows!P31</f>
        <v>0</v>
      </c>
      <c r="K32" s="268">
        <f>CashFlows!AH31</f>
        <v>0</v>
      </c>
      <c r="L32" s="268">
        <f>CashFlows!AZ31</f>
        <v>0</v>
      </c>
      <c r="M32" s="268">
        <f>CashFlows!BR31</f>
        <v>0</v>
      </c>
      <c r="N32" s="268">
        <f>CashFlows!CJ31</f>
        <v>0</v>
      </c>
    </row>
    <row r="33" spans="2:14" x14ac:dyDescent="0.25">
      <c r="B33" s="21" t="s">
        <v>533</v>
      </c>
      <c r="C33" s="7">
        <f>CashFlows!P22-CashFlows!P39</f>
        <v>0</v>
      </c>
      <c r="D33" s="7">
        <f>C33+CashFlows!AH22-CashFlows!AH39</f>
        <v>0</v>
      </c>
      <c r="E33" s="7">
        <f>D33+CashFlows!AZ22-CashFlows!AZ39</f>
        <v>0</v>
      </c>
      <c r="F33" s="7">
        <f>E33+CashFlows!BR22-CashFlows!BR39</f>
        <v>0</v>
      </c>
      <c r="G33" s="7">
        <f>F33+CashFlows!CJ22-CashFlows!CJ39</f>
        <v>0</v>
      </c>
      <c r="H33" s="4"/>
      <c r="I33" s="275" t="s">
        <v>500</v>
      </c>
      <c r="J33" s="278">
        <f>C31</f>
        <v>0</v>
      </c>
      <c r="K33" s="278">
        <f>D31</f>
        <v>0</v>
      </c>
      <c r="L33" s="278">
        <f>E31</f>
        <v>0</v>
      </c>
      <c r="M33" s="278">
        <f>F31</f>
        <v>0</v>
      </c>
      <c r="N33" s="278">
        <f>G31</f>
        <v>0</v>
      </c>
    </row>
    <row r="34" spans="2:14" x14ac:dyDescent="0.25">
      <c r="B34" s="21" t="s">
        <v>40</v>
      </c>
      <c r="C34" s="7"/>
      <c r="D34" s="7"/>
      <c r="E34" s="7"/>
      <c r="F34" s="7"/>
      <c r="G34" s="7"/>
      <c r="H34" s="4"/>
      <c r="I34" s="250" t="s">
        <v>502</v>
      </c>
      <c r="J34" s="279">
        <v>0</v>
      </c>
      <c r="K34" s="279">
        <f>-C31</f>
        <v>0</v>
      </c>
      <c r="L34" s="279">
        <f>-D31</f>
        <v>0</v>
      </c>
      <c r="M34" s="279">
        <f>-E31</f>
        <v>0</v>
      </c>
      <c r="N34" s="279">
        <f>-F31</f>
        <v>0</v>
      </c>
    </row>
    <row r="35" spans="2:14" x14ac:dyDescent="0.25">
      <c r="B35" s="21" t="s">
        <v>40</v>
      </c>
      <c r="C35" s="7"/>
      <c r="D35" s="7"/>
      <c r="E35" s="7"/>
      <c r="F35" s="7"/>
      <c r="G35" s="7"/>
      <c r="H35" s="4"/>
      <c r="I35" s="250" t="s">
        <v>499</v>
      </c>
      <c r="J35" s="280">
        <f>SUM(J32:J34)</f>
        <v>0</v>
      </c>
      <c r="K35" s="280">
        <f t="shared" ref="K35:N35" si="3">SUM(K32:K34)</f>
        <v>0</v>
      </c>
      <c r="L35" s="280">
        <f t="shared" si="3"/>
        <v>0</v>
      </c>
      <c r="M35" s="280">
        <f t="shared" si="3"/>
        <v>0</v>
      </c>
      <c r="N35" s="280">
        <f t="shared" si="3"/>
        <v>0</v>
      </c>
    </row>
    <row r="36" spans="2:14" x14ac:dyDescent="0.25">
      <c r="B36" s="20" t="s">
        <v>41</v>
      </c>
      <c r="C36" s="99">
        <f>SUM(C31:C35)</f>
        <v>0</v>
      </c>
      <c r="D36" s="99">
        <f t="shared" ref="D36:F36" si="4">SUM(D31:D35)</f>
        <v>0</v>
      </c>
      <c r="E36" s="99">
        <f t="shared" si="4"/>
        <v>0</v>
      </c>
      <c r="F36" s="99">
        <f t="shared" si="4"/>
        <v>0</v>
      </c>
      <c r="G36" s="99">
        <f>SUM(G31:G35)</f>
        <v>0</v>
      </c>
      <c r="H36" s="4"/>
      <c r="I36" s="275" t="s">
        <v>488</v>
      </c>
      <c r="J36" s="281">
        <f>IncomeStmts!C12</f>
        <v>0</v>
      </c>
      <c r="K36" s="281">
        <f>IncomeStmts!D12</f>
        <v>0</v>
      </c>
      <c r="L36" s="281">
        <f>IncomeStmts!E12</f>
        <v>0</v>
      </c>
      <c r="M36" s="281">
        <f>IncomeStmts!F12</f>
        <v>0</v>
      </c>
      <c r="N36" s="281">
        <f>IncomeStmts!G12</f>
        <v>0</v>
      </c>
    </row>
    <row r="37" spans="2:14" x14ac:dyDescent="0.25">
      <c r="B37" s="6"/>
      <c r="C37" s="7"/>
      <c r="D37" s="7"/>
      <c r="E37" s="7"/>
      <c r="F37" s="7"/>
      <c r="G37" s="7"/>
      <c r="H37" s="4"/>
      <c r="I37" s="275" t="s">
        <v>477</v>
      </c>
      <c r="J37" s="269">
        <f>SUM(J35:J36)</f>
        <v>0</v>
      </c>
      <c r="K37" s="269">
        <f t="shared" ref="K37:N37" si="5">SUM(K35:K36)</f>
        <v>0</v>
      </c>
      <c r="L37" s="269">
        <f t="shared" si="5"/>
        <v>0</v>
      </c>
      <c r="M37" s="269">
        <f>SUM(M35:M36)</f>
        <v>0</v>
      </c>
      <c r="N37" s="269">
        <f t="shared" si="5"/>
        <v>0</v>
      </c>
    </row>
    <row r="38" spans="2:14" x14ac:dyDescent="0.25">
      <c r="B38" s="20" t="s">
        <v>42</v>
      </c>
      <c r="C38" s="7"/>
      <c r="D38" s="7"/>
      <c r="E38" s="7"/>
      <c r="F38" s="7"/>
      <c r="G38" s="7"/>
      <c r="H38" s="4"/>
      <c r="I38" s="275" t="s">
        <v>489</v>
      </c>
      <c r="J38" s="281">
        <v>0</v>
      </c>
      <c r="K38" s="281">
        <f>C14</f>
        <v>0</v>
      </c>
      <c r="L38" s="281">
        <f>D14</f>
        <v>0</v>
      </c>
      <c r="M38" s="281">
        <f>E14</f>
        <v>0</v>
      </c>
      <c r="N38" s="281">
        <f>F14</f>
        <v>0</v>
      </c>
    </row>
    <row r="39" spans="2:14" x14ac:dyDescent="0.25">
      <c r="B39" s="21" t="s">
        <v>505</v>
      </c>
      <c r="C39" s="26">
        <f>TermLoans!I11</f>
        <v>0</v>
      </c>
      <c r="D39" s="26">
        <f>TermLoans!I12</f>
        <v>0</v>
      </c>
      <c r="E39" s="26">
        <f>TermLoans!I13</f>
        <v>0</v>
      </c>
      <c r="F39" s="26">
        <f>TermLoans!I14</f>
        <v>0</v>
      </c>
      <c r="G39" s="26">
        <f>TermLoans!I15</f>
        <v>0</v>
      </c>
      <c r="H39" s="4"/>
      <c r="I39" s="275" t="s">
        <v>491</v>
      </c>
      <c r="J39" s="269">
        <f>SUM(J37:J38)</f>
        <v>0</v>
      </c>
      <c r="K39" s="269">
        <f t="shared" ref="K39:N39" si="6">SUM(K37:K38)</f>
        <v>0</v>
      </c>
      <c r="L39" s="269">
        <f t="shared" si="6"/>
        <v>0</v>
      </c>
      <c r="M39" s="269">
        <f t="shared" si="6"/>
        <v>0</v>
      </c>
      <c r="N39" s="269">
        <f t="shared" si="6"/>
        <v>0</v>
      </c>
    </row>
    <row r="40" spans="2:14" x14ac:dyDescent="0.25">
      <c r="B40" s="21" t="s">
        <v>43</v>
      </c>
      <c r="C40" s="7"/>
      <c r="D40" s="7"/>
      <c r="E40" s="7"/>
      <c r="F40" s="7"/>
      <c r="G40" s="7"/>
      <c r="H40" s="4"/>
      <c r="I40" s="275" t="s">
        <v>535</v>
      </c>
      <c r="J40" s="269">
        <f>C14</f>
        <v>0</v>
      </c>
      <c r="K40" s="269">
        <f>D14</f>
        <v>0</v>
      </c>
      <c r="L40" s="269">
        <f>E14</f>
        <v>0</v>
      </c>
      <c r="M40" s="269">
        <f>F14</f>
        <v>0</v>
      </c>
      <c r="N40" s="269">
        <f>G14</f>
        <v>0</v>
      </c>
    </row>
    <row r="41" spans="2:14" x14ac:dyDescent="0.25">
      <c r="B41" s="21" t="s">
        <v>43</v>
      </c>
      <c r="C41" s="7"/>
      <c r="D41" s="7"/>
      <c r="E41" s="7"/>
      <c r="F41" s="7"/>
      <c r="G41" s="7"/>
      <c r="H41" s="4"/>
      <c r="I41" s="250"/>
      <c r="J41" s="250"/>
      <c r="K41" s="250"/>
      <c r="L41" s="250"/>
      <c r="M41" s="250"/>
      <c r="N41" s="250"/>
    </row>
    <row r="42" spans="2:14" x14ac:dyDescent="0.25">
      <c r="B42" s="21" t="s">
        <v>43</v>
      </c>
      <c r="C42" s="7"/>
      <c r="D42" s="7"/>
      <c r="E42" s="7"/>
      <c r="F42" s="7"/>
      <c r="G42" s="7"/>
      <c r="H42" s="4"/>
      <c r="I42" s="275"/>
      <c r="J42" s="264">
        <f>J31</f>
        <v>43977</v>
      </c>
      <c r="K42" s="264">
        <f>K31</f>
        <v>44343</v>
      </c>
      <c r="L42" s="264">
        <f>L31</f>
        <v>44709</v>
      </c>
      <c r="M42" s="264">
        <f>M31</f>
        <v>45075</v>
      </c>
      <c r="N42" s="264">
        <f>N31</f>
        <v>45441</v>
      </c>
    </row>
    <row r="43" spans="2:14" x14ac:dyDescent="0.25">
      <c r="B43" s="21" t="s">
        <v>43</v>
      </c>
      <c r="C43" s="7"/>
      <c r="D43" s="7"/>
      <c r="E43" s="7"/>
      <c r="F43" s="7"/>
      <c r="G43" s="7"/>
      <c r="H43" s="4"/>
      <c r="I43" s="265" t="s">
        <v>484</v>
      </c>
      <c r="J43" s="268">
        <f>CashFlows!P19</f>
        <v>0</v>
      </c>
      <c r="K43" s="268">
        <f>CashFlows!AH19</f>
        <v>0</v>
      </c>
      <c r="L43" s="268">
        <f>CashFlows!AZ19</f>
        <v>0</v>
      </c>
      <c r="M43" s="268">
        <f>CashFlows!BR19</f>
        <v>0</v>
      </c>
      <c r="N43" s="268">
        <f>CashFlows!CJ19</f>
        <v>0</v>
      </c>
    </row>
    <row r="44" spans="2:14" x14ac:dyDescent="0.25">
      <c r="B44" s="20" t="s">
        <v>44</v>
      </c>
      <c r="C44" s="29">
        <f>SUM(C39:C43)</f>
        <v>0</v>
      </c>
      <c r="D44" s="29">
        <f t="shared" ref="D44:G44" si="7">SUM(D39:D43)</f>
        <v>0</v>
      </c>
      <c r="E44" s="29">
        <f t="shared" si="7"/>
        <v>0</v>
      </c>
      <c r="F44" s="29">
        <f t="shared" si="7"/>
        <v>0</v>
      </c>
      <c r="G44" s="29">
        <f t="shared" si="7"/>
        <v>0</v>
      </c>
      <c r="H44" s="4"/>
      <c r="I44" s="265" t="s">
        <v>485</v>
      </c>
      <c r="J44" s="268">
        <f>CashFlows!P20</f>
        <v>0</v>
      </c>
      <c r="K44" s="268">
        <f>CashFlows!AH20</f>
        <v>0</v>
      </c>
      <c r="L44" s="268">
        <f>CashFlows!AZ20</f>
        <v>0</v>
      </c>
      <c r="M44" s="268">
        <f>CashFlows!BR20</f>
        <v>0</v>
      </c>
      <c r="N44" s="268">
        <f>CashFlows!CJ20</f>
        <v>0</v>
      </c>
    </row>
    <row r="45" spans="2:14" x14ac:dyDescent="0.25">
      <c r="B45" s="20" t="s">
        <v>20</v>
      </c>
      <c r="C45" s="99">
        <f>C36+C44</f>
        <v>0</v>
      </c>
      <c r="D45" s="99">
        <f t="shared" ref="D45:G45" si="8">D36+D44</f>
        <v>0</v>
      </c>
      <c r="E45" s="99">
        <f t="shared" si="8"/>
        <v>0</v>
      </c>
      <c r="F45" s="99">
        <f t="shared" si="8"/>
        <v>0</v>
      </c>
      <c r="G45" s="99">
        <f t="shared" si="8"/>
        <v>0</v>
      </c>
      <c r="H45" s="4"/>
      <c r="I45" s="265" t="s">
        <v>486</v>
      </c>
      <c r="J45" s="268">
        <f>C13</f>
        <v>0</v>
      </c>
      <c r="K45" s="268">
        <f>D13</f>
        <v>0</v>
      </c>
      <c r="L45" s="268">
        <f>E13</f>
        <v>0</v>
      </c>
      <c r="M45" s="268">
        <f>F13</f>
        <v>0</v>
      </c>
      <c r="N45" s="268">
        <f>G13</f>
        <v>0</v>
      </c>
    </row>
    <row r="46" spans="2:14" x14ac:dyDescent="0.25">
      <c r="B46" s="6"/>
      <c r="C46" s="7"/>
      <c r="D46" s="7"/>
      <c r="E46" s="7"/>
      <c r="F46" s="7"/>
      <c r="G46" s="7"/>
      <c r="H46" s="4"/>
      <c r="I46" s="265" t="s">
        <v>487</v>
      </c>
      <c r="J46" s="267">
        <v>0</v>
      </c>
      <c r="K46" s="267">
        <f>-C13</f>
        <v>0</v>
      </c>
      <c r="L46" s="267">
        <f>-D13</f>
        <v>0</v>
      </c>
      <c r="M46" s="267">
        <f>-E13</f>
        <v>0</v>
      </c>
      <c r="N46" s="267">
        <f>-F13</f>
        <v>0</v>
      </c>
    </row>
    <row r="47" spans="2:14" x14ac:dyDescent="0.25">
      <c r="B47" s="20" t="s">
        <v>85</v>
      </c>
      <c r="C47" s="7"/>
      <c r="D47" s="7"/>
      <c r="E47" s="7"/>
      <c r="F47" s="7"/>
      <c r="G47" s="7"/>
      <c r="H47" s="4"/>
      <c r="I47" s="248" t="s">
        <v>503</v>
      </c>
      <c r="J47" s="269">
        <f>SUM(J43:J46)</f>
        <v>0</v>
      </c>
      <c r="K47" s="269">
        <f t="shared" ref="K47:N47" si="9">SUM(K43:K46)</f>
        <v>0</v>
      </c>
      <c r="L47" s="269">
        <f t="shared" si="9"/>
        <v>0</v>
      </c>
      <c r="M47" s="269">
        <f t="shared" si="9"/>
        <v>0</v>
      </c>
      <c r="N47" s="269">
        <f t="shared" si="9"/>
        <v>0</v>
      </c>
    </row>
    <row r="48" spans="2:14" x14ac:dyDescent="0.25">
      <c r="B48" s="21" t="s">
        <v>45</v>
      </c>
      <c r="C48" s="26">
        <f>CashFlows!P23</f>
        <v>0</v>
      </c>
      <c r="D48" s="26">
        <f>C48+CashFlows!AH23</f>
        <v>0</v>
      </c>
      <c r="E48" s="26">
        <f>D48+CashFlows!AZ23</f>
        <v>0</v>
      </c>
      <c r="F48" s="26">
        <f>E48+CashFlows!BR23</f>
        <v>0</v>
      </c>
      <c r="G48" s="26">
        <f>F48+CashFlows!CJ23</f>
        <v>0</v>
      </c>
      <c r="H48" s="4"/>
      <c r="I48" s="275" t="s">
        <v>536</v>
      </c>
      <c r="J48" s="269">
        <f>IncomeStmts!C10</f>
        <v>0</v>
      </c>
      <c r="K48" s="269">
        <f>IncomeStmts!D10</f>
        <v>0</v>
      </c>
      <c r="L48" s="269">
        <f>IncomeStmts!E10</f>
        <v>0</v>
      </c>
      <c r="M48" s="269">
        <f>IncomeStmts!F10</f>
        <v>0</v>
      </c>
      <c r="N48" s="269">
        <f>IncomeStmts!G10</f>
        <v>0</v>
      </c>
    </row>
    <row r="49" spans="2:14" x14ac:dyDescent="0.25">
      <c r="B49" s="21" t="s">
        <v>46</v>
      </c>
      <c r="C49" s="7">
        <f>IncomeStmts!C52</f>
        <v>0</v>
      </c>
      <c r="D49" s="7">
        <f>IncomeStmts!D52</f>
        <v>0</v>
      </c>
      <c r="E49" s="7">
        <f>IncomeStmts!E52</f>
        <v>0</v>
      </c>
      <c r="F49" s="7">
        <f>IncomeStmts!F52</f>
        <v>0</v>
      </c>
      <c r="G49" s="7">
        <f>IncomeStmts!G52</f>
        <v>0</v>
      </c>
      <c r="H49" s="4"/>
      <c r="I49" s="250"/>
      <c r="J49" s="250"/>
      <c r="K49" s="250"/>
      <c r="L49" s="250"/>
      <c r="M49" s="250"/>
      <c r="N49" s="250"/>
    </row>
    <row r="50" spans="2:14" x14ac:dyDescent="0.25">
      <c r="B50" s="21" t="s">
        <v>47</v>
      </c>
      <c r="C50" s="7"/>
      <c r="D50" s="7"/>
      <c r="E50" s="7"/>
      <c r="F50" s="7"/>
      <c r="G50" s="7"/>
      <c r="H50" s="4"/>
      <c r="I50" s="250"/>
      <c r="J50" s="264">
        <f>J42</f>
        <v>43977</v>
      </c>
      <c r="K50" s="264">
        <f t="shared" ref="K50:N50" si="10">K42</f>
        <v>44343</v>
      </c>
      <c r="L50" s="264">
        <f t="shared" si="10"/>
        <v>44709</v>
      </c>
      <c r="M50" s="264">
        <f t="shared" si="10"/>
        <v>45075</v>
      </c>
      <c r="N50" s="264">
        <f t="shared" si="10"/>
        <v>45441</v>
      </c>
    </row>
    <row r="51" spans="2:14" x14ac:dyDescent="0.25">
      <c r="B51" s="20" t="s">
        <v>86</v>
      </c>
      <c r="C51" s="99">
        <f>SUM(C48:C50)</f>
        <v>0</v>
      </c>
      <c r="D51" s="99">
        <f>SUM(D48:D50)</f>
        <v>0</v>
      </c>
      <c r="E51" s="99">
        <f t="shared" ref="E51:G51" si="11">SUM(E48:E50)</f>
        <v>0</v>
      </c>
      <c r="F51" s="99">
        <f t="shared" si="11"/>
        <v>0</v>
      </c>
      <c r="G51" s="99">
        <f t="shared" si="11"/>
        <v>0</v>
      </c>
      <c r="H51" s="4"/>
      <c r="I51" s="275" t="s">
        <v>506</v>
      </c>
      <c r="J51" s="268">
        <f>C32</f>
        <v>0</v>
      </c>
      <c r="K51" s="268">
        <f>D32</f>
        <v>0</v>
      </c>
      <c r="L51" s="268">
        <f>E32</f>
        <v>0</v>
      </c>
      <c r="M51" s="268">
        <f>F32</f>
        <v>0</v>
      </c>
      <c r="N51" s="268">
        <f>G32</f>
        <v>0</v>
      </c>
    </row>
    <row r="52" spans="2:14" x14ac:dyDescent="0.25">
      <c r="B52" s="6"/>
      <c r="C52" s="7"/>
      <c r="D52" s="7"/>
      <c r="E52" s="7"/>
      <c r="F52" s="7"/>
      <c r="G52" s="7"/>
      <c r="H52" s="4"/>
      <c r="I52" s="275" t="s">
        <v>507</v>
      </c>
      <c r="J52" s="281">
        <f>C39</f>
        <v>0</v>
      </c>
      <c r="K52" s="281">
        <f>D39</f>
        <v>0</v>
      </c>
      <c r="L52" s="281">
        <f>E39</f>
        <v>0</v>
      </c>
      <c r="M52" s="281">
        <f>F39</f>
        <v>0</v>
      </c>
      <c r="N52" s="281">
        <f>G39</f>
        <v>0</v>
      </c>
    </row>
    <row r="53" spans="2:14" ht="13.8" thickBot="1" x14ac:dyDescent="0.3">
      <c r="B53" s="20" t="s">
        <v>87</v>
      </c>
      <c r="C53" s="98">
        <f>C45+C51</f>
        <v>0</v>
      </c>
      <c r="D53" s="98">
        <f t="shared" ref="D53:G53" si="12">D45+D51</f>
        <v>0</v>
      </c>
      <c r="E53" s="98">
        <f t="shared" si="12"/>
        <v>0</v>
      </c>
      <c r="F53" s="98">
        <f t="shared" si="12"/>
        <v>0</v>
      </c>
      <c r="G53" s="98">
        <f t="shared" si="12"/>
        <v>0</v>
      </c>
      <c r="H53" s="4"/>
      <c r="I53" s="275" t="s">
        <v>508</v>
      </c>
      <c r="J53" s="280">
        <f>SUM(J51:J52)</f>
        <v>0</v>
      </c>
      <c r="K53" s="280">
        <f t="shared" ref="K53:N53" si="13">SUM(K51:K52)</f>
        <v>0</v>
      </c>
      <c r="L53" s="280">
        <f t="shared" si="13"/>
        <v>0</v>
      </c>
      <c r="M53" s="280">
        <f t="shared" si="13"/>
        <v>0</v>
      </c>
      <c r="N53" s="280">
        <f t="shared" si="13"/>
        <v>0</v>
      </c>
    </row>
    <row r="54" spans="2:14" ht="13.8" thickTop="1" x14ac:dyDescent="0.25">
      <c r="B54" s="4"/>
      <c r="C54" s="6"/>
      <c r="D54" s="6"/>
      <c r="E54" s="6"/>
      <c r="F54" s="6"/>
      <c r="G54" s="6"/>
      <c r="H54" s="4"/>
      <c r="I54" s="275"/>
      <c r="J54" s="275"/>
      <c r="K54" s="275"/>
      <c r="L54" s="275"/>
      <c r="M54" s="275"/>
      <c r="N54" s="275"/>
    </row>
    <row r="55" spans="2:14" x14ac:dyDescent="0.25">
      <c r="B55" s="4"/>
      <c r="C55" s="33"/>
      <c r="D55" s="33"/>
      <c r="E55" s="33"/>
      <c r="F55" s="33"/>
      <c r="G55" s="33"/>
      <c r="H55" s="4"/>
      <c r="I55" s="275" t="s">
        <v>509</v>
      </c>
      <c r="J55" s="268">
        <f>CashFlows!P21</f>
        <v>0</v>
      </c>
      <c r="K55" s="268">
        <f>CashFlows!AH21</f>
        <v>0</v>
      </c>
      <c r="L55" s="268">
        <f>CashFlows!AZ21</f>
        <v>0</v>
      </c>
      <c r="M55" s="268">
        <f>CashFlows!BR21</f>
        <v>0</v>
      </c>
      <c r="N55" s="268">
        <f>CashFlows!CJ21</f>
        <v>0</v>
      </c>
    </row>
    <row r="56" spans="2:14" x14ac:dyDescent="0.25">
      <c r="C56" s="1"/>
      <c r="D56" s="1"/>
      <c r="E56" s="1"/>
      <c r="F56" s="1"/>
      <c r="G56" s="1"/>
      <c r="H56" s="4"/>
      <c r="I56" s="275" t="s">
        <v>510</v>
      </c>
      <c r="J56" s="268">
        <v>0</v>
      </c>
      <c r="K56" s="268">
        <f>J58</f>
        <v>0</v>
      </c>
      <c r="L56" s="268">
        <f t="shared" ref="L56:N56" si="14">K58</f>
        <v>0</v>
      </c>
      <c r="M56" s="268">
        <f t="shared" si="14"/>
        <v>0</v>
      </c>
      <c r="N56" s="268">
        <f t="shared" si="14"/>
        <v>0</v>
      </c>
    </row>
    <row r="57" spans="2:14" x14ac:dyDescent="0.25">
      <c r="B57" s="92"/>
      <c r="C57" s="92"/>
      <c r="D57" s="92"/>
      <c r="E57" s="92"/>
      <c r="F57" s="1"/>
      <c r="G57" s="1"/>
      <c r="H57" s="4"/>
      <c r="I57" s="275" t="s">
        <v>511</v>
      </c>
      <c r="J57" s="281">
        <f>-CashFlows!P37</f>
        <v>0</v>
      </c>
      <c r="K57" s="281">
        <f>-CashFlows!AH37</f>
        <v>0</v>
      </c>
      <c r="L57" s="281">
        <f>-CashFlows!AZ37</f>
        <v>0</v>
      </c>
      <c r="M57" s="281">
        <f>-CashFlows!BR37</f>
        <v>0</v>
      </c>
      <c r="N57" s="281">
        <f>-CashFlows!CJ37</f>
        <v>0</v>
      </c>
    </row>
    <row r="58" spans="2:14" x14ac:dyDescent="0.25">
      <c r="B58" s="92"/>
      <c r="C58" s="92"/>
      <c r="D58" s="92"/>
      <c r="E58" s="92"/>
      <c r="F58" s="1"/>
      <c r="G58" s="1"/>
      <c r="H58" s="4"/>
      <c r="I58" s="275" t="s">
        <v>512</v>
      </c>
      <c r="J58" s="269">
        <f>SUM(J55:J57)</f>
        <v>0</v>
      </c>
      <c r="K58" s="269">
        <f>SUM(K55:K57)</f>
        <v>0</v>
      </c>
      <c r="L58" s="269">
        <f>SUM(L55:L57)</f>
        <v>0</v>
      </c>
      <c r="M58" s="269">
        <f>SUM(M55:M57)</f>
        <v>0</v>
      </c>
      <c r="N58" s="269">
        <f>SUM(N55:N57)</f>
        <v>0</v>
      </c>
    </row>
    <row r="59" spans="2:14" x14ac:dyDescent="0.25">
      <c r="B59" s="92"/>
      <c r="C59" s="92"/>
      <c r="D59" s="92"/>
      <c r="E59" s="92"/>
      <c r="F59" s="1"/>
      <c r="G59" s="1"/>
      <c r="H59" s="4"/>
      <c r="I59" s="275" t="s">
        <v>537</v>
      </c>
      <c r="J59" s="268">
        <f>J53</f>
        <v>0</v>
      </c>
      <c r="K59" s="268">
        <f t="shared" ref="K59:N59" si="15">K53</f>
        <v>0</v>
      </c>
      <c r="L59" s="268">
        <f t="shared" si="15"/>
        <v>0</v>
      </c>
      <c r="M59" s="268">
        <f t="shared" si="15"/>
        <v>0</v>
      </c>
      <c r="N59" s="268">
        <f t="shared" si="15"/>
        <v>0</v>
      </c>
    </row>
    <row r="60" spans="2:14" x14ac:dyDescent="0.25">
      <c r="B60" s="92"/>
      <c r="C60" s="270"/>
      <c r="D60" s="270"/>
      <c r="E60" s="270"/>
      <c r="F60" s="263"/>
      <c r="G60" s="263"/>
      <c r="H60" s="4"/>
    </row>
    <row r="61" spans="2:14" x14ac:dyDescent="0.25">
      <c r="B61" s="16"/>
      <c r="C61" s="16"/>
      <c r="D61" s="16"/>
      <c r="E61" s="16"/>
      <c r="F61" s="6"/>
      <c r="G61" s="6"/>
      <c r="H61" s="4"/>
    </row>
    <row r="62" spans="2:14" x14ac:dyDescent="0.25">
      <c r="B62" s="16"/>
      <c r="C62" s="16"/>
      <c r="D62" s="16"/>
      <c r="E62" s="16"/>
      <c r="F62" s="6"/>
      <c r="G62" s="6"/>
      <c r="H62" s="4"/>
      <c r="I62" s="4"/>
      <c r="J62" s="4"/>
      <c r="K62" s="4"/>
    </row>
    <row r="63" spans="2:14" x14ac:dyDescent="0.25">
      <c r="B63" s="16"/>
      <c r="C63" s="16"/>
      <c r="D63" s="92"/>
      <c r="E63" s="92"/>
      <c r="F63" s="1"/>
      <c r="G63" s="1"/>
    </row>
    <row r="64" spans="2:14" x14ac:dyDescent="0.25">
      <c r="B64" s="16"/>
      <c r="C64" s="16"/>
      <c r="D64" s="92"/>
      <c r="E64" s="92"/>
      <c r="F64" s="1"/>
      <c r="G64" s="1"/>
    </row>
    <row r="65" spans="2:7" x14ac:dyDescent="0.25">
      <c r="B65" s="16"/>
      <c r="C65" s="16"/>
      <c r="D65" s="92"/>
      <c r="E65" s="92"/>
      <c r="F65" s="1"/>
      <c r="G65" s="1"/>
    </row>
    <row r="66" spans="2:7" x14ac:dyDescent="0.25">
      <c r="B66" s="16"/>
      <c r="C66" s="271"/>
      <c r="D66" s="92"/>
      <c r="E66" s="92"/>
      <c r="F66" s="1"/>
      <c r="G66" s="1"/>
    </row>
    <row r="67" spans="2:7" x14ac:dyDescent="0.25">
      <c r="B67" s="16"/>
      <c r="C67" s="92"/>
      <c r="D67" s="92"/>
      <c r="E67" s="92"/>
    </row>
    <row r="68" spans="2:7" x14ac:dyDescent="0.25">
      <c r="B68" s="92"/>
      <c r="C68" s="92"/>
      <c r="D68" s="92"/>
      <c r="E68" s="92"/>
    </row>
    <row r="69" spans="2:7" x14ac:dyDescent="0.25">
      <c r="B69" s="16"/>
      <c r="C69" s="272"/>
      <c r="D69" s="92"/>
      <c r="E69" s="92"/>
    </row>
    <row r="70" spans="2:7" x14ac:dyDescent="0.25">
      <c r="B70" s="16"/>
      <c r="C70" s="272"/>
      <c r="D70" s="92"/>
      <c r="E70" s="92"/>
    </row>
    <row r="71" spans="2:7" x14ac:dyDescent="0.25">
      <c r="B71" s="16"/>
      <c r="C71" s="14"/>
      <c r="D71" s="92"/>
      <c r="E71" s="92"/>
    </row>
    <row r="72" spans="2:7" x14ac:dyDescent="0.25">
      <c r="B72" s="16"/>
      <c r="C72" s="16"/>
      <c r="D72" s="92"/>
      <c r="E72" s="92"/>
    </row>
    <row r="73" spans="2:7" x14ac:dyDescent="0.25">
      <c r="B73" s="16"/>
      <c r="C73" s="16"/>
      <c r="D73" s="92"/>
      <c r="E73" s="92"/>
    </row>
    <row r="74" spans="2:7" x14ac:dyDescent="0.25">
      <c r="B74" s="15"/>
      <c r="C74" s="15"/>
      <c r="D74" s="92"/>
      <c r="E74" s="92"/>
    </row>
    <row r="75" spans="2:7" x14ac:dyDescent="0.25">
      <c r="B75" s="15"/>
      <c r="C75" s="15"/>
      <c r="D75" s="92"/>
      <c r="E75" s="92"/>
    </row>
    <row r="76" spans="2:7" x14ac:dyDescent="0.25">
      <c r="B76" s="16"/>
      <c r="C76" s="95"/>
      <c r="D76" s="92"/>
      <c r="E76" s="92"/>
    </row>
    <row r="77" spans="2:7" x14ac:dyDescent="0.25">
      <c r="B77" s="16"/>
      <c r="C77" s="273"/>
      <c r="D77" s="92"/>
      <c r="E77" s="92"/>
    </row>
    <row r="78" spans="2:7" x14ac:dyDescent="0.25">
      <c r="B78" s="95"/>
      <c r="C78" s="16"/>
      <c r="D78" s="92"/>
      <c r="E78" s="92"/>
    </row>
    <row r="79" spans="2:7" x14ac:dyDescent="0.25">
      <c r="B79" s="16"/>
      <c r="C79" s="95"/>
      <c r="D79" s="92"/>
      <c r="E79" s="92"/>
    </row>
    <row r="80" spans="2:7" x14ac:dyDescent="0.25">
      <c r="B80" s="16"/>
      <c r="C80" s="15"/>
      <c r="D80" s="92"/>
      <c r="E80" s="92"/>
    </row>
    <row r="81" spans="2:5" x14ac:dyDescent="0.25">
      <c r="B81" s="16"/>
      <c r="C81" s="95"/>
      <c r="D81" s="92"/>
      <c r="E81" s="92"/>
    </row>
    <row r="82" spans="2:5" x14ac:dyDescent="0.25">
      <c r="B82" s="16"/>
      <c r="C82" s="95"/>
      <c r="D82" s="92"/>
      <c r="E82" s="92"/>
    </row>
    <row r="83" spans="2:5" x14ac:dyDescent="0.25">
      <c r="B83" s="16"/>
      <c r="C83" s="95"/>
      <c r="D83" s="92"/>
      <c r="E83" s="92"/>
    </row>
    <row r="84" spans="2:5" x14ac:dyDescent="0.25">
      <c r="B84" s="16"/>
      <c r="C84" s="16"/>
      <c r="D84" s="92"/>
      <c r="E84" s="92"/>
    </row>
    <row r="85" spans="2:5" x14ac:dyDescent="0.25">
      <c r="B85" s="16"/>
      <c r="C85" s="95"/>
      <c r="D85" s="92"/>
      <c r="E85" s="92"/>
    </row>
    <row r="86" spans="2:5" x14ac:dyDescent="0.25">
      <c r="B86" s="16"/>
      <c r="C86" s="15"/>
      <c r="D86" s="92"/>
      <c r="E86" s="92"/>
    </row>
    <row r="87" spans="2:5" x14ac:dyDescent="0.25">
      <c r="B87" s="16"/>
      <c r="C87" s="95"/>
      <c r="D87" s="92"/>
      <c r="E87" s="92"/>
    </row>
    <row r="88" spans="2:5" x14ac:dyDescent="0.25">
      <c r="B88" s="16"/>
      <c r="C88" s="16"/>
      <c r="D88" s="92"/>
      <c r="E88" s="92"/>
    </row>
    <row r="89" spans="2:5" x14ac:dyDescent="0.25">
      <c r="B89" s="16"/>
      <c r="C89" s="16"/>
      <c r="D89" s="92"/>
      <c r="E89" s="92"/>
    </row>
    <row r="90" spans="2:5" x14ac:dyDescent="0.25">
      <c r="B90" s="16"/>
      <c r="C90" s="95"/>
      <c r="D90" s="92"/>
      <c r="E90" s="92"/>
    </row>
    <row r="91" spans="2:5" x14ac:dyDescent="0.25">
      <c r="B91" s="16"/>
      <c r="C91" s="95"/>
      <c r="D91" s="92"/>
      <c r="E91" s="92"/>
    </row>
    <row r="92" spans="2:5" x14ac:dyDescent="0.25">
      <c r="B92" s="16"/>
      <c r="C92" s="95"/>
      <c r="D92" s="92"/>
      <c r="E92" s="92"/>
    </row>
    <row r="93" spans="2:5" x14ac:dyDescent="0.25">
      <c r="B93" s="92"/>
      <c r="C93" s="92"/>
      <c r="D93" s="92"/>
      <c r="E93" s="92"/>
    </row>
    <row r="94" spans="2:5" x14ac:dyDescent="0.25">
      <c r="B94" s="16"/>
      <c r="C94" s="272"/>
      <c r="D94" s="92"/>
      <c r="E94" s="92"/>
    </row>
    <row r="95" spans="2:5" x14ac:dyDescent="0.25">
      <c r="B95" s="16"/>
      <c r="C95" s="274"/>
      <c r="D95" s="92"/>
      <c r="E95" s="92"/>
    </row>
    <row r="96" spans="2:5" x14ac:dyDescent="0.25">
      <c r="B96" s="16"/>
      <c r="C96" s="272"/>
      <c r="D96" s="92"/>
      <c r="E96" s="92"/>
    </row>
    <row r="97" spans="2:5" x14ac:dyDescent="0.25">
      <c r="B97" s="16"/>
      <c r="C97" s="272"/>
      <c r="D97" s="92"/>
      <c r="E97" s="92"/>
    </row>
    <row r="98" spans="2:5" x14ac:dyDescent="0.25">
      <c r="B98" s="16"/>
      <c r="C98" s="271"/>
      <c r="D98" s="92"/>
      <c r="E98" s="92"/>
    </row>
    <row r="99" spans="2:5" x14ac:dyDescent="0.25">
      <c r="B99" s="16"/>
      <c r="C99" s="271"/>
      <c r="D99" s="92"/>
      <c r="E99" s="92"/>
    </row>
    <row r="100" spans="2:5" x14ac:dyDescent="0.25">
      <c r="B100" s="16"/>
      <c r="C100" s="271"/>
      <c r="D100" s="92"/>
      <c r="E100" s="92"/>
    </row>
    <row r="101" spans="2:5" x14ac:dyDescent="0.25">
      <c r="B101" s="15"/>
      <c r="C101" s="15"/>
      <c r="D101" s="92"/>
      <c r="E101" s="92"/>
    </row>
    <row r="102" spans="2:5" x14ac:dyDescent="0.25">
      <c r="B102" s="15"/>
      <c r="C102" s="92"/>
      <c r="D102" s="92"/>
      <c r="E102" s="92"/>
    </row>
    <row r="103" spans="2:5" x14ac:dyDescent="0.25">
      <c r="B103" s="16"/>
      <c r="C103" s="92"/>
      <c r="D103" s="92"/>
      <c r="E103" s="92"/>
    </row>
    <row r="104" spans="2:5" x14ac:dyDescent="0.25">
      <c r="B104" s="16"/>
      <c r="C104" s="271"/>
      <c r="D104" s="92"/>
      <c r="E104" s="92"/>
    </row>
    <row r="105" spans="2:5" x14ac:dyDescent="0.25">
      <c r="B105" s="16"/>
      <c r="C105" s="271"/>
      <c r="D105" s="92"/>
      <c r="E105" s="92"/>
    </row>
    <row r="106" spans="2:5" x14ac:dyDescent="0.25">
      <c r="B106" s="16"/>
      <c r="C106" s="271"/>
      <c r="D106" s="92"/>
      <c r="E106" s="92"/>
    </row>
    <row r="107" spans="2:5" x14ac:dyDescent="0.25">
      <c r="B107" s="16"/>
      <c r="C107" s="92"/>
      <c r="D107" s="92"/>
      <c r="E107" s="92"/>
    </row>
    <row r="108" spans="2:5" x14ac:dyDescent="0.25">
      <c r="B108" s="16"/>
      <c r="C108" s="92"/>
      <c r="D108" s="92"/>
      <c r="E108" s="92"/>
    </row>
    <row r="109" spans="2:5" x14ac:dyDescent="0.25">
      <c r="B109" s="16"/>
      <c r="C109" s="92"/>
      <c r="D109" s="92"/>
      <c r="E109" s="92"/>
    </row>
    <row r="110" spans="2:5" x14ac:dyDescent="0.25">
      <c r="B110" s="16"/>
      <c r="C110" s="271"/>
      <c r="D110" s="92"/>
      <c r="E110" s="92"/>
    </row>
    <row r="111" spans="2:5" x14ac:dyDescent="0.25">
      <c r="B111" s="16"/>
      <c r="C111" s="271"/>
      <c r="D111" s="92"/>
      <c r="E111" s="92"/>
    </row>
    <row r="112" spans="2:5" x14ac:dyDescent="0.25">
      <c r="B112" s="16"/>
      <c r="C112" s="271"/>
      <c r="D112" s="92"/>
      <c r="E112" s="92"/>
    </row>
    <row r="113" spans="2:5" x14ac:dyDescent="0.25">
      <c r="B113" s="16"/>
      <c r="C113" s="271"/>
      <c r="D113" s="92"/>
      <c r="E113" s="92"/>
    </row>
    <row r="114" spans="2:5" x14ac:dyDescent="0.25">
      <c r="B114" s="16"/>
      <c r="C114" s="271"/>
      <c r="D114" s="92"/>
      <c r="E114" s="92"/>
    </row>
  </sheetData>
  <mergeCells count="26">
    <mergeCell ref="A1:H1"/>
    <mergeCell ref="I22:N22"/>
    <mergeCell ref="I23:N23"/>
    <mergeCell ref="I18:N18"/>
    <mergeCell ref="I21:N21"/>
    <mergeCell ref="B5:G5"/>
    <mergeCell ref="B6:G6"/>
    <mergeCell ref="B7:G7"/>
    <mergeCell ref="I19:N19"/>
    <mergeCell ref="I20:N20"/>
    <mergeCell ref="I25:N25"/>
    <mergeCell ref="I26:N26"/>
    <mergeCell ref="I28:N28"/>
    <mergeCell ref="I29:N29"/>
    <mergeCell ref="I3:N3"/>
    <mergeCell ref="I11:N11"/>
    <mergeCell ref="I12:N12"/>
    <mergeCell ref="I15:N15"/>
    <mergeCell ref="I27:N27"/>
    <mergeCell ref="I8:N8"/>
    <mergeCell ref="I9:N9"/>
    <mergeCell ref="I13:N13"/>
    <mergeCell ref="I14:N14"/>
    <mergeCell ref="I16:N16"/>
    <mergeCell ref="I17:N17"/>
    <mergeCell ref="I24:N24"/>
  </mergeCells>
  <conditionalFormatting sqref="J39">
    <cfRule type="expression" dxfId="4" priority="6">
      <formula>J40&lt;&gt;J39</formula>
    </cfRule>
  </conditionalFormatting>
  <conditionalFormatting sqref="K39:N39">
    <cfRule type="expression" dxfId="3" priority="4">
      <formula>K40&lt;&gt;K39</formula>
    </cfRule>
  </conditionalFormatting>
  <conditionalFormatting sqref="J47">
    <cfRule type="expression" dxfId="2" priority="3">
      <formula>J48&lt;&gt;J47</formula>
    </cfRule>
  </conditionalFormatting>
  <conditionalFormatting sqref="K47:N47">
    <cfRule type="expression" dxfId="1" priority="2">
      <formula>K48&lt;&gt;K47</formula>
    </cfRule>
  </conditionalFormatting>
  <conditionalFormatting sqref="J58:N58">
    <cfRule type="expression" dxfId="0" priority="1">
      <formula>J59&lt;&gt;J58</formula>
    </cfRule>
  </conditionalFormatting>
  <pageMargins left="0.7" right="0.7" top="0.75" bottom="0.75" header="0.3" footer="0.3"/>
  <pageSetup scale="97" orientation="portrait"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B202"/>
  <sheetViews>
    <sheetView zoomScaleNormal="100" workbookViewId="0">
      <selection sqref="A1:I1"/>
    </sheetView>
  </sheetViews>
  <sheetFormatPr defaultRowHeight="13.2" x14ac:dyDescent="0.25"/>
  <cols>
    <col min="1" max="1" width="1.5546875" customWidth="1"/>
    <col min="2" max="2" width="34.5546875" customWidth="1"/>
    <col min="3" max="3" width="12.6640625" customWidth="1"/>
    <col min="4" max="7" width="11.5546875" bestFit="1" customWidth="1"/>
    <col min="8" max="8" width="12.33203125" customWidth="1"/>
    <col min="9" max="9" width="11.5546875" bestFit="1" customWidth="1"/>
    <col min="10" max="10" width="12" bestFit="1" customWidth="1"/>
    <col min="11" max="11" width="12.109375" customWidth="1"/>
    <col min="12" max="12" width="13.33203125" customWidth="1"/>
    <col min="13" max="14" width="15.6640625" bestFit="1" customWidth="1"/>
    <col min="15" max="15" width="15.109375" bestFit="1" customWidth="1"/>
    <col min="16" max="16" width="11.6640625" customWidth="1"/>
    <col min="17" max="22" width="11.5546875" bestFit="1" customWidth="1"/>
    <col min="23" max="23" width="11.109375" bestFit="1" customWidth="1"/>
    <col min="24" max="25" width="12.88671875" bestFit="1" customWidth="1"/>
    <col min="26" max="26" width="14" bestFit="1" customWidth="1"/>
    <col min="27" max="27" width="11.88671875" customWidth="1"/>
    <col min="28" max="28" width="12.33203125" customWidth="1"/>
    <col min="29" max="29" width="10.6640625" customWidth="1"/>
    <col min="30" max="30" width="12.44140625" customWidth="1"/>
    <col min="31" max="32" width="11" bestFit="1" customWidth="1"/>
    <col min="33" max="34" width="10.6640625" bestFit="1" customWidth="1"/>
    <col min="35" max="35" width="11" bestFit="1" customWidth="1"/>
    <col min="36" max="36" width="10.6640625" bestFit="1" customWidth="1"/>
    <col min="37" max="37" width="10.33203125" bestFit="1" customWidth="1"/>
    <col min="38" max="41" width="10.6640625" bestFit="1" customWidth="1"/>
    <col min="42" max="44" width="11" bestFit="1" customWidth="1"/>
    <col min="45" max="45" width="9.6640625" bestFit="1" customWidth="1"/>
    <col min="46" max="46" width="10.33203125" bestFit="1" customWidth="1"/>
    <col min="47" max="47" width="9.88671875" bestFit="1" customWidth="1"/>
    <col min="48" max="48" width="9.6640625" bestFit="1" customWidth="1"/>
    <col min="49" max="50" width="10.33203125" bestFit="1" customWidth="1"/>
    <col min="51" max="51" width="9.88671875" bestFit="1" customWidth="1"/>
    <col min="52" max="52" width="10.109375" bestFit="1" customWidth="1"/>
    <col min="53" max="53" width="10.33203125" bestFit="1" customWidth="1"/>
    <col min="54" max="54" width="9.6640625" bestFit="1" customWidth="1"/>
    <col min="55" max="55" width="9.88671875" bestFit="1" customWidth="1"/>
    <col min="56" max="56" width="10.109375" bestFit="1" customWidth="1"/>
    <col min="57" max="57" width="9.88671875" bestFit="1" customWidth="1"/>
    <col min="58" max="58" width="9.6640625" bestFit="1" customWidth="1"/>
    <col min="59" max="59" width="10.33203125" bestFit="1" customWidth="1"/>
    <col min="60" max="60" width="9.88671875" bestFit="1" customWidth="1"/>
    <col min="61" max="61" width="9.6640625" bestFit="1" customWidth="1"/>
    <col min="62" max="63" width="10.33203125" bestFit="1" customWidth="1"/>
    <col min="64" max="64" width="9.88671875" bestFit="1" customWidth="1"/>
    <col min="65" max="65" width="10.109375" bestFit="1" customWidth="1"/>
    <col min="66" max="66" width="10.33203125" bestFit="1" customWidth="1"/>
    <col min="67" max="67" width="9.33203125" bestFit="1" customWidth="1"/>
    <col min="68" max="68" width="9.88671875" bestFit="1" customWidth="1"/>
    <col min="69" max="69" width="10.109375" bestFit="1" customWidth="1"/>
    <col min="70" max="70" width="9.88671875" bestFit="1" customWidth="1"/>
    <col min="71" max="71" width="9.6640625" bestFit="1" customWidth="1"/>
    <col min="72" max="72" width="10.33203125" bestFit="1" customWidth="1"/>
    <col min="73" max="73" width="9.88671875" bestFit="1" customWidth="1"/>
    <col min="74" max="74" width="9.6640625" bestFit="1" customWidth="1"/>
    <col min="75" max="76" width="10.33203125" bestFit="1" customWidth="1"/>
    <col min="77" max="77" width="9.88671875" bestFit="1" customWidth="1"/>
    <col min="78" max="78" width="10.109375" bestFit="1" customWidth="1"/>
    <col min="79" max="79" width="10.33203125" bestFit="1" customWidth="1"/>
    <col min="80" max="80" width="9.6640625" bestFit="1" customWidth="1"/>
  </cols>
  <sheetData>
    <row r="1" spans="1:18" ht="13.8" x14ac:dyDescent="0.25">
      <c r="A1" s="311" t="s">
        <v>475</v>
      </c>
      <c r="B1" s="311"/>
      <c r="C1" s="311"/>
      <c r="D1" s="311"/>
      <c r="E1" s="311"/>
      <c r="F1" s="311"/>
      <c r="G1" s="311"/>
      <c r="H1" s="311"/>
      <c r="I1" s="311"/>
    </row>
    <row r="2" spans="1:18" ht="13.8" x14ac:dyDescent="0.25">
      <c r="B2" s="101"/>
    </row>
    <row r="3" spans="1:18" x14ac:dyDescent="0.25">
      <c r="B3" s="241" t="s">
        <v>385</v>
      </c>
      <c r="C3" s="241"/>
    </row>
    <row r="5" spans="1:18" x14ac:dyDescent="0.25">
      <c r="B5" s="4" t="s">
        <v>208</v>
      </c>
      <c r="C5" s="4"/>
      <c r="D5" s="4"/>
      <c r="E5" s="4"/>
      <c r="F5" s="4"/>
      <c r="G5" s="71"/>
      <c r="H5" s="4"/>
      <c r="I5" s="4"/>
      <c r="J5" s="4"/>
      <c r="K5" s="4"/>
      <c r="L5" s="4"/>
      <c r="M5" s="4"/>
      <c r="N5" s="4"/>
      <c r="O5" s="4"/>
      <c r="P5" s="4"/>
      <c r="Q5" s="4"/>
      <c r="R5" s="4"/>
    </row>
    <row r="6" spans="1:18" x14ac:dyDescent="0.25">
      <c r="B6" s="4" t="s">
        <v>209</v>
      </c>
      <c r="C6" s="4"/>
      <c r="D6" s="4"/>
      <c r="E6" s="4"/>
      <c r="F6" s="4"/>
      <c r="G6" s="4"/>
      <c r="H6" s="4"/>
      <c r="I6" s="4"/>
      <c r="J6" s="4"/>
      <c r="K6" s="4"/>
      <c r="L6" s="4"/>
      <c r="M6" s="4"/>
      <c r="N6" s="4"/>
      <c r="O6" s="4"/>
      <c r="P6" s="4"/>
      <c r="Q6" s="4"/>
      <c r="R6" s="4"/>
    </row>
    <row r="7" spans="1:18" ht="13.8" thickBot="1" x14ac:dyDescent="0.3">
      <c r="B7" s="4"/>
      <c r="C7" s="4"/>
      <c r="D7" s="4"/>
      <c r="E7" s="4"/>
      <c r="F7" s="4"/>
      <c r="G7" s="4"/>
      <c r="H7" s="4"/>
      <c r="I7" s="4"/>
      <c r="J7" s="4"/>
      <c r="K7" s="4"/>
      <c r="L7" s="4"/>
      <c r="M7" s="4"/>
      <c r="N7" s="4"/>
      <c r="O7" s="4"/>
      <c r="P7" s="4"/>
      <c r="Q7" s="4"/>
      <c r="R7" s="4"/>
    </row>
    <row r="8" spans="1:18" x14ac:dyDescent="0.25">
      <c r="B8" s="193"/>
      <c r="C8" s="139"/>
      <c r="D8" s="139" t="s">
        <v>379</v>
      </c>
      <c r="E8" s="204" t="s">
        <v>109</v>
      </c>
      <c r="F8" s="204" t="s">
        <v>9</v>
      </c>
      <c r="G8" s="204" t="s">
        <v>210</v>
      </c>
      <c r="H8" s="117" t="s">
        <v>470</v>
      </c>
      <c r="I8" s="258" t="s">
        <v>472</v>
      </c>
      <c r="J8" s="4"/>
      <c r="K8" s="4"/>
      <c r="L8" s="4"/>
      <c r="M8" s="4"/>
      <c r="N8" s="4"/>
      <c r="O8" s="4"/>
      <c r="P8" s="4"/>
      <c r="Q8" s="4"/>
      <c r="R8" s="4"/>
    </row>
    <row r="9" spans="1:18" x14ac:dyDescent="0.25">
      <c r="B9" s="114"/>
      <c r="C9" s="69"/>
      <c r="D9" s="69"/>
      <c r="E9" s="68" t="s">
        <v>207</v>
      </c>
      <c r="F9" s="68" t="s">
        <v>207</v>
      </c>
      <c r="G9" s="68" t="s">
        <v>211</v>
      </c>
      <c r="H9" s="16" t="s">
        <v>471</v>
      </c>
      <c r="I9" s="205"/>
      <c r="J9" s="4"/>
      <c r="K9" s="4"/>
      <c r="L9" s="4"/>
      <c r="M9" s="4"/>
      <c r="N9" s="4"/>
      <c r="O9" s="4"/>
      <c r="P9" s="4"/>
      <c r="Q9" s="4"/>
      <c r="R9" s="4"/>
    </row>
    <row r="10" spans="1:18" x14ac:dyDescent="0.25">
      <c r="B10" s="206" t="s">
        <v>375</v>
      </c>
      <c r="C10" s="69"/>
      <c r="D10" s="69"/>
      <c r="E10" s="69"/>
      <c r="F10" s="69"/>
      <c r="G10" s="126"/>
      <c r="H10" s="16"/>
      <c r="I10" s="259"/>
      <c r="J10" s="6"/>
      <c r="K10" s="6"/>
      <c r="L10" s="6"/>
      <c r="M10" s="6"/>
      <c r="N10" s="6"/>
      <c r="O10" s="6"/>
      <c r="P10" s="6"/>
      <c r="Q10" s="6"/>
      <c r="R10" s="4"/>
    </row>
    <row r="11" spans="1:18" x14ac:dyDescent="0.25">
      <c r="B11" s="207" t="s">
        <v>384</v>
      </c>
      <c r="C11" s="240">
        <f>N39</f>
        <v>43952</v>
      </c>
      <c r="D11" s="126">
        <f>O23</f>
        <v>0</v>
      </c>
      <c r="E11" s="126">
        <f>O29</f>
        <v>0</v>
      </c>
      <c r="F11" s="126">
        <f>O26</f>
        <v>0</v>
      </c>
      <c r="G11" s="126">
        <f>N32</f>
        <v>0</v>
      </c>
      <c r="H11" s="261">
        <f>E12</f>
        <v>0</v>
      </c>
      <c r="I11" s="262">
        <f>G11-H11</f>
        <v>0</v>
      </c>
      <c r="J11" s="4"/>
      <c r="K11" s="4"/>
      <c r="L11" s="4"/>
      <c r="M11" s="4"/>
      <c r="N11" s="4"/>
      <c r="O11" s="4"/>
      <c r="P11" s="4"/>
      <c r="Q11" s="4"/>
      <c r="R11" s="4"/>
    </row>
    <row r="12" spans="1:18" x14ac:dyDescent="0.25">
      <c r="B12" s="207" t="s">
        <v>384</v>
      </c>
      <c r="C12" s="240">
        <f>C11+366</f>
        <v>44318</v>
      </c>
      <c r="D12" s="126">
        <f>AB23</f>
        <v>0</v>
      </c>
      <c r="E12" s="126">
        <f>AB29</f>
        <v>0</v>
      </c>
      <c r="F12" s="126">
        <f>AB26</f>
        <v>0</v>
      </c>
      <c r="G12" s="126">
        <f>AA32</f>
        <v>0</v>
      </c>
      <c r="H12" s="261">
        <f t="shared" ref="H12:H16" si="0">E13</f>
        <v>0</v>
      </c>
      <c r="I12" s="262">
        <f t="shared" ref="I12:I16" si="1">G12-H12</f>
        <v>0</v>
      </c>
      <c r="J12" s="4"/>
      <c r="K12" s="4"/>
      <c r="L12" s="4"/>
      <c r="M12" s="4"/>
      <c r="N12" s="4"/>
      <c r="O12" s="4"/>
      <c r="P12" s="4"/>
      <c r="Q12" s="4"/>
      <c r="R12" s="4"/>
    </row>
    <row r="13" spans="1:18" x14ac:dyDescent="0.25">
      <c r="B13" s="207" t="s">
        <v>384</v>
      </c>
      <c r="C13" s="240">
        <f>C12+366</f>
        <v>44684</v>
      </c>
      <c r="D13" s="126">
        <f>AO23</f>
        <v>0</v>
      </c>
      <c r="E13" s="126">
        <f>AO29</f>
        <v>0</v>
      </c>
      <c r="F13" s="126">
        <f>AO26</f>
        <v>0</v>
      </c>
      <c r="G13" s="126">
        <f>AN32</f>
        <v>0</v>
      </c>
      <c r="H13" s="261">
        <f t="shared" si="0"/>
        <v>0</v>
      </c>
      <c r="I13" s="262">
        <f t="shared" si="1"/>
        <v>0</v>
      </c>
      <c r="J13" s="4"/>
      <c r="K13" s="4"/>
      <c r="L13" s="4"/>
      <c r="M13" s="4"/>
      <c r="N13" s="4"/>
      <c r="O13" s="4"/>
      <c r="P13" s="4"/>
      <c r="Q13" s="4"/>
      <c r="R13" s="4"/>
    </row>
    <row r="14" spans="1:18" x14ac:dyDescent="0.25">
      <c r="B14" s="207" t="s">
        <v>384</v>
      </c>
      <c r="C14" s="240">
        <f t="shared" ref="C14:C16" si="2">C13+366</f>
        <v>45050</v>
      </c>
      <c r="D14" s="126">
        <f>BB23</f>
        <v>0</v>
      </c>
      <c r="E14" s="126">
        <f>BB29</f>
        <v>0</v>
      </c>
      <c r="F14" s="126">
        <f>BB26</f>
        <v>0</v>
      </c>
      <c r="G14" s="126">
        <f>BA32</f>
        <v>0</v>
      </c>
      <c r="H14" s="261">
        <f t="shared" si="0"/>
        <v>0</v>
      </c>
      <c r="I14" s="262">
        <f t="shared" si="1"/>
        <v>0</v>
      </c>
      <c r="J14" s="4"/>
      <c r="K14" s="4"/>
      <c r="L14" s="4"/>
      <c r="M14" s="4"/>
      <c r="N14" s="4"/>
      <c r="O14" s="4"/>
      <c r="P14" s="4"/>
      <c r="Q14" s="4"/>
      <c r="R14" s="4"/>
    </row>
    <row r="15" spans="1:18" x14ac:dyDescent="0.25">
      <c r="B15" s="207" t="s">
        <v>384</v>
      </c>
      <c r="C15" s="240">
        <f t="shared" si="2"/>
        <v>45416</v>
      </c>
      <c r="D15" s="126">
        <f>BO23</f>
        <v>0</v>
      </c>
      <c r="E15" s="126">
        <f>BO29</f>
        <v>0</v>
      </c>
      <c r="F15" s="126">
        <f>BO26</f>
        <v>0</v>
      </c>
      <c r="G15" s="126">
        <f>BN32</f>
        <v>0</v>
      </c>
      <c r="H15" s="261">
        <f t="shared" si="0"/>
        <v>0</v>
      </c>
      <c r="I15" s="262">
        <f t="shared" si="1"/>
        <v>0</v>
      </c>
      <c r="J15" s="4"/>
      <c r="K15" s="4"/>
      <c r="L15" s="4"/>
      <c r="M15" s="4"/>
      <c r="N15" s="4"/>
      <c r="O15" s="4"/>
      <c r="P15" s="4"/>
      <c r="Q15" s="4"/>
      <c r="R15" s="4"/>
    </row>
    <row r="16" spans="1:18" x14ac:dyDescent="0.25">
      <c r="B16" s="207" t="s">
        <v>384</v>
      </c>
      <c r="C16" s="240">
        <f t="shared" si="2"/>
        <v>45782</v>
      </c>
      <c r="D16" s="126">
        <f>CB23</f>
        <v>0</v>
      </c>
      <c r="E16" s="126">
        <f>CB29</f>
        <v>0</v>
      </c>
      <c r="F16" s="126">
        <f>CB26</f>
        <v>0</v>
      </c>
      <c r="G16" s="126">
        <f>CA32</f>
        <v>0</v>
      </c>
      <c r="H16" s="261">
        <f t="shared" si="0"/>
        <v>0</v>
      </c>
      <c r="I16" s="262">
        <f t="shared" si="1"/>
        <v>0</v>
      </c>
      <c r="J16" s="4"/>
      <c r="K16" s="4"/>
      <c r="L16" s="4"/>
      <c r="M16" s="4"/>
      <c r="N16" s="4"/>
      <c r="O16" s="4"/>
      <c r="P16" s="4"/>
      <c r="Q16" s="4"/>
      <c r="R16" s="4"/>
    </row>
    <row r="17" spans="2:80" x14ac:dyDescent="0.25">
      <c r="B17" s="114"/>
      <c r="C17" s="69"/>
      <c r="D17" s="69"/>
      <c r="E17" s="69"/>
      <c r="F17" s="69"/>
      <c r="G17" s="69"/>
      <c r="H17" s="68"/>
      <c r="I17" s="205"/>
      <c r="J17" s="4"/>
      <c r="K17" s="4"/>
      <c r="L17" s="4"/>
      <c r="M17" s="4"/>
      <c r="N17" s="4"/>
      <c r="O17" s="4"/>
      <c r="P17" s="4"/>
      <c r="Q17" s="4"/>
      <c r="R17" s="4"/>
    </row>
    <row r="18" spans="2:80" ht="13.8" thickBot="1" x14ac:dyDescent="0.3">
      <c r="B18" s="208" t="s">
        <v>212</v>
      </c>
      <c r="C18" s="132"/>
      <c r="D18" s="132"/>
      <c r="E18" s="130">
        <f>SUM(E11:E16)</f>
        <v>0</v>
      </c>
      <c r="F18" s="130">
        <f>SUM(F11:F16)</f>
        <v>0</v>
      </c>
      <c r="G18" s="132"/>
      <c r="H18" s="131"/>
      <c r="I18" s="260"/>
      <c r="J18" s="4"/>
      <c r="K18" s="4"/>
      <c r="L18" s="4"/>
      <c r="M18" s="4"/>
      <c r="N18" s="4"/>
      <c r="O18" s="4"/>
      <c r="P18" s="4"/>
      <c r="Q18" s="4"/>
      <c r="R18" s="4"/>
    </row>
    <row r="19" spans="2:80" ht="13.8" thickBot="1" x14ac:dyDescent="0.3">
      <c r="B19" s="49"/>
      <c r="D19" s="3"/>
      <c r="E19" s="3"/>
      <c r="G19" s="4"/>
      <c r="H19" s="4"/>
      <c r="I19" s="4"/>
      <c r="J19" s="4"/>
      <c r="K19" s="4"/>
      <c r="L19" s="4"/>
      <c r="M19" s="4"/>
      <c r="N19" s="4"/>
      <c r="O19" s="4"/>
      <c r="P19" s="4"/>
      <c r="Q19" s="4"/>
      <c r="R19" s="4"/>
    </row>
    <row r="20" spans="2:80" ht="13.8" thickBot="1" x14ac:dyDescent="0.3">
      <c r="B20" s="193"/>
      <c r="C20" s="194">
        <f>C39</f>
        <v>43617</v>
      </c>
      <c r="D20" s="194">
        <f t="shared" ref="D20:N20" si="3">DATE(YEAR(C20),MONTH(C20)+1,DAY(C20))</f>
        <v>43647</v>
      </c>
      <c r="E20" s="194">
        <f t="shared" si="3"/>
        <v>43678</v>
      </c>
      <c r="F20" s="194">
        <f t="shared" si="3"/>
        <v>43709</v>
      </c>
      <c r="G20" s="194">
        <f t="shared" si="3"/>
        <v>43739</v>
      </c>
      <c r="H20" s="194">
        <f t="shared" si="3"/>
        <v>43770</v>
      </c>
      <c r="I20" s="194">
        <f t="shared" si="3"/>
        <v>43800</v>
      </c>
      <c r="J20" s="194">
        <f t="shared" si="3"/>
        <v>43831</v>
      </c>
      <c r="K20" s="194">
        <f t="shared" si="3"/>
        <v>43862</v>
      </c>
      <c r="L20" s="194">
        <f t="shared" si="3"/>
        <v>43891</v>
      </c>
      <c r="M20" s="194">
        <f t="shared" si="3"/>
        <v>43922</v>
      </c>
      <c r="N20" s="194">
        <f t="shared" si="3"/>
        <v>43952</v>
      </c>
      <c r="O20" s="195" t="s">
        <v>52</v>
      </c>
      <c r="P20" s="194">
        <f>C20+366</f>
        <v>43983</v>
      </c>
      <c r="Q20" s="194">
        <f t="shared" ref="Q20:AA20" si="4">DATE(YEAR(P20),MONTH(P20)+1,DAY(P20))</f>
        <v>44013</v>
      </c>
      <c r="R20" s="194">
        <f t="shared" si="4"/>
        <v>44044</v>
      </c>
      <c r="S20" s="194">
        <f t="shared" si="4"/>
        <v>44075</v>
      </c>
      <c r="T20" s="194">
        <f t="shared" si="4"/>
        <v>44105</v>
      </c>
      <c r="U20" s="194">
        <f t="shared" si="4"/>
        <v>44136</v>
      </c>
      <c r="V20" s="194">
        <f t="shared" si="4"/>
        <v>44166</v>
      </c>
      <c r="W20" s="194">
        <f t="shared" si="4"/>
        <v>44197</v>
      </c>
      <c r="X20" s="194">
        <f t="shared" si="4"/>
        <v>44228</v>
      </c>
      <c r="Y20" s="194">
        <f t="shared" si="4"/>
        <v>44256</v>
      </c>
      <c r="Z20" s="194">
        <f t="shared" si="4"/>
        <v>44287</v>
      </c>
      <c r="AA20" s="194">
        <f t="shared" si="4"/>
        <v>44317</v>
      </c>
      <c r="AB20" s="195" t="s">
        <v>52</v>
      </c>
      <c r="AC20" s="194">
        <f>P20+366</f>
        <v>44349</v>
      </c>
      <c r="AD20" s="194">
        <f t="shared" ref="AD20:AN20" si="5">DATE(YEAR(AC20),MONTH(AC20)+1,DAY(AC20))</f>
        <v>44379</v>
      </c>
      <c r="AE20" s="194">
        <f t="shared" si="5"/>
        <v>44410</v>
      </c>
      <c r="AF20" s="194">
        <f t="shared" si="5"/>
        <v>44441</v>
      </c>
      <c r="AG20" s="194">
        <f t="shared" si="5"/>
        <v>44471</v>
      </c>
      <c r="AH20" s="194">
        <f t="shared" si="5"/>
        <v>44502</v>
      </c>
      <c r="AI20" s="194">
        <f t="shared" si="5"/>
        <v>44532</v>
      </c>
      <c r="AJ20" s="194">
        <f t="shared" si="5"/>
        <v>44563</v>
      </c>
      <c r="AK20" s="194">
        <f t="shared" si="5"/>
        <v>44594</v>
      </c>
      <c r="AL20" s="194">
        <f t="shared" si="5"/>
        <v>44622</v>
      </c>
      <c r="AM20" s="194">
        <f t="shared" si="5"/>
        <v>44653</v>
      </c>
      <c r="AN20" s="194">
        <f t="shared" si="5"/>
        <v>44683</v>
      </c>
      <c r="AO20" s="195" t="s">
        <v>52</v>
      </c>
      <c r="AP20" s="194">
        <f>AC20+366</f>
        <v>44715</v>
      </c>
      <c r="AQ20" s="194">
        <f t="shared" ref="AQ20:BA20" si="6">DATE(YEAR(AP20),MONTH(AP20)+1,DAY(AP20))</f>
        <v>44745</v>
      </c>
      <c r="AR20" s="194">
        <f t="shared" si="6"/>
        <v>44776</v>
      </c>
      <c r="AS20" s="194">
        <f t="shared" si="6"/>
        <v>44807</v>
      </c>
      <c r="AT20" s="194">
        <f t="shared" si="6"/>
        <v>44837</v>
      </c>
      <c r="AU20" s="194">
        <f t="shared" si="6"/>
        <v>44868</v>
      </c>
      <c r="AV20" s="194">
        <f t="shared" si="6"/>
        <v>44898</v>
      </c>
      <c r="AW20" s="194">
        <f t="shared" si="6"/>
        <v>44929</v>
      </c>
      <c r="AX20" s="194">
        <f t="shared" si="6"/>
        <v>44960</v>
      </c>
      <c r="AY20" s="194">
        <f t="shared" si="6"/>
        <v>44988</v>
      </c>
      <c r="AZ20" s="194">
        <f t="shared" si="6"/>
        <v>45019</v>
      </c>
      <c r="BA20" s="194">
        <f t="shared" si="6"/>
        <v>45049</v>
      </c>
      <c r="BB20" s="195" t="s">
        <v>52</v>
      </c>
      <c r="BC20" s="194">
        <f>AP20+366</f>
        <v>45081</v>
      </c>
      <c r="BD20" s="194">
        <f t="shared" ref="BD20:BN20" si="7">DATE(YEAR(BC20),MONTH(BC20)+1,DAY(BC20))</f>
        <v>45111</v>
      </c>
      <c r="BE20" s="194">
        <f t="shared" si="7"/>
        <v>45142</v>
      </c>
      <c r="BF20" s="194">
        <f t="shared" si="7"/>
        <v>45173</v>
      </c>
      <c r="BG20" s="194">
        <f t="shared" si="7"/>
        <v>45203</v>
      </c>
      <c r="BH20" s="194">
        <f t="shared" si="7"/>
        <v>45234</v>
      </c>
      <c r="BI20" s="194">
        <f t="shared" si="7"/>
        <v>45264</v>
      </c>
      <c r="BJ20" s="194">
        <f t="shared" si="7"/>
        <v>45295</v>
      </c>
      <c r="BK20" s="194">
        <f t="shared" si="7"/>
        <v>45326</v>
      </c>
      <c r="BL20" s="194">
        <f t="shared" si="7"/>
        <v>45355</v>
      </c>
      <c r="BM20" s="194">
        <f t="shared" si="7"/>
        <v>45386</v>
      </c>
      <c r="BN20" s="194">
        <f t="shared" si="7"/>
        <v>45416</v>
      </c>
      <c r="BO20" s="196" t="s">
        <v>52</v>
      </c>
      <c r="BP20" s="194">
        <f>BC20+366</f>
        <v>45447</v>
      </c>
      <c r="BQ20" s="194">
        <f t="shared" ref="BQ20" si="8">DATE(YEAR(BP20),MONTH(BP20)+1,DAY(BP20))</f>
        <v>45477</v>
      </c>
      <c r="BR20" s="194">
        <f t="shared" ref="BR20" si="9">DATE(YEAR(BQ20),MONTH(BQ20)+1,DAY(BQ20))</f>
        <v>45508</v>
      </c>
      <c r="BS20" s="194">
        <f t="shared" ref="BS20" si="10">DATE(YEAR(BR20),MONTH(BR20)+1,DAY(BR20))</f>
        <v>45539</v>
      </c>
      <c r="BT20" s="194">
        <f t="shared" ref="BT20" si="11">DATE(YEAR(BS20),MONTH(BS20)+1,DAY(BS20))</f>
        <v>45569</v>
      </c>
      <c r="BU20" s="194">
        <f t="shared" ref="BU20" si="12">DATE(YEAR(BT20),MONTH(BT20)+1,DAY(BT20))</f>
        <v>45600</v>
      </c>
      <c r="BV20" s="194">
        <f t="shared" ref="BV20" si="13">DATE(YEAR(BU20),MONTH(BU20)+1,DAY(BU20))</f>
        <v>45630</v>
      </c>
      <c r="BW20" s="194">
        <f t="shared" ref="BW20" si="14">DATE(YEAR(BV20),MONTH(BV20)+1,DAY(BV20))</f>
        <v>45661</v>
      </c>
      <c r="BX20" s="194">
        <f t="shared" ref="BX20" si="15">DATE(YEAR(BW20),MONTH(BW20)+1,DAY(BW20))</f>
        <v>45692</v>
      </c>
      <c r="BY20" s="194">
        <f t="shared" ref="BY20" si="16">DATE(YEAR(BX20),MONTH(BX20)+1,DAY(BX20))</f>
        <v>45720</v>
      </c>
      <c r="BZ20" s="194">
        <f t="shared" ref="BZ20" si="17">DATE(YEAR(BY20),MONTH(BY20)+1,DAY(BY20))</f>
        <v>45751</v>
      </c>
      <c r="CA20" s="194">
        <f t="shared" ref="CA20" si="18">DATE(YEAR(BZ20),MONTH(BZ20)+1,DAY(BZ20))</f>
        <v>45781</v>
      </c>
      <c r="CB20" s="196" t="s">
        <v>52</v>
      </c>
    </row>
    <row r="21" spans="2:80" x14ac:dyDescent="0.25">
      <c r="B21" s="114" t="s">
        <v>380</v>
      </c>
      <c r="C21" s="223">
        <f>C40</f>
        <v>0</v>
      </c>
      <c r="D21" s="224">
        <f t="shared" ref="D21:N21" si="19">D40</f>
        <v>0</v>
      </c>
      <c r="E21" s="224">
        <f t="shared" si="19"/>
        <v>0</v>
      </c>
      <c r="F21" s="224">
        <f t="shared" si="19"/>
        <v>0</v>
      </c>
      <c r="G21" s="224">
        <f t="shared" si="19"/>
        <v>0</v>
      </c>
      <c r="H21" s="224">
        <f t="shared" si="19"/>
        <v>0</v>
      </c>
      <c r="I21" s="224">
        <f t="shared" si="19"/>
        <v>0</v>
      </c>
      <c r="J21" s="224">
        <f t="shared" si="19"/>
        <v>0</v>
      </c>
      <c r="K21" s="224">
        <f t="shared" si="19"/>
        <v>0</v>
      </c>
      <c r="L21" s="224">
        <f t="shared" si="19"/>
        <v>0</v>
      </c>
      <c r="M21" s="224">
        <f t="shared" si="19"/>
        <v>0</v>
      </c>
      <c r="N21" s="224">
        <f t="shared" si="19"/>
        <v>0</v>
      </c>
      <c r="O21" s="225">
        <f>SUM(C21:N21)</f>
        <v>0</v>
      </c>
      <c r="P21" s="224">
        <f>C52</f>
        <v>0</v>
      </c>
      <c r="Q21" s="224">
        <f t="shared" ref="Q21:AA21" si="20">D52</f>
        <v>0</v>
      </c>
      <c r="R21" s="224">
        <f t="shared" si="20"/>
        <v>0</v>
      </c>
      <c r="S21" s="224">
        <f t="shared" si="20"/>
        <v>0</v>
      </c>
      <c r="T21" s="224">
        <f t="shared" si="20"/>
        <v>0</v>
      </c>
      <c r="U21" s="224">
        <f t="shared" si="20"/>
        <v>0</v>
      </c>
      <c r="V21" s="224">
        <f t="shared" si="20"/>
        <v>0</v>
      </c>
      <c r="W21" s="224">
        <f t="shared" si="20"/>
        <v>0</v>
      </c>
      <c r="X21" s="224">
        <f t="shared" si="20"/>
        <v>0</v>
      </c>
      <c r="Y21" s="224">
        <f t="shared" si="20"/>
        <v>0</v>
      </c>
      <c r="Z21" s="224">
        <f t="shared" si="20"/>
        <v>0</v>
      </c>
      <c r="AA21" s="224">
        <f t="shared" si="20"/>
        <v>0</v>
      </c>
      <c r="AB21" s="225">
        <f>SUM(P21:AA21)</f>
        <v>0</v>
      </c>
      <c r="AC21" s="224">
        <f>C64</f>
        <v>0</v>
      </c>
      <c r="AD21" s="224">
        <f t="shared" ref="AD21:AM21" si="21">D64</f>
        <v>0</v>
      </c>
      <c r="AE21" s="224">
        <f t="shared" si="21"/>
        <v>0</v>
      </c>
      <c r="AF21" s="224">
        <f t="shared" si="21"/>
        <v>0</v>
      </c>
      <c r="AG21" s="224">
        <f t="shared" si="21"/>
        <v>0</v>
      </c>
      <c r="AH21" s="224">
        <f t="shared" si="21"/>
        <v>0</v>
      </c>
      <c r="AI21" s="224">
        <f t="shared" si="21"/>
        <v>0</v>
      </c>
      <c r="AJ21" s="224">
        <f t="shared" si="21"/>
        <v>0</v>
      </c>
      <c r="AK21" s="224">
        <f t="shared" si="21"/>
        <v>0</v>
      </c>
      <c r="AL21" s="224">
        <f t="shared" si="21"/>
        <v>0</v>
      </c>
      <c r="AM21" s="224">
        <f t="shared" si="21"/>
        <v>0</v>
      </c>
      <c r="AN21" s="224">
        <f t="shared" ref="AN21" si="22">AA52</f>
        <v>0</v>
      </c>
      <c r="AO21" s="225">
        <f>SUM(AC21:AN21)</f>
        <v>0</v>
      </c>
      <c r="AP21" s="224">
        <f>C76</f>
        <v>0</v>
      </c>
      <c r="AQ21" s="224">
        <f t="shared" ref="AQ21:BA21" si="23">D76</f>
        <v>0</v>
      </c>
      <c r="AR21" s="224">
        <f t="shared" si="23"/>
        <v>0</v>
      </c>
      <c r="AS21" s="224">
        <f t="shared" si="23"/>
        <v>0</v>
      </c>
      <c r="AT21" s="224">
        <f t="shared" si="23"/>
        <v>0</v>
      </c>
      <c r="AU21" s="224">
        <f t="shared" si="23"/>
        <v>0</v>
      </c>
      <c r="AV21" s="224">
        <f t="shared" si="23"/>
        <v>0</v>
      </c>
      <c r="AW21" s="224">
        <f t="shared" si="23"/>
        <v>0</v>
      </c>
      <c r="AX21" s="224">
        <f t="shared" si="23"/>
        <v>0</v>
      </c>
      <c r="AY21" s="224">
        <f t="shared" si="23"/>
        <v>0</v>
      </c>
      <c r="AZ21" s="224">
        <f t="shared" si="23"/>
        <v>0</v>
      </c>
      <c r="BA21" s="224">
        <f t="shared" si="23"/>
        <v>0</v>
      </c>
      <c r="BB21" s="225">
        <f>SUM(AP21:BA21)</f>
        <v>0</v>
      </c>
      <c r="BC21" s="224">
        <f>C88</f>
        <v>0</v>
      </c>
      <c r="BD21" s="224">
        <f t="shared" ref="BD21:BN21" si="24">D88</f>
        <v>0</v>
      </c>
      <c r="BE21" s="224">
        <f t="shared" si="24"/>
        <v>0</v>
      </c>
      <c r="BF21" s="224">
        <f t="shared" si="24"/>
        <v>0</v>
      </c>
      <c r="BG21" s="224">
        <f t="shared" si="24"/>
        <v>0</v>
      </c>
      <c r="BH21" s="224">
        <f t="shared" si="24"/>
        <v>0</v>
      </c>
      <c r="BI21" s="224">
        <f t="shared" si="24"/>
        <v>0</v>
      </c>
      <c r="BJ21" s="224">
        <f t="shared" si="24"/>
        <v>0</v>
      </c>
      <c r="BK21" s="224">
        <f t="shared" si="24"/>
        <v>0</v>
      </c>
      <c r="BL21" s="224">
        <f t="shared" si="24"/>
        <v>0</v>
      </c>
      <c r="BM21" s="224">
        <f t="shared" si="24"/>
        <v>0</v>
      </c>
      <c r="BN21" s="224">
        <f t="shared" si="24"/>
        <v>0</v>
      </c>
      <c r="BO21" s="225">
        <f>SUM(BC21:BN21)</f>
        <v>0</v>
      </c>
      <c r="BP21" s="224">
        <f>C100</f>
        <v>0</v>
      </c>
      <c r="BQ21" s="224">
        <f t="shared" ref="BQ21:CA21" si="25">D100</f>
        <v>0</v>
      </c>
      <c r="BR21" s="224">
        <f t="shared" si="25"/>
        <v>0</v>
      </c>
      <c r="BS21" s="224">
        <f t="shared" si="25"/>
        <v>0</v>
      </c>
      <c r="BT21" s="224">
        <f t="shared" si="25"/>
        <v>0</v>
      </c>
      <c r="BU21" s="224">
        <f t="shared" si="25"/>
        <v>0</v>
      </c>
      <c r="BV21" s="224">
        <f t="shared" si="25"/>
        <v>0</v>
      </c>
      <c r="BW21" s="224">
        <f t="shared" si="25"/>
        <v>0</v>
      </c>
      <c r="BX21" s="224">
        <f t="shared" si="25"/>
        <v>0</v>
      </c>
      <c r="BY21" s="224">
        <f t="shared" si="25"/>
        <v>0</v>
      </c>
      <c r="BZ21" s="224">
        <f t="shared" si="25"/>
        <v>0</v>
      </c>
      <c r="CA21" s="224">
        <f t="shared" si="25"/>
        <v>0</v>
      </c>
      <c r="CB21" s="226">
        <f>SUM(BP21:CA21)</f>
        <v>0</v>
      </c>
    </row>
    <row r="22" spans="2:80" x14ac:dyDescent="0.25">
      <c r="B22" s="114" t="s">
        <v>381</v>
      </c>
      <c r="C22" s="227">
        <f>C118</f>
        <v>0</v>
      </c>
      <c r="D22" s="10">
        <f t="shared" ref="D22:N22" si="26">D118</f>
        <v>0</v>
      </c>
      <c r="E22" s="10">
        <f t="shared" si="26"/>
        <v>0</v>
      </c>
      <c r="F22" s="10">
        <f t="shared" si="26"/>
        <v>0</v>
      </c>
      <c r="G22" s="10">
        <f t="shared" si="26"/>
        <v>0</v>
      </c>
      <c r="H22" s="10">
        <f t="shared" si="26"/>
        <v>0</v>
      </c>
      <c r="I22" s="10">
        <f t="shared" si="26"/>
        <v>0</v>
      </c>
      <c r="J22" s="10">
        <f t="shared" si="26"/>
        <v>0</v>
      </c>
      <c r="K22" s="10">
        <f t="shared" si="26"/>
        <v>0</v>
      </c>
      <c r="L22" s="10">
        <f t="shared" si="26"/>
        <v>0</v>
      </c>
      <c r="M22" s="10">
        <f t="shared" si="26"/>
        <v>0</v>
      </c>
      <c r="N22" s="10">
        <f t="shared" si="26"/>
        <v>0</v>
      </c>
      <c r="O22" s="222">
        <f>SUM(C22:N22)</f>
        <v>0</v>
      </c>
      <c r="P22" s="10">
        <f>C130</f>
        <v>0</v>
      </c>
      <c r="Q22" s="10">
        <f t="shared" ref="Q22:AA22" si="27">D130</f>
        <v>0</v>
      </c>
      <c r="R22" s="10">
        <f t="shared" si="27"/>
        <v>0</v>
      </c>
      <c r="S22" s="10">
        <f t="shared" si="27"/>
        <v>0</v>
      </c>
      <c r="T22" s="10">
        <f t="shared" si="27"/>
        <v>0</v>
      </c>
      <c r="U22" s="10">
        <f t="shared" si="27"/>
        <v>0</v>
      </c>
      <c r="V22" s="10">
        <f t="shared" si="27"/>
        <v>0</v>
      </c>
      <c r="W22" s="10">
        <f t="shared" si="27"/>
        <v>0</v>
      </c>
      <c r="X22" s="10">
        <f t="shared" si="27"/>
        <v>0</v>
      </c>
      <c r="Y22" s="10">
        <f t="shared" si="27"/>
        <v>0</v>
      </c>
      <c r="Z22" s="10">
        <f t="shared" si="27"/>
        <v>0</v>
      </c>
      <c r="AA22" s="10">
        <f t="shared" si="27"/>
        <v>0</v>
      </c>
      <c r="AB22" s="222">
        <f>SUM(P22:AA22)</f>
        <v>0</v>
      </c>
      <c r="AC22" s="10">
        <f>C142</f>
        <v>0</v>
      </c>
      <c r="AD22" s="10">
        <f t="shared" ref="AD22:AM22" si="28">D142</f>
        <v>0</v>
      </c>
      <c r="AE22" s="10">
        <f t="shared" si="28"/>
        <v>0</v>
      </c>
      <c r="AF22" s="10">
        <f t="shared" si="28"/>
        <v>0</v>
      </c>
      <c r="AG22" s="10">
        <f t="shared" si="28"/>
        <v>0</v>
      </c>
      <c r="AH22" s="10">
        <f t="shared" si="28"/>
        <v>0</v>
      </c>
      <c r="AI22" s="10">
        <f t="shared" si="28"/>
        <v>0</v>
      </c>
      <c r="AJ22" s="10">
        <f t="shared" si="28"/>
        <v>0</v>
      </c>
      <c r="AK22" s="10">
        <f t="shared" si="28"/>
        <v>0</v>
      </c>
      <c r="AL22" s="10">
        <f t="shared" si="28"/>
        <v>0</v>
      </c>
      <c r="AM22" s="10">
        <f t="shared" si="28"/>
        <v>0</v>
      </c>
      <c r="AN22" s="10">
        <f t="shared" ref="AN22" si="29">AA130</f>
        <v>0</v>
      </c>
      <c r="AO22" s="222">
        <f>SUM(AC22:AN22)</f>
        <v>0</v>
      </c>
      <c r="AP22" s="10">
        <f>C154</f>
        <v>0</v>
      </c>
      <c r="AQ22" s="10">
        <f t="shared" ref="AQ22:BA22" si="30">D154</f>
        <v>0</v>
      </c>
      <c r="AR22" s="10">
        <f t="shared" si="30"/>
        <v>0</v>
      </c>
      <c r="AS22" s="10">
        <f t="shared" si="30"/>
        <v>0</v>
      </c>
      <c r="AT22" s="10">
        <f t="shared" si="30"/>
        <v>0</v>
      </c>
      <c r="AU22" s="10">
        <f t="shared" si="30"/>
        <v>0</v>
      </c>
      <c r="AV22" s="10">
        <f t="shared" si="30"/>
        <v>0</v>
      </c>
      <c r="AW22" s="10">
        <f t="shared" si="30"/>
        <v>0</v>
      </c>
      <c r="AX22" s="10">
        <f t="shared" si="30"/>
        <v>0</v>
      </c>
      <c r="AY22" s="10">
        <f t="shared" si="30"/>
        <v>0</v>
      </c>
      <c r="AZ22" s="10">
        <f t="shared" si="30"/>
        <v>0</v>
      </c>
      <c r="BA22" s="10">
        <f t="shared" si="30"/>
        <v>0</v>
      </c>
      <c r="BB22" s="222">
        <f>SUM(AP22:BA22)</f>
        <v>0</v>
      </c>
      <c r="BC22" s="10">
        <f>C166</f>
        <v>0</v>
      </c>
      <c r="BD22" s="10">
        <f t="shared" ref="BD22:BN22" si="31">D166</f>
        <v>0</v>
      </c>
      <c r="BE22" s="10">
        <f t="shared" si="31"/>
        <v>0</v>
      </c>
      <c r="BF22" s="10">
        <f t="shared" si="31"/>
        <v>0</v>
      </c>
      <c r="BG22" s="10">
        <f t="shared" si="31"/>
        <v>0</v>
      </c>
      <c r="BH22" s="10">
        <f t="shared" si="31"/>
        <v>0</v>
      </c>
      <c r="BI22" s="10">
        <f t="shared" si="31"/>
        <v>0</v>
      </c>
      <c r="BJ22" s="10">
        <f t="shared" si="31"/>
        <v>0</v>
      </c>
      <c r="BK22" s="10">
        <f t="shared" si="31"/>
        <v>0</v>
      </c>
      <c r="BL22" s="10">
        <f t="shared" si="31"/>
        <v>0</v>
      </c>
      <c r="BM22" s="10">
        <f t="shared" si="31"/>
        <v>0</v>
      </c>
      <c r="BN22" s="10">
        <f t="shared" si="31"/>
        <v>0</v>
      </c>
      <c r="BO22" s="222">
        <f>SUM(BC22:BN22)</f>
        <v>0</v>
      </c>
      <c r="BP22" s="10">
        <f>C178</f>
        <v>0</v>
      </c>
      <c r="BQ22" s="10">
        <f t="shared" ref="BQ22:CA22" si="32">D178</f>
        <v>0</v>
      </c>
      <c r="BR22" s="10">
        <f t="shared" si="32"/>
        <v>0</v>
      </c>
      <c r="BS22" s="10">
        <f t="shared" si="32"/>
        <v>0</v>
      </c>
      <c r="BT22" s="10">
        <f t="shared" si="32"/>
        <v>0</v>
      </c>
      <c r="BU22" s="10">
        <f t="shared" si="32"/>
        <v>0</v>
      </c>
      <c r="BV22" s="10">
        <f t="shared" si="32"/>
        <v>0</v>
      </c>
      <c r="BW22" s="10">
        <f t="shared" si="32"/>
        <v>0</v>
      </c>
      <c r="BX22" s="10">
        <f t="shared" si="32"/>
        <v>0</v>
      </c>
      <c r="BY22" s="10">
        <f t="shared" si="32"/>
        <v>0</v>
      </c>
      <c r="BZ22" s="10">
        <f t="shared" si="32"/>
        <v>0</v>
      </c>
      <c r="CA22" s="10">
        <f t="shared" si="32"/>
        <v>0</v>
      </c>
      <c r="CB22" s="228">
        <f>SUM(BP22:CA22)</f>
        <v>0</v>
      </c>
    </row>
    <row r="23" spans="2:80" x14ac:dyDescent="0.25">
      <c r="B23" s="114" t="s">
        <v>382</v>
      </c>
      <c r="C23" s="227">
        <f>SUM(C21:C22)</f>
        <v>0</v>
      </c>
      <c r="D23" s="10">
        <f t="shared" ref="D23:N23" si="33">SUM(D21:D22)</f>
        <v>0</v>
      </c>
      <c r="E23" s="10">
        <f t="shared" si="33"/>
        <v>0</v>
      </c>
      <c r="F23" s="10">
        <f t="shared" si="33"/>
        <v>0</v>
      </c>
      <c r="G23" s="10">
        <f t="shared" si="33"/>
        <v>0</v>
      </c>
      <c r="H23" s="10">
        <f t="shared" si="33"/>
        <v>0</v>
      </c>
      <c r="I23" s="10">
        <f t="shared" si="33"/>
        <v>0</v>
      </c>
      <c r="J23" s="10">
        <f t="shared" si="33"/>
        <v>0</v>
      </c>
      <c r="K23" s="10">
        <f t="shared" si="33"/>
        <v>0</v>
      </c>
      <c r="L23" s="10">
        <f t="shared" si="33"/>
        <v>0</v>
      </c>
      <c r="M23" s="10">
        <f t="shared" si="33"/>
        <v>0</v>
      </c>
      <c r="N23" s="10">
        <f t="shared" si="33"/>
        <v>0</v>
      </c>
      <c r="O23" s="222">
        <f>SUM(O21:O22)</f>
        <v>0</v>
      </c>
      <c r="P23" s="10">
        <f>SUM(P21:P22)</f>
        <v>0</v>
      </c>
      <c r="Q23" s="10">
        <f t="shared" ref="Q23" si="34">SUM(Q21:Q22)</f>
        <v>0</v>
      </c>
      <c r="R23" s="10">
        <f t="shared" ref="R23" si="35">SUM(R21:R22)</f>
        <v>0</v>
      </c>
      <c r="S23" s="10">
        <f t="shared" ref="S23" si="36">SUM(S21:S22)</f>
        <v>0</v>
      </c>
      <c r="T23" s="10">
        <f t="shared" ref="T23" si="37">SUM(T21:T22)</f>
        <v>0</v>
      </c>
      <c r="U23" s="10">
        <f t="shared" ref="U23" si="38">SUM(U21:U22)</f>
        <v>0</v>
      </c>
      <c r="V23" s="10">
        <f t="shared" ref="V23" si="39">SUM(V21:V22)</f>
        <v>0</v>
      </c>
      <c r="W23" s="10">
        <f t="shared" ref="W23" si="40">SUM(W21:W22)</f>
        <v>0</v>
      </c>
      <c r="X23" s="10">
        <f t="shared" ref="X23" si="41">SUM(X21:X22)</f>
        <v>0</v>
      </c>
      <c r="Y23" s="10">
        <f t="shared" ref="Y23" si="42">SUM(Y21:Y22)</f>
        <v>0</v>
      </c>
      <c r="Z23" s="10">
        <f t="shared" ref="Z23" si="43">SUM(Z21:Z22)</f>
        <v>0</v>
      </c>
      <c r="AA23" s="10">
        <f t="shared" ref="AA23" si="44">SUM(AA21:AA22)</f>
        <v>0</v>
      </c>
      <c r="AB23" s="222">
        <f>SUM(AB21:AB22)</f>
        <v>0</v>
      </c>
      <c r="AC23" s="10">
        <f>SUM(AC21:AC22)</f>
        <v>0</v>
      </c>
      <c r="AD23" s="10">
        <f t="shared" ref="AD23" si="45">SUM(AD21:AD22)</f>
        <v>0</v>
      </c>
      <c r="AE23" s="10">
        <f t="shared" ref="AE23" si="46">SUM(AE21:AE22)</f>
        <v>0</v>
      </c>
      <c r="AF23" s="10">
        <f t="shared" ref="AF23" si="47">SUM(AF21:AF22)</f>
        <v>0</v>
      </c>
      <c r="AG23" s="10">
        <f t="shared" ref="AG23" si="48">SUM(AG21:AG22)</f>
        <v>0</v>
      </c>
      <c r="AH23" s="10">
        <f t="shared" ref="AH23" si="49">SUM(AH21:AH22)</f>
        <v>0</v>
      </c>
      <c r="AI23" s="10">
        <f t="shared" ref="AI23" si="50">SUM(AI21:AI22)</f>
        <v>0</v>
      </c>
      <c r="AJ23" s="10">
        <f t="shared" ref="AJ23" si="51">SUM(AJ21:AJ22)</f>
        <v>0</v>
      </c>
      <c r="AK23" s="10">
        <f t="shared" ref="AK23" si="52">SUM(AK21:AK22)</f>
        <v>0</v>
      </c>
      <c r="AL23" s="10">
        <f t="shared" ref="AL23" si="53">SUM(AL21:AL22)</f>
        <v>0</v>
      </c>
      <c r="AM23" s="10">
        <f t="shared" ref="AM23" si="54">SUM(AM21:AM22)</f>
        <v>0</v>
      </c>
      <c r="AN23" s="10">
        <f t="shared" ref="AN23" si="55">SUM(AN21:AN22)</f>
        <v>0</v>
      </c>
      <c r="AO23" s="222">
        <f>SUM(AO21:AO22)</f>
        <v>0</v>
      </c>
      <c r="AP23" s="10">
        <f>SUM(AP21:AP22)</f>
        <v>0</v>
      </c>
      <c r="AQ23" s="10">
        <f t="shared" ref="AQ23" si="56">SUM(AQ21:AQ22)</f>
        <v>0</v>
      </c>
      <c r="AR23" s="10">
        <f t="shared" ref="AR23" si="57">SUM(AR21:AR22)</f>
        <v>0</v>
      </c>
      <c r="AS23" s="10">
        <f t="shared" ref="AS23" si="58">SUM(AS21:AS22)</f>
        <v>0</v>
      </c>
      <c r="AT23" s="10">
        <f t="shared" ref="AT23" si="59">SUM(AT21:AT22)</f>
        <v>0</v>
      </c>
      <c r="AU23" s="10">
        <f t="shared" ref="AU23" si="60">SUM(AU21:AU22)</f>
        <v>0</v>
      </c>
      <c r="AV23" s="10">
        <f t="shared" ref="AV23" si="61">SUM(AV21:AV22)</f>
        <v>0</v>
      </c>
      <c r="AW23" s="10">
        <f t="shared" ref="AW23" si="62">SUM(AW21:AW22)</f>
        <v>0</v>
      </c>
      <c r="AX23" s="10">
        <f t="shared" ref="AX23" si="63">SUM(AX21:AX22)</f>
        <v>0</v>
      </c>
      <c r="AY23" s="10">
        <f t="shared" ref="AY23" si="64">SUM(AY21:AY22)</f>
        <v>0</v>
      </c>
      <c r="AZ23" s="10">
        <f t="shared" ref="AZ23" si="65">SUM(AZ21:AZ22)</f>
        <v>0</v>
      </c>
      <c r="BA23" s="10">
        <f t="shared" ref="BA23" si="66">SUM(BA21:BA22)</f>
        <v>0</v>
      </c>
      <c r="BB23" s="222">
        <f>SUM(BB21:BB22)</f>
        <v>0</v>
      </c>
      <c r="BC23" s="10">
        <f>SUM(BC21:BC22)</f>
        <v>0</v>
      </c>
      <c r="BD23" s="10">
        <f t="shared" ref="BD23" si="67">SUM(BD21:BD22)</f>
        <v>0</v>
      </c>
      <c r="BE23" s="10">
        <f t="shared" ref="BE23" si="68">SUM(BE21:BE22)</f>
        <v>0</v>
      </c>
      <c r="BF23" s="10">
        <f t="shared" ref="BF23" si="69">SUM(BF21:BF22)</f>
        <v>0</v>
      </c>
      <c r="BG23" s="10">
        <f t="shared" ref="BG23" si="70">SUM(BG21:BG22)</f>
        <v>0</v>
      </c>
      <c r="BH23" s="10">
        <f t="shared" ref="BH23" si="71">SUM(BH21:BH22)</f>
        <v>0</v>
      </c>
      <c r="BI23" s="10">
        <f t="shared" ref="BI23" si="72">SUM(BI21:BI22)</f>
        <v>0</v>
      </c>
      <c r="BJ23" s="10">
        <f t="shared" ref="BJ23" si="73">SUM(BJ21:BJ22)</f>
        <v>0</v>
      </c>
      <c r="BK23" s="10">
        <f t="shared" ref="BK23" si="74">SUM(BK21:BK22)</f>
        <v>0</v>
      </c>
      <c r="BL23" s="10">
        <f t="shared" ref="BL23" si="75">SUM(BL21:BL22)</f>
        <v>0</v>
      </c>
      <c r="BM23" s="10">
        <f t="shared" ref="BM23" si="76">SUM(BM21:BM22)</f>
        <v>0</v>
      </c>
      <c r="BN23" s="10">
        <f t="shared" ref="BN23" si="77">SUM(BN21:BN22)</f>
        <v>0</v>
      </c>
      <c r="BO23" s="222">
        <f>SUM(BO21:BO22)</f>
        <v>0</v>
      </c>
      <c r="BP23" s="10">
        <f>SUM(BP21:BP22)</f>
        <v>0</v>
      </c>
      <c r="BQ23" s="10">
        <f t="shared" ref="BQ23" si="78">SUM(BQ21:BQ22)</f>
        <v>0</v>
      </c>
      <c r="BR23" s="10">
        <f t="shared" ref="BR23" si="79">SUM(BR21:BR22)</f>
        <v>0</v>
      </c>
      <c r="BS23" s="10">
        <f t="shared" ref="BS23" si="80">SUM(BS21:BS22)</f>
        <v>0</v>
      </c>
      <c r="BT23" s="10">
        <f t="shared" ref="BT23" si="81">SUM(BT21:BT22)</f>
        <v>0</v>
      </c>
      <c r="BU23" s="10">
        <f t="shared" ref="BU23" si="82">SUM(BU21:BU22)</f>
        <v>0</v>
      </c>
      <c r="BV23" s="10">
        <f t="shared" ref="BV23" si="83">SUM(BV21:BV22)</f>
        <v>0</v>
      </c>
      <c r="BW23" s="10">
        <f t="shared" ref="BW23" si="84">SUM(BW21:BW22)</f>
        <v>0</v>
      </c>
      <c r="BX23" s="10">
        <f t="shared" ref="BX23" si="85">SUM(BX21:BX22)</f>
        <v>0</v>
      </c>
      <c r="BY23" s="10">
        <f t="shared" ref="BY23" si="86">SUM(BY21:BY22)</f>
        <v>0</v>
      </c>
      <c r="BZ23" s="10">
        <f t="shared" ref="BZ23" si="87">SUM(BZ21:BZ22)</f>
        <v>0</v>
      </c>
      <c r="CA23" s="10">
        <f t="shared" ref="CA23" si="88">SUM(CA21:CA22)</f>
        <v>0</v>
      </c>
      <c r="CB23" s="228">
        <f>SUM(CB21:CB22)</f>
        <v>0</v>
      </c>
    </row>
    <row r="24" spans="2:80" x14ac:dyDescent="0.25">
      <c r="B24" s="219" t="s">
        <v>366</v>
      </c>
      <c r="C24" s="227">
        <f>C47</f>
        <v>0</v>
      </c>
      <c r="D24" s="10">
        <f t="shared" ref="D24:N24" si="89">D47</f>
        <v>0</v>
      </c>
      <c r="E24" s="10">
        <f t="shared" si="89"/>
        <v>0</v>
      </c>
      <c r="F24" s="10">
        <f t="shared" si="89"/>
        <v>0</v>
      </c>
      <c r="G24" s="10">
        <f t="shared" si="89"/>
        <v>0</v>
      </c>
      <c r="H24" s="10">
        <f t="shared" si="89"/>
        <v>0</v>
      </c>
      <c r="I24" s="10">
        <f t="shared" si="89"/>
        <v>0</v>
      </c>
      <c r="J24" s="10">
        <f t="shared" si="89"/>
        <v>0</v>
      </c>
      <c r="K24" s="10">
        <f t="shared" si="89"/>
        <v>0</v>
      </c>
      <c r="L24" s="10">
        <f t="shared" si="89"/>
        <v>0</v>
      </c>
      <c r="M24" s="10">
        <f t="shared" si="89"/>
        <v>0</v>
      </c>
      <c r="N24" s="10">
        <f t="shared" si="89"/>
        <v>0</v>
      </c>
      <c r="O24" s="10">
        <f>SUM(C24:N24)</f>
        <v>0</v>
      </c>
      <c r="P24" s="10">
        <f>C59</f>
        <v>0</v>
      </c>
      <c r="Q24" s="10">
        <f t="shared" ref="Q24:AA24" si="90">D59</f>
        <v>0</v>
      </c>
      <c r="R24" s="10">
        <f t="shared" si="90"/>
        <v>0</v>
      </c>
      <c r="S24" s="10">
        <f t="shared" si="90"/>
        <v>0</v>
      </c>
      <c r="T24" s="10">
        <f t="shared" si="90"/>
        <v>0</v>
      </c>
      <c r="U24" s="10">
        <f t="shared" si="90"/>
        <v>0</v>
      </c>
      <c r="V24" s="10">
        <f t="shared" si="90"/>
        <v>0</v>
      </c>
      <c r="W24" s="10">
        <f t="shared" si="90"/>
        <v>0</v>
      </c>
      <c r="X24" s="10">
        <f t="shared" si="90"/>
        <v>0</v>
      </c>
      <c r="Y24" s="10">
        <f t="shared" si="90"/>
        <v>0</v>
      </c>
      <c r="Z24" s="10">
        <f t="shared" si="90"/>
        <v>0</v>
      </c>
      <c r="AA24" s="10">
        <f t="shared" si="90"/>
        <v>0</v>
      </c>
      <c r="AB24" s="10">
        <f>SUM(P24:AA24)</f>
        <v>0</v>
      </c>
      <c r="AC24" s="10">
        <f>C71</f>
        <v>0</v>
      </c>
      <c r="AD24" s="10">
        <f t="shared" ref="AD24:AN24" si="91">D71</f>
        <v>0</v>
      </c>
      <c r="AE24" s="10">
        <f t="shared" si="91"/>
        <v>0</v>
      </c>
      <c r="AF24" s="10">
        <f t="shared" si="91"/>
        <v>0</v>
      </c>
      <c r="AG24" s="10">
        <f t="shared" si="91"/>
        <v>0</v>
      </c>
      <c r="AH24" s="10">
        <f t="shared" si="91"/>
        <v>0</v>
      </c>
      <c r="AI24" s="10">
        <f t="shared" si="91"/>
        <v>0</v>
      </c>
      <c r="AJ24" s="10">
        <f t="shared" si="91"/>
        <v>0</v>
      </c>
      <c r="AK24" s="10">
        <f t="shared" si="91"/>
        <v>0</v>
      </c>
      <c r="AL24" s="10">
        <f t="shared" si="91"/>
        <v>0</v>
      </c>
      <c r="AM24" s="10">
        <f t="shared" si="91"/>
        <v>0</v>
      </c>
      <c r="AN24" s="10">
        <f t="shared" si="91"/>
        <v>0</v>
      </c>
      <c r="AO24" s="10">
        <f>SUM(AC24:AN24)</f>
        <v>0</v>
      </c>
      <c r="AP24" s="10">
        <f>C83</f>
        <v>0</v>
      </c>
      <c r="AQ24" s="10">
        <f t="shared" ref="AQ24:BA24" si="92">D83</f>
        <v>0</v>
      </c>
      <c r="AR24" s="10">
        <f t="shared" si="92"/>
        <v>0</v>
      </c>
      <c r="AS24" s="10">
        <f t="shared" si="92"/>
        <v>0</v>
      </c>
      <c r="AT24" s="10">
        <f t="shared" si="92"/>
        <v>0</v>
      </c>
      <c r="AU24" s="10">
        <f t="shared" si="92"/>
        <v>0</v>
      </c>
      <c r="AV24" s="10">
        <f t="shared" si="92"/>
        <v>0</v>
      </c>
      <c r="AW24" s="10">
        <f t="shared" si="92"/>
        <v>0</v>
      </c>
      <c r="AX24" s="10">
        <f t="shared" si="92"/>
        <v>0</v>
      </c>
      <c r="AY24" s="10">
        <f t="shared" si="92"/>
        <v>0</v>
      </c>
      <c r="AZ24" s="10">
        <f t="shared" si="92"/>
        <v>0</v>
      </c>
      <c r="BA24" s="10">
        <f t="shared" si="92"/>
        <v>0</v>
      </c>
      <c r="BB24" s="10">
        <f>SUM(AP24:BA24)</f>
        <v>0</v>
      </c>
      <c r="BC24" s="10">
        <f>C95</f>
        <v>0</v>
      </c>
      <c r="BD24" s="10">
        <f t="shared" ref="BD24:BN24" si="93">D95</f>
        <v>0</v>
      </c>
      <c r="BE24" s="10">
        <f t="shared" si="93"/>
        <v>0</v>
      </c>
      <c r="BF24" s="10">
        <f t="shared" si="93"/>
        <v>0</v>
      </c>
      <c r="BG24" s="10">
        <f t="shared" si="93"/>
        <v>0</v>
      </c>
      <c r="BH24" s="10">
        <f t="shared" si="93"/>
        <v>0</v>
      </c>
      <c r="BI24" s="10">
        <f t="shared" si="93"/>
        <v>0</v>
      </c>
      <c r="BJ24" s="10">
        <f t="shared" si="93"/>
        <v>0</v>
      </c>
      <c r="BK24" s="10">
        <f t="shared" si="93"/>
        <v>0</v>
      </c>
      <c r="BL24" s="10">
        <f t="shared" si="93"/>
        <v>0</v>
      </c>
      <c r="BM24" s="10">
        <f t="shared" si="93"/>
        <v>0</v>
      </c>
      <c r="BN24" s="10">
        <f t="shared" si="93"/>
        <v>0</v>
      </c>
      <c r="BO24" s="184">
        <f>SUM(BC24:BN24)</f>
        <v>0</v>
      </c>
      <c r="BP24" s="10">
        <f>C107</f>
        <v>0</v>
      </c>
      <c r="BQ24" s="10">
        <f t="shared" ref="BQ24:CA24" si="94">D107</f>
        <v>0</v>
      </c>
      <c r="BR24" s="10">
        <f t="shared" si="94"/>
        <v>0</v>
      </c>
      <c r="BS24" s="10">
        <f t="shared" si="94"/>
        <v>0</v>
      </c>
      <c r="BT24" s="10">
        <f t="shared" si="94"/>
        <v>0</v>
      </c>
      <c r="BU24" s="10">
        <f t="shared" si="94"/>
        <v>0</v>
      </c>
      <c r="BV24" s="10">
        <f t="shared" si="94"/>
        <v>0</v>
      </c>
      <c r="BW24" s="10">
        <f t="shared" si="94"/>
        <v>0</v>
      </c>
      <c r="BX24" s="10">
        <f t="shared" si="94"/>
        <v>0</v>
      </c>
      <c r="BY24" s="10">
        <f t="shared" si="94"/>
        <v>0</v>
      </c>
      <c r="BZ24" s="10">
        <f t="shared" si="94"/>
        <v>0</v>
      </c>
      <c r="CA24" s="10">
        <f t="shared" si="94"/>
        <v>0</v>
      </c>
      <c r="CB24" s="184">
        <f>SUM(BP24:CA24)</f>
        <v>0</v>
      </c>
    </row>
    <row r="25" spans="2:80" x14ac:dyDescent="0.25">
      <c r="B25" s="220" t="s">
        <v>367</v>
      </c>
      <c r="C25" s="227">
        <f>C125</f>
        <v>0</v>
      </c>
      <c r="D25" s="10">
        <f t="shared" ref="D25:N25" si="95">D125</f>
        <v>0</v>
      </c>
      <c r="E25" s="10">
        <f t="shared" si="95"/>
        <v>0</v>
      </c>
      <c r="F25" s="10">
        <f t="shared" si="95"/>
        <v>0</v>
      </c>
      <c r="G25" s="10">
        <f t="shared" si="95"/>
        <v>0</v>
      </c>
      <c r="H25" s="10">
        <f t="shared" si="95"/>
        <v>0</v>
      </c>
      <c r="I25" s="10">
        <f t="shared" si="95"/>
        <v>0</v>
      </c>
      <c r="J25" s="10">
        <f t="shared" si="95"/>
        <v>0</v>
      </c>
      <c r="K25" s="10">
        <f t="shared" si="95"/>
        <v>0</v>
      </c>
      <c r="L25" s="10">
        <f t="shared" si="95"/>
        <v>0</v>
      </c>
      <c r="M25" s="10">
        <f t="shared" si="95"/>
        <v>0</v>
      </c>
      <c r="N25" s="10">
        <f t="shared" si="95"/>
        <v>0</v>
      </c>
      <c r="O25" s="10">
        <f t="shared" ref="O25:O29" si="96">SUM(C25:N25)</f>
        <v>0</v>
      </c>
      <c r="P25" s="10">
        <f>C137</f>
        <v>0</v>
      </c>
      <c r="Q25" s="10">
        <f t="shared" ref="Q25:AA25" si="97">D137</f>
        <v>0</v>
      </c>
      <c r="R25" s="10">
        <f t="shared" si="97"/>
        <v>0</v>
      </c>
      <c r="S25" s="10">
        <f t="shared" si="97"/>
        <v>0</v>
      </c>
      <c r="T25" s="10">
        <f t="shared" si="97"/>
        <v>0</v>
      </c>
      <c r="U25" s="10">
        <f t="shared" si="97"/>
        <v>0</v>
      </c>
      <c r="V25" s="10">
        <f t="shared" si="97"/>
        <v>0</v>
      </c>
      <c r="W25" s="10">
        <f t="shared" si="97"/>
        <v>0</v>
      </c>
      <c r="X25" s="10">
        <f t="shared" si="97"/>
        <v>0</v>
      </c>
      <c r="Y25" s="10">
        <f t="shared" si="97"/>
        <v>0</v>
      </c>
      <c r="Z25" s="10">
        <f t="shared" si="97"/>
        <v>0</v>
      </c>
      <c r="AA25" s="10">
        <f t="shared" si="97"/>
        <v>0</v>
      </c>
      <c r="AB25" s="10">
        <f t="shared" ref="AB25:AB29" si="98">SUM(P25:AA25)</f>
        <v>0</v>
      </c>
      <c r="AC25" s="10">
        <f>C149</f>
        <v>0</v>
      </c>
      <c r="AD25" s="10">
        <f t="shared" ref="AD25:AN25" si="99">D149</f>
        <v>0</v>
      </c>
      <c r="AE25" s="10">
        <f t="shared" si="99"/>
        <v>0</v>
      </c>
      <c r="AF25" s="10">
        <f t="shared" si="99"/>
        <v>0</v>
      </c>
      <c r="AG25" s="10">
        <f t="shared" si="99"/>
        <v>0</v>
      </c>
      <c r="AH25" s="10">
        <f t="shared" si="99"/>
        <v>0</v>
      </c>
      <c r="AI25" s="10">
        <f t="shared" si="99"/>
        <v>0</v>
      </c>
      <c r="AJ25" s="10">
        <f t="shared" si="99"/>
        <v>0</v>
      </c>
      <c r="AK25" s="10">
        <f t="shared" si="99"/>
        <v>0</v>
      </c>
      <c r="AL25" s="10">
        <f t="shared" si="99"/>
        <v>0</v>
      </c>
      <c r="AM25" s="10">
        <f t="shared" si="99"/>
        <v>0</v>
      </c>
      <c r="AN25" s="10">
        <f t="shared" si="99"/>
        <v>0</v>
      </c>
      <c r="AO25" s="10">
        <f t="shared" ref="AO25:AO29" si="100">SUM(AC25:AN25)</f>
        <v>0</v>
      </c>
      <c r="AP25" s="10">
        <f>C161</f>
        <v>0</v>
      </c>
      <c r="AQ25" s="10">
        <f t="shared" ref="AQ25:BA25" si="101">D161</f>
        <v>0</v>
      </c>
      <c r="AR25" s="10">
        <f t="shared" si="101"/>
        <v>0</v>
      </c>
      <c r="AS25" s="10">
        <f t="shared" si="101"/>
        <v>0</v>
      </c>
      <c r="AT25" s="10">
        <f t="shared" si="101"/>
        <v>0</v>
      </c>
      <c r="AU25" s="10">
        <f t="shared" si="101"/>
        <v>0</v>
      </c>
      <c r="AV25" s="10">
        <f t="shared" si="101"/>
        <v>0</v>
      </c>
      <c r="AW25" s="10">
        <f t="shared" si="101"/>
        <v>0</v>
      </c>
      <c r="AX25" s="10">
        <f t="shared" si="101"/>
        <v>0</v>
      </c>
      <c r="AY25" s="10">
        <f t="shared" si="101"/>
        <v>0</v>
      </c>
      <c r="AZ25" s="10">
        <f t="shared" si="101"/>
        <v>0</v>
      </c>
      <c r="BA25" s="10">
        <f t="shared" si="101"/>
        <v>0</v>
      </c>
      <c r="BB25" s="10">
        <f t="shared" ref="BB25:BB29" si="102">SUM(AP25:BA25)</f>
        <v>0</v>
      </c>
      <c r="BC25" s="10">
        <f>C173</f>
        <v>0</v>
      </c>
      <c r="BD25" s="10">
        <f t="shared" ref="BD25:BN25" si="103">D173</f>
        <v>0</v>
      </c>
      <c r="BE25" s="10">
        <f t="shared" si="103"/>
        <v>0</v>
      </c>
      <c r="BF25" s="10">
        <f t="shared" si="103"/>
        <v>0</v>
      </c>
      <c r="BG25" s="10">
        <f t="shared" si="103"/>
        <v>0</v>
      </c>
      <c r="BH25" s="10">
        <f t="shared" si="103"/>
        <v>0</v>
      </c>
      <c r="BI25" s="10">
        <f t="shared" si="103"/>
        <v>0</v>
      </c>
      <c r="BJ25" s="10">
        <f t="shared" si="103"/>
        <v>0</v>
      </c>
      <c r="BK25" s="10">
        <f t="shared" si="103"/>
        <v>0</v>
      </c>
      <c r="BL25" s="10">
        <f t="shared" si="103"/>
        <v>0</v>
      </c>
      <c r="BM25" s="10">
        <f t="shared" si="103"/>
        <v>0</v>
      </c>
      <c r="BN25" s="10">
        <f t="shared" si="103"/>
        <v>0</v>
      </c>
      <c r="BO25" s="184">
        <f t="shared" ref="BO25:BO29" si="104">SUM(BC25:BN25)</f>
        <v>0</v>
      </c>
      <c r="BP25" s="10">
        <f>C185</f>
        <v>0</v>
      </c>
      <c r="BQ25" s="10">
        <f t="shared" ref="BQ25:CA25" si="105">D185</f>
        <v>0</v>
      </c>
      <c r="BR25" s="10">
        <f t="shared" si="105"/>
        <v>0</v>
      </c>
      <c r="BS25" s="10">
        <f t="shared" si="105"/>
        <v>0</v>
      </c>
      <c r="BT25" s="10">
        <f t="shared" si="105"/>
        <v>0</v>
      </c>
      <c r="BU25" s="10">
        <f t="shared" si="105"/>
        <v>0</v>
      </c>
      <c r="BV25" s="10">
        <f t="shared" si="105"/>
        <v>0</v>
      </c>
      <c r="BW25" s="10">
        <f t="shared" si="105"/>
        <v>0</v>
      </c>
      <c r="BX25" s="10">
        <f t="shared" si="105"/>
        <v>0</v>
      </c>
      <c r="BY25" s="10">
        <f t="shared" si="105"/>
        <v>0</v>
      </c>
      <c r="BZ25" s="10">
        <f t="shared" si="105"/>
        <v>0</v>
      </c>
      <c r="CA25" s="10">
        <f t="shared" si="105"/>
        <v>0</v>
      </c>
      <c r="CB25" s="184">
        <f t="shared" ref="CB25:CB29" si="106">SUM(BP25:CA25)</f>
        <v>0</v>
      </c>
    </row>
    <row r="26" spans="2:80" x14ac:dyDescent="0.25">
      <c r="B26" s="114" t="s">
        <v>368</v>
      </c>
      <c r="C26" s="229">
        <f>SUM(C24:C25)</f>
        <v>0</v>
      </c>
      <c r="D26" s="189">
        <f t="shared" ref="D26:N26" si="107">SUM(D24:D25)</f>
        <v>0</v>
      </c>
      <c r="E26" s="189">
        <f t="shared" si="107"/>
        <v>0</v>
      </c>
      <c r="F26" s="189">
        <f t="shared" si="107"/>
        <v>0</v>
      </c>
      <c r="G26" s="189">
        <f t="shared" si="107"/>
        <v>0</v>
      </c>
      <c r="H26" s="189">
        <f t="shared" si="107"/>
        <v>0</v>
      </c>
      <c r="I26" s="189">
        <f t="shared" si="107"/>
        <v>0</v>
      </c>
      <c r="J26" s="189">
        <f t="shared" si="107"/>
        <v>0</v>
      </c>
      <c r="K26" s="189">
        <f t="shared" si="107"/>
        <v>0</v>
      </c>
      <c r="L26" s="189">
        <f t="shared" si="107"/>
        <v>0</v>
      </c>
      <c r="M26" s="189">
        <f t="shared" si="107"/>
        <v>0</v>
      </c>
      <c r="N26" s="189">
        <f t="shared" si="107"/>
        <v>0</v>
      </c>
      <c r="O26" s="10">
        <f t="shared" si="96"/>
        <v>0</v>
      </c>
      <c r="P26" s="189">
        <f>SUM(P24:P25)</f>
        <v>0</v>
      </c>
      <c r="Q26" s="189">
        <f t="shared" ref="Q26:AA26" si="108">SUM(Q24:Q25)</f>
        <v>0</v>
      </c>
      <c r="R26" s="189">
        <f t="shared" si="108"/>
        <v>0</v>
      </c>
      <c r="S26" s="189">
        <f t="shared" si="108"/>
        <v>0</v>
      </c>
      <c r="T26" s="189">
        <f t="shared" si="108"/>
        <v>0</v>
      </c>
      <c r="U26" s="189">
        <f t="shared" si="108"/>
        <v>0</v>
      </c>
      <c r="V26" s="189">
        <f t="shared" si="108"/>
        <v>0</v>
      </c>
      <c r="W26" s="189">
        <f t="shared" si="108"/>
        <v>0</v>
      </c>
      <c r="X26" s="189">
        <f t="shared" si="108"/>
        <v>0</v>
      </c>
      <c r="Y26" s="189">
        <f t="shared" si="108"/>
        <v>0</v>
      </c>
      <c r="Z26" s="189">
        <f t="shared" si="108"/>
        <v>0</v>
      </c>
      <c r="AA26" s="189">
        <f t="shared" si="108"/>
        <v>0</v>
      </c>
      <c r="AB26" s="10">
        <f t="shared" si="98"/>
        <v>0</v>
      </c>
      <c r="AC26" s="189">
        <f>SUM(AC24:AC25)</f>
        <v>0</v>
      </c>
      <c r="AD26" s="189">
        <f t="shared" ref="AD26:AN26" si="109">SUM(AD24:AD25)</f>
        <v>0</v>
      </c>
      <c r="AE26" s="189">
        <f t="shared" si="109"/>
        <v>0</v>
      </c>
      <c r="AF26" s="189">
        <f t="shared" si="109"/>
        <v>0</v>
      </c>
      <c r="AG26" s="189">
        <f t="shared" si="109"/>
        <v>0</v>
      </c>
      <c r="AH26" s="189">
        <f t="shared" si="109"/>
        <v>0</v>
      </c>
      <c r="AI26" s="189">
        <f t="shared" si="109"/>
        <v>0</v>
      </c>
      <c r="AJ26" s="189">
        <f t="shared" si="109"/>
        <v>0</v>
      </c>
      <c r="AK26" s="189">
        <f t="shared" si="109"/>
        <v>0</v>
      </c>
      <c r="AL26" s="189">
        <f t="shared" si="109"/>
        <v>0</v>
      </c>
      <c r="AM26" s="189">
        <f t="shared" si="109"/>
        <v>0</v>
      </c>
      <c r="AN26" s="189">
        <f t="shared" si="109"/>
        <v>0</v>
      </c>
      <c r="AO26" s="10">
        <f t="shared" si="100"/>
        <v>0</v>
      </c>
      <c r="AP26" s="189">
        <f>SUM(AP24:AP25)</f>
        <v>0</v>
      </c>
      <c r="AQ26" s="189">
        <f t="shared" ref="AQ26:BA26" si="110">SUM(AQ24:AQ25)</f>
        <v>0</v>
      </c>
      <c r="AR26" s="189">
        <f t="shared" si="110"/>
        <v>0</v>
      </c>
      <c r="AS26" s="189">
        <f t="shared" si="110"/>
        <v>0</v>
      </c>
      <c r="AT26" s="189">
        <f t="shared" si="110"/>
        <v>0</v>
      </c>
      <c r="AU26" s="189">
        <f t="shared" si="110"/>
        <v>0</v>
      </c>
      <c r="AV26" s="189">
        <f t="shared" si="110"/>
        <v>0</v>
      </c>
      <c r="AW26" s="189">
        <f t="shared" si="110"/>
        <v>0</v>
      </c>
      <c r="AX26" s="189">
        <f t="shared" si="110"/>
        <v>0</v>
      </c>
      <c r="AY26" s="189">
        <f t="shared" si="110"/>
        <v>0</v>
      </c>
      <c r="AZ26" s="189">
        <f t="shared" si="110"/>
        <v>0</v>
      </c>
      <c r="BA26" s="189">
        <f t="shared" si="110"/>
        <v>0</v>
      </c>
      <c r="BB26" s="10">
        <f t="shared" si="102"/>
        <v>0</v>
      </c>
      <c r="BC26" s="10">
        <f>SUM(BC24:BC25)</f>
        <v>0</v>
      </c>
      <c r="BD26" s="10">
        <f t="shared" ref="BD26:BN26" si="111">SUM(BD24:BD25)</f>
        <v>0</v>
      </c>
      <c r="BE26" s="10">
        <f t="shared" si="111"/>
        <v>0</v>
      </c>
      <c r="BF26" s="10">
        <f t="shared" si="111"/>
        <v>0</v>
      </c>
      <c r="BG26" s="10">
        <f t="shared" si="111"/>
        <v>0</v>
      </c>
      <c r="BH26" s="10">
        <f t="shared" si="111"/>
        <v>0</v>
      </c>
      <c r="BI26" s="10">
        <f t="shared" si="111"/>
        <v>0</v>
      </c>
      <c r="BJ26" s="10">
        <f t="shared" si="111"/>
        <v>0</v>
      </c>
      <c r="BK26" s="10">
        <f t="shared" si="111"/>
        <v>0</v>
      </c>
      <c r="BL26" s="10">
        <f t="shared" si="111"/>
        <v>0</v>
      </c>
      <c r="BM26" s="10">
        <f t="shared" si="111"/>
        <v>0</v>
      </c>
      <c r="BN26" s="10">
        <f t="shared" si="111"/>
        <v>0</v>
      </c>
      <c r="BO26" s="184">
        <f t="shared" si="104"/>
        <v>0</v>
      </c>
      <c r="BP26" s="10">
        <f>SUM(BP24:BP25)</f>
        <v>0</v>
      </c>
      <c r="BQ26" s="10">
        <f t="shared" ref="BQ26:CA26" si="112">SUM(BQ24:BQ25)</f>
        <v>0</v>
      </c>
      <c r="BR26" s="10">
        <f t="shared" si="112"/>
        <v>0</v>
      </c>
      <c r="BS26" s="10">
        <f t="shared" si="112"/>
        <v>0</v>
      </c>
      <c r="BT26" s="10">
        <f t="shared" si="112"/>
        <v>0</v>
      </c>
      <c r="BU26" s="10">
        <f t="shared" si="112"/>
        <v>0</v>
      </c>
      <c r="BV26" s="10">
        <f t="shared" si="112"/>
        <v>0</v>
      </c>
      <c r="BW26" s="10">
        <f t="shared" si="112"/>
        <v>0</v>
      </c>
      <c r="BX26" s="10">
        <f t="shared" si="112"/>
        <v>0</v>
      </c>
      <c r="BY26" s="10">
        <f t="shared" si="112"/>
        <v>0</v>
      </c>
      <c r="BZ26" s="10">
        <f t="shared" si="112"/>
        <v>0</v>
      </c>
      <c r="CA26" s="10">
        <f t="shared" si="112"/>
        <v>0</v>
      </c>
      <c r="CB26" s="184">
        <f t="shared" si="106"/>
        <v>0</v>
      </c>
    </row>
    <row r="27" spans="2:80" x14ac:dyDescent="0.25">
      <c r="B27" s="219" t="s">
        <v>369</v>
      </c>
      <c r="C27" s="229">
        <f>C48</f>
        <v>0</v>
      </c>
      <c r="D27" s="189">
        <f t="shared" ref="D27:N27" si="113">D48</f>
        <v>0</v>
      </c>
      <c r="E27" s="189">
        <f t="shared" si="113"/>
        <v>0</v>
      </c>
      <c r="F27" s="189">
        <f t="shared" si="113"/>
        <v>0</v>
      </c>
      <c r="G27" s="189">
        <f t="shared" si="113"/>
        <v>0</v>
      </c>
      <c r="H27" s="189">
        <f t="shared" si="113"/>
        <v>0</v>
      </c>
      <c r="I27" s="189">
        <f t="shared" si="113"/>
        <v>0</v>
      </c>
      <c r="J27" s="189">
        <f t="shared" si="113"/>
        <v>0</v>
      </c>
      <c r="K27" s="189">
        <f t="shared" si="113"/>
        <v>0</v>
      </c>
      <c r="L27" s="189">
        <f t="shared" si="113"/>
        <v>0</v>
      </c>
      <c r="M27" s="189">
        <f t="shared" si="113"/>
        <v>0</v>
      </c>
      <c r="N27" s="189">
        <f t="shared" si="113"/>
        <v>0</v>
      </c>
      <c r="O27" s="10">
        <f t="shared" si="96"/>
        <v>0</v>
      </c>
      <c r="P27" s="189">
        <f>C60</f>
        <v>0</v>
      </c>
      <c r="Q27" s="189">
        <f t="shared" ref="Q27:AA27" si="114">D60</f>
        <v>0</v>
      </c>
      <c r="R27" s="189">
        <f t="shared" si="114"/>
        <v>0</v>
      </c>
      <c r="S27" s="189">
        <f t="shared" si="114"/>
        <v>0</v>
      </c>
      <c r="T27" s="189">
        <f t="shared" si="114"/>
        <v>0</v>
      </c>
      <c r="U27" s="189">
        <f t="shared" si="114"/>
        <v>0</v>
      </c>
      <c r="V27" s="189">
        <f t="shared" si="114"/>
        <v>0</v>
      </c>
      <c r="W27" s="189">
        <f t="shared" si="114"/>
        <v>0</v>
      </c>
      <c r="X27" s="189">
        <f t="shared" si="114"/>
        <v>0</v>
      </c>
      <c r="Y27" s="189">
        <f t="shared" si="114"/>
        <v>0</v>
      </c>
      <c r="Z27" s="189">
        <f t="shared" si="114"/>
        <v>0</v>
      </c>
      <c r="AA27" s="189">
        <f t="shared" si="114"/>
        <v>0</v>
      </c>
      <c r="AB27" s="10">
        <f t="shared" si="98"/>
        <v>0</v>
      </c>
      <c r="AC27" s="189">
        <f>C72</f>
        <v>0</v>
      </c>
      <c r="AD27" s="189">
        <f t="shared" ref="AD27:AN27" si="115">D72</f>
        <v>0</v>
      </c>
      <c r="AE27" s="189">
        <f t="shared" si="115"/>
        <v>0</v>
      </c>
      <c r="AF27" s="189">
        <f t="shared" si="115"/>
        <v>0</v>
      </c>
      <c r="AG27" s="189">
        <f t="shared" si="115"/>
        <v>0</v>
      </c>
      <c r="AH27" s="189">
        <f t="shared" si="115"/>
        <v>0</v>
      </c>
      <c r="AI27" s="189">
        <f t="shared" si="115"/>
        <v>0</v>
      </c>
      <c r="AJ27" s="189">
        <f t="shared" si="115"/>
        <v>0</v>
      </c>
      <c r="AK27" s="189">
        <f t="shared" si="115"/>
        <v>0</v>
      </c>
      <c r="AL27" s="189">
        <f t="shared" si="115"/>
        <v>0</v>
      </c>
      <c r="AM27" s="189">
        <f t="shared" si="115"/>
        <v>0</v>
      </c>
      <c r="AN27" s="189">
        <f t="shared" si="115"/>
        <v>0</v>
      </c>
      <c r="AO27" s="10">
        <f t="shared" si="100"/>
        <v>0</v>
      </c>
      <c r="AP27" s="189">
        <f>C84</f>
        <v>0</v>
      </c>
      <c r="AQ27" s="189">
        <f t="shared" ref="AQ27:BA27" si="116">D84</f>
        <v>0</v>
      </c>
      <c r="AR27" s="189">
        <f t="shared" si="116"/>
        <v>0</v>
      </c>
      <c r="AS27" s="189">
        <f t="shared" si="116"/>
        <v>0</v>
      </c>
      <c r="AT27" s="189">
        <f t="shared" si="116"/>
        <v>0</v>
      </c>
      <c r="AU27" s="189">
        <f t="shared" si="116"/>
        <v>0</v>
      </c>
      <c r="AV27" s="189">
        <f t="shared" si="116"/>
        <v>0</v>
      </c>
      <c r="AW27" s="189">
        <f t="shared" si="116"/>
        <v>0</v>
      </c>
      <c r="AX27" s="189">
        <f t="shared" si="116"/>
        <v>0</v>
      </c>
      <c r="AY27" s="189">
        <f t="shared" si="116"/>
        <v>0</v>
      </c>
      <c r="AZ27" s="189">
        <f t="shared" si="116"/>
        <v>0</v>
      </c>
      <c r="BA27" s="189">
        <f t="shared" si="116"/>
        <v>0</v>
      </c>
      <c r="BB27" s="10">
        <f t="shared" si="102"/>
        <v>0</v>
      </c>
      <c r="BC27" s="10">
        <f>C96</f>
        <v>0</v>
      </c>
      <c r="BD27" s="10">
        <f t="shared" ref="BD27:BN27" si="117">D96</f>
        <v>0</v>
      </c>
      <c r="BE27" s="10">
        <f t="shared" si="117"/>
        <v>0</v>
      </c>
      <c r="BF27" s="10">
        <f t="shared" si="117"/>
        <v>0</v>
      </c>
      <c r="BG27" s="10">
        <f t="shared" si="117"/>
        <v>0</v>
      </c>
      <c r="BH27" s="10">
        <f t="shared" si="117"/>
        <v>0</v>
      </c>
      <c r="BI27" s="10">
        <f t="shared" si="117"/>
        <v>0</v>
      </c>
      <c r="BJ27" s="10">
        <f t="shared" si="117"/>
        <v>0</v>
      </c>
      <c r="BK27" s="10">
        <f t="shared" si="117"/>
        <v>0</v>
      </c>
      <c r="BL27" s="10">
        <f t="shared" si="117"/>
        <v>0</v>
      </c>
      <c r="BM27" s="10">
        <f t="shared" si="117"/>
        <v>0</v>
      </c>
      <c r="BN27" s="10">
        <f t="shared" si="117"/>
        <v>0</v>
      </c>
      <c r="BO27" s="184">
        <f t="shared" si="104"/>
        <v>0</v>
      </c>
      <c r="BP27" s="10">
        <f>C108</f>
        <v>0</v>
      </c>
      <c r="BQ27" s="10">
        <f t="shared" ref="BQ27:CA27" si="118">D108</f>
        <v>0</v>
      </c>
      <c r="BR27" s="10">
        <f t="shared" si="118"/>
        <v>0</v>
      </c>
      <c r="BS27" s="10">
        <f t="shared" si="118"/>
        <v>0</v>
      </c>
      <c r="BT27" s="10">
        <f t="shared" si="118"/>
        <v>0</v>
      </c>
      <c r="BU27" s="10">
        <f t="shared" si="118"/>
        <v>0</v>
      </c>
      <c r="BV27" s="10">
        <f t="shared" si="118"/>
        <v>0</v>
      </c>
      <c r="BW27" s="10">
        <f t="shared" si="118"/>
        <v>0</v>
      </c>
      <c r="BX27" s="10">
        <f t="shared" si="118"/>
        <v>0</v>
      </c>
      <c r="BY27" s="10">
        <f t="shared" si="118"/>
        <v>0</v>
      </c>
      <c r="BZ27" s="10">
        <f t="shared" si="118"/>
        <v>0</v>
      </c>
      <c r="CA27" s="10">
        <f t="shared" si="118"/>
        <v>0</v>
      </c>
      <c r="CB27" s="184">
        <f t="shared" si="106"/>
        <v>0</v>
      </c>
    </row>
    <row r="28" spans="2:80" x14ac:dyDescent="0.25">
      <c r="B28" s="220" t="s">
        <v>365</v>
      </c>
      <c r="C28" s="229">
        <f>C126</f>
        <v>0</v>
      </c>
      <c r="D28" s="189">
        <f t="shared" ref="D28:N28" si="119">D126</f>
        <v>0</v>
      </c>
      <c r="E28" s="189">
        <f t="shared" si="119"/>
        <v>0</v>
      </c>
      <c r="F28" s="189">
        <f t="shared" si="119"/>
        <v>0</v>
      </c>
      <c r="G28" s="189">
        <f t="shared" si="119"/>
        <v>0</v>
      </c>
      <c r="H28" s="189">
        <f t="shared" si="119"/>
        <v>0</v>
      </c>
      <c r="I28" s="189">
        <f t="shared" si="119"/>
        <v>0</v>
      </c>
      <c r="J28" s="189">
        <f t="shared" si="119"/>
        <v>0</v>
      </c>
      <c r="K28" s="189">
        <f t="shared" si="119"/>
        <v>0</v>
      </c>
      <c r="L28" s="189">
        <f t="shared" si="119"/>
        <v>0</v>
      </c>
      <c r="M28" s="189">
        <f t="shared" si="119"/>
        <v>0</v>
      </c>
      <c r="N28" s="189">
        <f t="shared" si="119"/>
        <v>0</v>
      </c>
      <c r="O28" s="10">
        <f t="shared" si="96"/>
        <v>0</v>
      </c>
      <c r="P28" s="189">
        <f>C138</f>
        <v>0</v>
      </c>
      <c r="Q28" s="189">
        <f t="shared" ref="Q28:AA28" si="120">D138</f>
        <v>0</v>
      </c>
      <c r="R28" s="189">
        <f t="shared" si="120"/>
        <v>0</v>
      </c>
      <c r="S28" s="189">
        <f t="shared" si="120"/>
        <v>0</v>
      </c>
      <c r="T28" s="189">
        <f t="shared" si="120"/>
        <v>0</v>
      </c>
      <c r="U28" s="189">
        <f t="shared" si="120"/>
        <v>0</v>
      </c>
      <c r="V28" s="189">
        <f t="shared" si="120"/>
        <v>0</v>
      </c>
      <c r="W28" s="189">
        <f t="shared" si="120"/>
        <v>0</v>
      </c>
      <c r="X28" s="189">
        <f t="shared" si="120"/>
        <v>0</v>
      </c>
      <c r="Y28" s="189">
        <f t="shared" si="120"/>
        <v>0</v>
      </c>
      <c r="Z28" s="189">
        <f t="shared" si="120"/>
        <v>0</v>
      </c>
      <c r="AA28" s="189">
        <f t="shared" si="120"/>
        <v>0</v>
      </c>
      <c r="AB28" s="10">
        <f t="shared" si="98"/>
        <v>0</v>
      </c>
      <c r="AC28" s="189">
        <f>C150</f>
        <v>0</v>
      </c>
      <c r="AD28" s="189">
        <f t="shared" ref="AD28:AN28" si="121">D150</f>
        <v>0</v>
      </c>
      <c r="AE28" s="189">
        <f t="shared" si="121"/>
        <v>0</v>
      </c>
      <c r="AF28" s="189">
        <f t="shared" si="121"/>
        <v>0</v>
      </c>
      <c r="AG28" s="189">
        <f t="shared" si="121"/>
        <v>0</v>
      </c>
      <c r="AH28" s="189">
        <f t="shared" si="121"/>
        <v>0</v>
      </c>
      <c r="AI28" s="189">
        <f t="shared" si="121"/>
        <v>0</v>
      </c>
      <c r="AJ28" s="189">
        <f t="shared" si="121"/>
        <v>0</v>
      </c>
      <c r="AK28" s="189">
        <f t="shared" si="121"/>
        <v>0</v>
      </c>
      <c r="AL28" s="189">
        <f t="shared" si="121"/>
        <v>0</v>
      </c>
      <c r="AM28" s="189">
        <f t="shared" si="121"/>
        <v>0</v>
      </c>
      <c r="AN28" s="189">
        <f t="shared" si="121"/>
        <v>0</v>
      </c>
      <c r="AO28" s="10">
        <f t="shared" si="100"/>
        <v>0</v>
      </c>
      <c r="AP28" s="189">
        <f>C162</f>
        <v>0</v>
      </c>
      <c r="AQ28" s="189">
        <f t="shared" ref="AQ28:BA28" si="122">D162</f>
        <v>0</v>
      </c>
      <c r="AR28" s="189">
        <f t="shared" si="122"/>
        <v>0</v>
      </c>
      <c r="AS28" s="189">
        <f t="shared" si="122"/>
        <v>0</v>
      </c>
      <c r="AT28" s="189">
        <f t="shared" si="122"/>
        <v>0</v>
      </c>
      <c r="AU28" s="189">
        <f t="shared" si="122"/>
        <v>0</v>
      </c>
      <c r="AV28" s="189">
        <f t="shared" si="122"/>
        <v>0</v>
      </c>
      <c r="AW28" s="189">
        <f t="shared" si="122"/>
        <v>0</v>
      </c>
      <c r="AX28" s="189">
        <f t="shared" si="122"/>
        <v>0</v>
      </c>
      <c r="AY28" s="189">
        <f t="shared" si="122"/>
        <v>0</v>
      </c>
      <c r="AZ28" s="189">
        <f t="shared" si="122"/>
        <v>0</v>
      </c>
      <c r="BA28" s="189">
        <f t="shared" si="122"/>
        <v>0</v>
      </c>
      <c r="BB28" s="10">
        <f t="shared" si="102"/>
        <v>0</v>
      </c>
      <c r="BC28" s="10">
        <f>C174</f>
        <v>0</v>
      </c>
      <c r="BD28" s="10">
        <f t="shared" ref="BD28:BN28" si="123">D174</f>
        <v>0</v>
      </c>
      <c r="BE28" s="10">
        <f t="shared" si="123"/>
        <v>0</v>
      </c>
      <c r="BF28" s="10">
        <f t="shared" si="123"/>
        <v>0</v>
      </c>
      <c r="BG28" s="10">
        <f t="shared" si="123"/>
        <v>0</v>
      </c>
      <c r="BH28" s="10">
        <f t="shared" si="123"/>
        <v>0</v>
      </c>
      <c r="BI28" s="10">
        <f t="shared" si="123"/>
        <v>0</v>
      </c>
      <c r="BJ28" s="10">
        <f t="shared" si="123"/>
        <v>0</v>
      </c>
      <c r="BK28" s="10">
        <f t="shared" si="123"/>
        <v>0</v>
      </c>
      <c r="BL28" s="10">
        <f t="shared" si="123"/>
        <v>0</v>
      </c>
      <c r="BM28" s="10">
        <f t="shared" si="123"/>
        <v>0</v>
      </c>
      <c r="BN28" s="10">
        <f t="shared" si="123"/>
        <v>0</v>
      </c>
      <c r="BO28" s="184">
        <f t="shared" si="104"/>
        <v>0</v>
      </c>
      <c r="BP28" s="10">
        <f>C186</f>
        <v>0</v>
      </c>
      <c r="BQ28" s="10">
        <f t="shared" ref="BQ28:CA28" si="124">D186</f>
        <v>0</v>
      </c>
      <c r="BR28" s="10">
        <f t="shared" si="124"/>
        <v>0</v>
      </c>
      <c r="BS28" s="10">
        <f t="shared" si="124"/>
        <v>0</v>
      </c>
      <c r="BT28" s="10">
        <f t="shared" si="124"/>
        <v>0</v>
      </c>
      <c r="BU28" s="10">
        <f t="shared" si="124"/>
        <v>0</v>
      </c>
      <c r="BV28" s="10">
        <f t="shared" si="124"/>
        <v>0</v>
      </c>
      <c r="BW28" s="10">
        <f t="shared" si="124"/>
        <v>0</v>
      </c>
      <c r="BX28" s="10">
        <f t="shared" si="124"/>
        <v>0</v>
      </c>
      <c r="BY28" s="10">
        <f t="shared" si="124"/>
        <v>0</v>
      </c>
      <c r="BZ28" s="10">
        <f t="shared" si="124"/>
        <v>0</v>
      </c>
      <c r="CA28" s="10">
        <f t="shared" si="124"/>
        <v>0</v>
      </c>
      <c r="CB28" s="184">
        <f t="shared" si="106"/>
        <v>0</v>
      </c>
    </row>
    <row r="29" spans="2:80" x14ac:dyDescent="0.25">
      <c r="B29" s="114" t="s">
        <v>370</v>
      </c>
      <c r="C29" s="229">
        <f>SUM(C27:C28)</f>
        <v>0</v>
      </c>
      <c r="D29" s="189">
        <f t="shared" ref="D29:N29" si="125">SUM(D27:D28)</f>
        <v>0</v>
      </c>
      <c r="E29" s="189">
        <f t="shared" si="125"/>
        <v>0</v>
      </c>
      <c r="F29" s="189">
        <f t="shared" si="125"/>
        <v>0</v>
      </c>
      <c r="G29" s="189">
        <f t="shared" si="125"/>
        <v>0</v>
      </c>
      <c r="H29" s="189">
        <f t="shared" si="125"/>
        <v>0</v>
      </c>
      <c r="I29" s="189">
        <f t="shared" si="125"/>
        <v>0</v>
      </c>
      <c r="J29" s="189">
        <f t="shared" si="125"/>
        <v>0</v>
      </c>
      <c r="K29" s="189">
        <f t="shared" si="125"/>
        <v>0</v>
      </c>
      <c r="L29" s="189">
        <f t="shared" si="125"/>
        <v>0</v>
      </c>
      <c r="M29" s="189">
        <f t="shared" si="125"/>
        <v>0</v>
      </c>
      <c r="N29" s="189">
        <f t="shared" si="125"/>
        <v>0</v>
      </c>
      <c r="O29" s="10">
        <f t="shared" si="96"/>
        <v>0</v>
      </c>
      <c r="P29" s="189">
        <f>SUM(P27:P28)</f>
        <v>0</v>
      </c>
      <c r="Q29" s="189">
        <f t="shared" ref="Q29:AA29" si="126">SUM(Q27:Q28)</f>
        <v>0</v>
      </c>
      <c r="R29" s="189">
        <f t="shared" si="126"/>
        <v>0</v>
      </c>
      <c r="S29" s="189">
        <f t="shared" si="126"/>
        <v>0</v>
      </c>
      <c r="T29" s="189">
        <f t="shared" si="126"/>
        <v>0</v>
      </c>
      <c r="U29" s="189">
        <f t="shared" si="126"/>
        <v>0</v>
      </c>
      <c r="V29" s="189">
        <f t="shared" si="126"/>
        <v>0</v>
      </c>
      <c r="W29" s="189">
        <f t="shared" si="126"/>
        <v>0</v>
      </c>
      <c r="X29" s="189">
        <f t="shared" si="126"/>
        <v>0</v>
      </c>
      <c r="Y29" s="189">
        <f t="shared" si="126"/>
        <v>0</v>
      </c>
      <c r="Z29" s="189">
        <f t="shared" si="126"/>
        <v>0</v>
      </c>
      <c r="AA29" s="189">
        <f t="shared" si="126"/>
        <v>0</v>
      </c>
      <c r="AB29" s="10">
        <f t="shared" si="98"/>
        <v>0</v>
      </c>
      <c r="AC29" s="189">
        <f>SUM(AC27:AC28)</f>
        <v>0</v>
      </c>
      <c r="AD29" s="189">
        <f t="shared" ref="AD29:AN29" si="127">SUM(AD27:AD28)</f>
        <v>0</v>
      </c>
      <c r="AE29" s="189">
        <f t="shared" si="127"/>
        <v>0</v>
      </c>
      <c r="AF29" s="189">
        <f t="shared" si="127"/>
        <v>0</v>
      </c>
      <c r="AG29" s="189">
        <f t="shared" si="127"/>
        <v>0</v>
      </c>
      <c r="AH29" s="189">
        <f t="shared" si="127"/>
        <v>0</v>
      </c>
      <c r="AI29" s="189">
        <f t="shared" si="127"/>
        <v>0</v>
      </c>
      <c r="AJ29" s="189">
        <f t="shared" si="127"/>
        <v>0</v>
      </c>
      <c r="AK29" s="189">
        <f t="shared" si="127"/>
        <v>0</v>
      </c>
      <c r="AL29" s="189">
        <f t="shared" si="127"/>
        <v>0</v>
      </c>
      <c r="AM29" s="189">
        <f t="shared" si="127"/>
        <v>0</v>
      </c>
      <c r="AN29" s="189">
        <f t="shared" si="127"/>
        <v>0</v>
      </c>
      <c r="AO29" s="10">
        <f t="shared" si="100"/>
        <v>0</v>
      </c>
      <c r="AP29" s="189">
        <f>SUM(AP27:AP28)</f>
        <v>0</v>
      </c>
      <c r="AQ29" s="189">
        <f t="shared" ref="AQ29:BA29" si="128">SUM(AQ27:AQ28)</f>
        <v>0</v>
      </c>
      <c r="AR29" s="189">
        <f t="shared" si="128"/>
        <v>0</v>
      </c>
      <c r="AS29" s="189">
        <f t="shared" si="128"/>
        <v>0</v>
      </c>
      <c r="AT29" s="189">
        <f t="shared" si="128"/>
        <v>0</v>
      </c>
      <c r="AU29" s="189">
        <f t="shared" si="128"/>
        <v>0</v>
      </c>
      <c r="AV29" s="189">
        <f t="shared" si="128"/>
        <v>0</v>
      </c>
      <c r="AW29" s="189">
        <f t="shared" si="128"/>
        <v>0</v>
      </c>
      <c r="AX29" s="189">
        <f t="shared" si="128"/>
        <v>0</v>
      </c>
      <c r="AY29" s="189">
        <f t="shared" si="128"/>
        <v>0</v>
      </c>
      <c r="AZ29" s="189">
        <f t="shared" si="128"/>
        <v>0</v>
      </c>
      <c r="BA29" s="189">
        <f t="shared" si="128"/>
        <v>0</v>
      </c>
      <c r="BB29" s="10">
        <f t="shared" si="102"/>
        <v>0</v>
      </c>
      <c r="BC29" s="10">
        <f>SUM(BC27:BC28)</f>
        <v>0</v>
      </c>
      <c r="BD29" s="10">
        <f t="shared" ref="BD29:BN29" si="129">SUM(BD27:BD28)</f>
        <v>0</v>
      </c>
      <c r="BE29" s="10">
        <f t="shared" si="129"/>
        <v>0</v>
      </c>
      <c r="BF29" s="10">
        <f t="shared" si="129"/>
        <v>0</v>
      </c>
      <c r="BG29" s="10">
        <f t="shared" si="129"/>
        <v>0</v>
      </c>
      <c r="BH29" s="10">
        <f t="shared" si="129"/>
        <v>0</v>
      </c>
      <c r="BI29" s="10">
        <f t="shared" si="129"/>
        <v>0</v>
      </c>
      <c r="BJ29" s="10">
        <f t="shared" si="129"/>
        <v>0</v>
      </c>
      <c r="BK29" s="10">
        <f t="shared" si="129"/>
        <v>0</v>
      </c>
      <c r="BL29" s="10">
        <f t="shared" si="129"/>
        <v>0</v>
      </c>
      <c r="BM29" s="10">
        <f t="shared" si="129"/>
        <v>0</v>
      </c>
      <c r="BN29" s="10">
        <f t="shared" si="129"/>
        <v>0</v>
      </c>
      <c r="BO29" s="184">
        <f t="shared" si="104"/>
        <v>0</v>
      </c>
      <c r="BP29" s="10">
        <f>SUM(BP27:BP28)</f>
        <v>0</v>
      </c>
      <c r="BQ29" s="10">
        <f t="shared" ref="BQ29:CA29" si="130">SUM(BQ27:BQ28)</f>
        <v>0</v>
      </c>
      <c r="BR29" s="10">
        <f t="shared" si="130"/>
        <v>0</v>
      </c>
      <c r="BS29" s="10">
        <f t="shared" si="130"/>
        <v>0</v>
      </c>
      <c r="BT29" s="10">
        <f t="shared" si="130"/>
        <v>0</v>
      </c>
      <c r="BU29" s="10">
        <f t="shared" si="130"/>
        <v>0</v>
      </c>
      <c r="BV29" s="10">
        <f t="shared" si="130"/>
        <v>0</v>
      </c>
      <c r="BW29" s="10">
        <f t="shared" si="130"/>
        <v>0</v>
      </c>
      <c r="BX29" s="10">
        <f t="shared" si="130"/>
        <v>0</v>
      </c>
      <c r="BY29" s="10">
        <f t="shared" si="130"/>
        <v>0</v>
      </c>
      <c r="BZ29" s="10">
        <f t="shared" si="130"/>
        <v>0</v>
      </c>
      <c r="CA29" s="10">
        <f t="shared" si="130"/>
        <v>0</v>
      </c>
      <c r="CB29" s="184">
        <f t="shared" si="106"/>
        <v>0</v>
      </c>
    </row>
    <row r="30" spans="2:80" x14ac:dyDescent="0.25">
      <c r="B30" s="219" t="s">
        <v>371</v>
      </c>
      <c r="C30" s="229">
        <f>C49</f>
        <v>0</v>
      </c>
      <c r="D30" s="189">
        <f t="shared" ref="D30:N30" si="131">D49</f>
        <v>0</v>
      </c>
      <c r="E30" s="189">
        <f t="shared" si="131"/>
        <v>0</v>
      </c>
      <c r="F30" s="189">
        <f t="shared" si="131"/>
        <v>0</v>
      </c>
      <c r="G30" s="189">
        <f t="shared" si="131"/>
        <v>0</v>
      </c>
      <c r="H30" s="189">
        <f t="shared" si="131"/>
        <v>0</v>
      </c>
      <c r="I30" s="189">
        <f t="shared" si="131"/>
        <v>0</v>
      </c>
      <c r="J30" s="189">
        <f t="shared" si="131"/>
        <v>0</v>
      </c>
      <c r="K30" s="189">
        <f t="shared" si="131"/>
        <v>0</v>
      </c>
      <c r="L30" s="189">
        <f t="shared" si="131"/>
        <v>0</v>
      </c>
      <c r="M30" s="189">
        <f t="shared" si="131"/>
        <v>0</v>
      </c>
      <c r="N30" s="189">
        <f t="shared" si="131"/>
        <v>0</v>
      </c>
      <c r="O30" s="10"/>
      <c r="P30" s="189">
        <f>C61</f>
        <v>0</v>
      </c>
      <c r="Q30" s="189">
        <f t="shared" ref="Q30:AA30" si="132">D61</f>
        <v>0</v>
      </c>
      <c r="R30" s="189">
        <f t="shared" si="132"/>
        <v>0</v>
      </c>
      <c r="S30" s="189">
        <f t="shared" si="132"/>
        <v>0</v>
      </c>
      <c r="T30" s="189">
        <f t="shared" si="132"/>
        <v>0</v>
      </c>
      <c r="U30" s="189">
        <f t="shared" si="132"/>
        <v>0</v>
      </c>
      <c r="V30" s="189">
        <f t="shared" si="132"/>
        <v>0</v>
      </c>
      <c r="W30" s="189">
        <f t="shared" si="132"/>
        <v>0</v>
      </c>
      <c r="X30" s="189">
        <f t="shared" si="132"/>
        <v>0</v>
      </c>
      <c r="Y30" s="189">
        <f t="shared" si="132"/>
        <v>0</v>
      </c>
      <c r="Z30" s="189">
        <f t="shared" si="132"/>
        <v>0</v>
      </c>
      <c r="AA30" s="189">
        <f t="shared" si="132"/>
        <v>0</v>
      </c>
      <c r="AB30" s="10"/>
      <c r="AC30" s="189">
        <f>C73</f>
        <v>0</v>
      </c>
      <c r="AD30" s="189">
        <f t="shared" ref="AD30:AN30" si="133">D73</f>
        <v>0</v>
      </c>
      <c r="AE30" s="189">
        <f t="shared" si="133"/>
        <v>0</v>
      </c>
      <c r="AF30" s="189">
        <f t="shared" si="133"/>
        <v>0</v>
      </c>
      <c r="AG30" s="189">
        <f t="shared" si="133"/>
        <v>0</v>
      </c>
      <c r="AH30" s="189">
        <f t="shared" si="133"/>
        <v>0</v>
      </c>
      <c r="AI30" s="189">
        <f t="shared" si="133"/>
        <v>0</v>
      </c>
      <c r="AJ30" s="189">
        <f t="shared" si="133"/>
        <v>0</v>
      </c>
      <c r="AK30" s="189">
        <f t="shared" si="133"/>
        <v>0</v>
      </c>
      <c r="AL30" s="189">
        <f t="shared" si="133"/>
        <v>0</v>
      </c>
      <c r="AM30" s="189">
        <f t="shared" si="133"/>
        <v>0</v>
      </c>
      <c r="AN30" s="189">
        <f t="shared" si="133"/>
        <v>0</v>
      </c>
      <c r="AO30" s="10"/>
      <c r="AP30" s="189">
        <f>C85</f>
        <v>0</v>
      </c>
      <c r="AQ30" s="189">
        <f t="shared" ref="AQ30:BA30" si="134">D85</f>
        <v>0</v>
      </c>
      <c r="AR30" s="189">
        <f t="shared" si="134"/>
        <v>0</v>
      </c>
      <c r="AS30" s="189">
        <f t="shared" si="134"/>
        <v>0</v>
      </c>
      <c r="AT30" s="189">
        <f t="shared" si="134"/>
        <v>0</v>
      </c>
      <c r="AU30" s="189">
        <f t="shared" si="134"/>
        <v>0</v>
      </c>
      <c r="AV30" s="189">
        <f t="shared" si="134"/>
        <v>0</v>
      </c>
      <c r="AW30" s="189">
        <f t="shared" si="134"/>
        <v>0</v>
      </c>
      <c r="AX30" s="189">
        <f t="shared" si="134"/>
        <v>0</v>
      </c>
      <c r="AY30" s="189">
        <f t="shared" si="134"/>
        <v>0</v>
      </c>
      <c r="AZ30" s="189">
        <f t="shared" si="134"/>
        <v>0</v>
      </c>
      <c r="BA30" s="189">
        <f t="shared" si="134"/>
        <v>0</v>
      </c>
      <c r="BB30" s="10"/>
      <c r="BC30" s="10">
        <f>C97</f>
        <v>0</v>
      </c>
      <c r="BD30" s="10">
        <f t="shared" ref="BD30:BN30" si="135">D97</f>
        <v>0</v>
      </c>
      <c r="BE30" s="10">
        <f t="shared" si="135"/>
        <v>0</v>
      </c>
      <c r="BF30" s="10">
        <f t="shared" si="135"/>
        <v>0</v>
      </c>
      <c r="BG30" s="10">
        <f t="shared" si="135"/>
        <v>0</v>
      </c>
      <c r="BH30" s="10">
        <f t="shared" si="135"/>
        <v>0</v>
      </c>
      <c r="BI30" s="10">
        <f t="shared" si="135"/>
        <v>0</v>
      </c>
      <c r="BJ30" s="10">
        <f t="shared" si="135"/>
        <v>0</v>
      </c>
      <c r="BK30" s="10">
        <f t="shared" si="135"/>
        <v>0</v>
      </c>
      <c r="BL30" s="10">
        <f t="shared" si="135"/>
        <v>0</v>
      </c>
      <c r="BM30" s="10">
        <f t="shared" si="135"/>
        <v>0</v>
      </c>
      <c r="BN30" s="10">
        <f t="shared" si="135"/>
        <v>0</v>
      </c>
      <c r="BO30" s="184"/>
      <c r="BP30" s="10">
        <f>C109</f>
        <v>0</v>
      </c>
      <c r="BQ30" s="10">
        <f t="shared" ref="BQ30:CA30" si="136">D109</f>
        <v>0</v>
      </c>
      <c r="BR30" s="10">
        <f t="shared" si="136"/>
        <v>0</v>
      </c>
      <c r="BS30" s="10">
        <f t="shared" si="136"/>
        <v>0</v>
      </c>
      <c r="BT30" s="10">
        <f t="shared" si="136"/>
        <v>0</v>
      </c>
      <c r="BU30" s="10">
        <f t="shared" si="136"/>
        <v>0</v>
      </c>
      <c r="BV30" s="10">
        <f t="shared" si="136"/>
        <v>0</v>
      </c>
      <c r="BW30" s="10">
        <f t="shared" si="136"/>
        <v>0</v>
      </c>
      <c r="BX30" s="10">
        <f t="shared" si="136"/>
        <v>0</v>
      </c>
      <c r="BY30" s="10">
        <f t="shared" si="136"/>
        <v>0</v>
      </c>
      <c r="BZ30" s="10">
        <f t="shared" si="136"/>
        <v>0</v>
      </c>
      <c r="CA30" s="10">
        <f t="shared" si="136"/>
        <v>0</v>
      </c>
      <c r="CB30" s="184"/>
    </row>
    <row r="31" spans="2:80" x14ac:dyDescent="0.25">
      <c r="B31" s="220" t="s">
        <v>372</v>
      </c>
      <c r="C31" s="229">
        <f>C127</f>
        <v>0</v>
      </c>
      <c r="D31" s="189">
        <f t="shared" ref="D31:N31" si="137">D127</f>
        <v>0</v>
      </c>
      <c r="E31" s="189">
        <f t="shared" si="137"/>
        <v>0</v>
      </c>
      <c r="F31" s="189">
        <f t="shared" si="137"/>
        <v>0</v>
      </c>
      <c r="G31" s="189">
        <f t="shared" si="137"/>
        <v>0</v>
      </c>
      <c r="H31" s="189">
        <f t="shared" si="137"/>
        <v>0</v>
      </c>
      <c r="I31" s="189">
        <f t="shared" si="137"/>
        <v>0</v>
      </c>
      <c r="J31" s="189">
        <f t="shared" si="137"/>
        <v>0</v>
      </c>
      <c r="K31" s="189">
        <f t="shared" si="137"/>
        <v>0</v>
      </c>
      <c r="L31" s="189">
        <f t="shared" si="137"/>
        <v>0</v>
      </c>
      <c r="M31" s="189">
        <f t="shared" si="137"/>
        <v>0</v>
      </c>
      <c r="N31" s="189">
        <f t="shared" si="137"/>
        <v>0</v>
      </c>
      <c r="O31" s="10"/>
      <c r="P31" s="189">
        <f>C139</f>
        <v>0</v>
      </c>
      <c r="Q31" s="189">
        <f t="shared" ref="Q31:AA31" si="138">D139</f>
        <v>0</v>
      </c>
      <c r="R31" s="189">
        <f t="shared" si="138"/>
        <v>0</v>
      </c>
      <c r="S31" s="189">
        <f t="shared" si="138"/>
        <v>0</v>
      </c>
      <c r="T31" s="189">
        <f t="shared" si="138"/>
        <v>0</v>
      </c>
      <c r="U31" s="189">
        <f t="shared" si="138"/>
        <v>0</v>
      </c>
      <c r="V31" s="189">
        <f t="shared" si="138"/>
        <v>0</v>
      </c>
      <c r="W31" s="189">
        <f t="shared" si="138"/>
        <v>0</v>
      </c>
      <c r="X31" s="189">
        <f t="shared" si="138"/>
        <v>0</v>
      </c>
      <c r="Y31" s="189">
        <f t="shared" si="138"/>
        <v>0</v>
      </c>
      <c r="Z31" s="189">
        <f t="shared" si="138"/>
        <v>0</v>
      </c>
      <c r="AA31" s="189">
        <f t="shared" si="138"/>
        <v>0</v>
      </c>
      <c r="AB31" s="10"/>
      <c r="AC31" s="189">
        <f>C151</f>
        <v>0</v>
      </c>
      <c r="AD31" s="189">
        <f t="shared" ref="AD31:AN31" si="139">D151</f>
        <v>0</v>
      </c>
      <c r="AE31" s="189">
        <f t="shared" si="139"/>
        <v>0</v>
      </c>
      <c r="AF31" s="189">
        <f t="shared" si="139"/>
        <v>0</v>
      </c>
      <c r="AG31" s="189">
        <f t="shared" si="139"/>
        <v>0</v>
      </c>
      <c r="AH31" s="189">
        <f t="shared" si="139"/>
        <v>0</v>
      </c>
      <c r="AI31" s="189">
        <f t="shared" si="139"/>
        <v>0</v>
      </c>
      <c r="AJ31" s="189">
        <f t="shared" si="139"/>
        <v>0</v>
      </c>
      <c r="AK31" s="189">
        <f t="shared" si="139"/>
        <v>0</v>
      </c>
      <c r="AL31" s="189">
        <f t="shared" si="139"/>
        <v>0</v>
      </c>
      <c r="AM31" s="189">
        <f t="shared" si="139"/>
        <v>0</v>
      </c>
      <c r="AN31" s="189">
        <f t="shared" si="139"/>
        <v>0</v>
      </c>
      <c r="AO31" s="10"/>
      <c r="AP31" s="189">
        <f>C163</f>
        <v>0</v>
      </c>
      <c r="AQ31" s="189">
        <f t="shared" ref="AQ31:BA31" si="140">D163</f>
        <v>0</v>
      </c>
      <c r="AR31" s="189">
        <f t="shared" si="140"/>
        <v>0</v>
      </c>
      <c r="AS31" s="189">
        <f t="shared" si="140"/>
        <v>0</v>
      </c>
      <c r="AT31" s="189">
        <f t="shared" si="140"/>
        <v>0</v>
      </c>
      <c r="AU31" s="189">
        <f t="shared" si="140"/>
        <v>0</v>
      </c>
      <c r="AV31" s="189">
        <f t="shared" si="140"/>
        <v>0</v>
      </c>
      <c r="AW31" s="189">
        <f t="shared" si="140"/>
        <v>0</v>
      </c>
      <c r="AX31" s="189">
        <f t="shared" si="140"/>
        <v>0</v>
      </c>
      <c r="AY31" s="189">
        <f t="shared" si="140"/>
        <v>0</v>
      </c>
      <c r="AZ31" s="189">
        <f t="shared" si="140"/>
        <v>0</v>
      </c>
      <c r="BA31" s="189">
        <f t="shared" si="140"/>
        <v>0</v>
      </c>
      <c r="BB31" s="10"/>
      <c r="BC31" s="10">
        <f>C175</f>
        <v>0</v>
      </c>
      <c r="BD31" s="10">
        <f t="shared" ref="BD31:BN31" si="141">D175</f>
        <v>0</v>
      </c>
      <c r="BE31" s="10">
        <f t="shared" si="141"/>
        <v>0</v>
      </c>
      <c r="BF31" s="10">
        <f t="shared" si="141"/>
        <v>0</v>
      </c>
      <c r="BG31" s="10">
        <f t="shared" si="141"/>
        <v>0</v>
      </c>
      <c r="BH31" s="10">
        <f t="shared" si="141"/>
        <v>0</v>
      </c>
      <c r="BI31" s="10">
        <f t="shared" si="141"/>
        <v>0</v>
      </c>
      <c r="BJ31" s="10">
        <f t="shared" si="141"/>
        <v>0</v>
      </c>
      <c r="BK31" s="10">
        <f t="shared" si="141"/>
        <v>0</v>
      </c>
      <c r="BL31" s="10">
        <f t="shared" si="141"/>
        <v>0</v>
      </c>
      <c r="BM31" s="10">
        <f t="shared" si="141"/>
        <v>0</v>
      </c>
      <c r="BN31" s="10">
        <f t="shared" si="141"/>
        <v>0</v>
      </c>
      <c r="BO31" s="184"/>
      <c r="BP31" s="10">
        <f>C187</f>
        <v>0</v>
      </c>
      <c r="BQ31" s="10">
        <f t="shared" ref="BQ31:CA31" si="142">D187</f>
        <v>0</v>
      </c>
      <c r="BR31" s="10">
        <f t="shared" si="142"/>
        <v>0</v>
      </c>
      <c r="BS31" s="10">
        <f t="shared" si="142"/>
        <v>0</v>
      </c>
      <c r="BT31" s="10">
        <f t="shared" si="142"/>
        <v>0</v>
      </c>
      <c r="BU31" s="10">
        <f t="shared" si="142"/>
        <v>0</v>
      </c>
      <c r="BV31" s="10">
        <f t="shared" si="142"/>
        <v>0</v>
      </c>
      <c r="BW31" s="10">
        <f t="shared" si="142"/>
        <v>0</v>
      </c>
      <c r="BX31" s="10">
        <f t="shared" si="142"/>
        <v>0</v>
      </c>
      <c r="BY31" s="10">
        <f t="shared" si="142"/>
        <v>0</v>
      </c>
      <c r="BZ31" s="10">
        <f t="shared" si="142"/>
        <v>0</v>
      </c>
      <c r="CA31" s="10">
        <f t="shared" si="142"/>
        <v>0</v>
      </c>
      <c r="CB31" s="184"/>
    </row>
    <row r="32" spans="2:80" ht="13.8" thickBot="1" x14ac:dyDescent="0.3">
      <c r="B32" s="128" t="s">
        <v>373</v>
      </c>
      <c r="C32" s="230">
        <f>SUM(C30:C31)</f>
        <v>0</v>
      </c>
      <c r="D32" s="197">
        <f t="shared" ref="D32:N32" si="143">SUM(D30:D31)</f>
        <v>0</v>
      </c>
      <c r="E32" s="197">
        <f t="shared" si="143"/>
        <v>0</v>
      </c>
      <c r="F32" s="197">
        <f t="shared" si="143"/>
        <v>0</v>
      </c>
      <c r="G32" s="197">
        <f t="shared" si="143"/>
        <v>0</v>
      </c>
      <c r="H32" s="197">
        <f t="shared" si="143"/>
        <v>0</v>
      </c>
      <c r="I32" s="197">
        <f t="shared" si="143"/>
        <v>0</v>
      </c>
      <c r="J32" s="197">
        <f t="shared" si="143"/>
        <v>0</v>
      </c>
      <c r="K32" s="197">
        <f t="shared" si="143"/>
        <v>0</v>
      </c>
      <c r="L32" s="197">
        <f t="shared" si="143"/>
        <v>0</v>
      </c>
      <c r="M32" s="197">
        <f t="shared" si="143"/>
        <v>0</v>
      </c>
      <c r="N32" s="197">
        <f t="shared" si="143"/>
        <v>0</v>
      </c>
      <c r="O32" s="197"/>
      <c r="P32" s="197">
        <f>SUM(P30:P31)</f>
        <v>0</v>
      </c>
      <c r="Q32" s="197">
        <f t="shared" ref="Q32:AA32" si="144">SUM(Q30:Q31)</f>
        <v>0</v>
      </c>
      <c r="R32" s="197">
        <f t="shared" si="144"/>
        <v>0</v>
      </c>
      <c r="S32" s="197">
        <f t="shared" si="144"/>
        <v>0</v>
      </c>
      <c r="T32" s="197">
        <f t="shared" si="144"/>
        <v>0</v>
      </c>
      <c r="U32" s="197">
        <f t="shared" si="144"/>
        <v>0</v>
      </c>
      <c r="V32" s="197">
        <f t="shared" si="144"/>
        <v>0</v>
      </c>
      <c r="W32" s="197">
        <f t="shared" si="144"/>
        <v>0</v>
      </c>
      <c r="X32" s="197">
        <f t="shared" si="144"/>
        <v>0</v>
      </c>
      <c r="Y32" s="197">
        <f t="shared" si="144"/>
        <v>0</v>
      </c>
      <c r="Z32" s="197">
        <f t="shared" si="144"/>
        <v>0</v>
      </c>
      <c r="AA32" s="197">
        <f t="shared" si="144"/>
        <v>0</v>
      </c>
      <c r="AB32" s="197"/>
      <c r="AC32" s="197">
        <f>SUM(AC30:AC31)</f>
        <v>0</v>
      </c>
      <c r="AD32" s="197">
        <f t="shared" ref="AD32:AN32" si="145">SUM(AD30:AD31)</f>
        <v>0</v>
      </c>
      <c r="AE32" s="197">
        <f t="shared" si="145"/>
        <v>0</v>
      </c>
      <c r="AF32" s="197">
        <f t="shared" si="145"/>
        <v>0</v>
      </c>
      <c r="AG32" s="197">
        <f t="shared" si="145"/>
        <v>0</v>
      </c>
      <c r="AH32" s="197">
        <f t="shared" si="145"/>
        <v>0</v>
      </c>
      <c r="AI32" s="197">
        <f t="shared" si="145"/>
        <v>0</v>
      </c>
      <c r="AJ32" s="197">
        <f t="shared" si="145"/>
        <v>0</v>
      </c>
      <c r="AK32" s="197">
        <f t="shared" si="145"/>
        <v>0</v>
      </c>
      <c r="AL32" s="197">
        <f t="shared" si="145"/>
        <v>0</v>
      </c>
      <c r="AM32" s="197">
        <f t="shared" si="145"/>
        <v>0</v>
      </c>
      <c r="AN32" s="197">
        <f t="shared" si="145"/>
        <v>0</v>
      </c>
      <c r="AO32" s="197"/>
      <c r="AP32" s="197">
        <f>SUM(AP30:AP31)</f>
        <v>0</v>
      </c>
      <c r="AQ32" s="197">
        <f t="shared" ref="AQ32:BA32" si="146">SUM(AQ30:AQ31)</f>
        <v>0</v>
      </c>
      <c r="AR32" s="197">
        <f t="shared" si="146"/>
        <v>0</v>
      </c>
      <c r="AS32" s="197">
        <f t="shared" si="146"/>
        <v>0</v>
      </c>
      <c r="AT32" s="197">
        <f t="shared" si="146"/>
        <v>0</v>
      </c>
      <c r="AU32" s="197">
        <f t="shared" si="146"/>
        <v>0</v>
      </c>
      <c r="AV32" s="197">
        <f t="shared" si="146"/>
        <v>0</v>
      </c>
      <c r="AW32" s="197">
        <f t="shared" si="146"/>
        <v>0</v>
      </c>
      <c r="AX32" s="197">
        <f t="shared" si="146"/>
        <v>0</v>
      </c>
      <c r="AY32" s="197">
        <f t="shared" si="146"/>
        <v>0</v>
      </c>
      <c r="AZ32" s="197">
        <f t="shared" si="146"/>
        <v>0</v>
      </c>
      <c r="BA32" s="197">
        <f t="shared" si="146"/>
        <v>0</v>
      </c>
      <c r="BB32" s="197"/>
      <c r="BC32" s="197">
        <f>SUM(BC30:BC31)</f>
        <v>0</v>
      </c>
      <c r="BD32" s="197">
        <f t="shared" ref="BD32:BN32" si="147">SUM(BD30:BD31)</f>
        <v>0</v>
      </c>
      <c r="BE32" s="197">
        <f t="shared" si="147"/>
        <v>0</v>
      </c>
      <c r="BF32" s="197">
        <f t="shared" si="147"/>
        <v>0</v>
      </c>
      <c r="BG32" s="197">
        <f t="shared" si="147"/>
        <v>0</v>
      </c>
      <c r="BH32" s="197">
        <f t="shared" si="147"/>
        <v>0</v>
      </c>
      <c r="BI32" s="197">
        <f t="shared" si="147"/>
        <v>0</v>
      </c>
      <c r="BJ32" s="197">
        <f t="shared" si="147"/>
        <v>0</v>
      </c>
      <c r="BK32" s="197">
        <f t="shared" si="147"/>
        <v>0</v>
      </c>
      <c r="BL32" s="197">
        <f t="shared" si="147"/>
        <v>0</v>
      </c>
      <c r="BM32" s="197">
        <f t="shared" si="147"/>
        <v>0</v>
      </c>
      <c r="BN32" s="197">
        <f t="shared" si="147"/>
        <v>0</v>
      </c>
      <c r="BO32" s="198"/>
      <c r="BP32" s="197">
        <f>SUM(BP30:BP31)</f>
        <v>0</v>
      </c>
      <c r="BQ32" s="197">
        <f t="shared" ref="BQ32:CA32" si="148">SUM(BQ30:BQ31)</f>
        <v>0</v>
      </c>
      <c r="BR32" s="197">
        <f t="shared" si="148"/>
        <v>0</v>
      </c>
      <c r="BS32" s="197">
        <f t="shared" si="148"/>
        <v>0</v>
      </c>
      <c r="BT32" s="197">
        <f t="shared" si="148"/>
        <v>0</v>
      </c>
      <c r="BU32" s="197">
        <f t="shared" si="148"/>
        <v>0</v>
      </c>
      <c r="BV32" s="197">
        <f t="shared" si="148"/>
        <v>0</v>
      </c>
      <c r="BW32" s="197">
        <f t="shared" si="148"/>
        <v>0</v>
      </c>
      <c r="BX32" s="197">
        <f t="shared" si="148"/>
        <v>0</v>
      </c>
      <c r="BY32" s="197">
        <f t="shared" si="148"/>
        <v>0</v>
      </c>
      <c r="BZ32" s="197">
        <f t="shared" si="148"/>
        <v>0</v>
      </c>
      <c r="CA32" s="197">
        <f t="shared" si="148"/>
        <v>0</v>
      </c>
      <c r="CB32" s="198"/>
    </row>
    <row r="33" spans="1:80" x14ac:dyDescent="0.25">
      <c r="B33" s="69"/>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c r="BM33" s="14"/>
      <c r="BN33" s="14"/>
      <c r="BO33" s="14"/>
      <c r="BP33" s="14"/>
      <c r="BQ33" s="14"/>
      <c r="BR33" s="14"/>
      <c r="BS33" s="14"/>
      <c r="BT33" s="14"/>
      <c r="BU33" s="14"/>
      <c r="BV33" s="14"/>
      <c r="BW33" s="14"/>
      <c r="BX33" s="14"/>
      <c r="BY33" s="14"/>
      <c r="BZ33" s="14"/>
      <c r="CA33" s="14"/>
      <c r="CB33" s="14"/>
    </row>
    <row r="34" spans="1:80" x14ac:dyDescent="0.25">
      <c r="B34" s="69"/>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c r="BM34" s="14"/>
      <c r="BN34" s="14"/>
      <c r="BO34" s="14"/>
      <c r="BP34" s="14"/>
      <c r="BQ34" s="14"/>
      <c r="BR34" s="14"/>
      <c r="BS34" s="14"/>
      <c r="BT34" s="14"/>
      <c r="BU34" s="14"/>
      <c r="BV34" s="14"/>
      <c r="BW34" s="14"/>
      <c r="BX34" s="14"/>
      <c r="BY34" s="14"/>
      <c r="BZ34" s="14"/>
      <c r="CA34" s="14"/>
      <c r="CB34" s="14"/>
    </row>
    <row r="35" spans="1:80" ht="15.6" x14ac:dyDescent="0.3">
      <c r="A35" s="155"/>
      <c r="B35" s="216"/>
      <c r="C35" s="218" t="s">
        <v>377</v>
      </c>
      <c r="D35" s="217"/>
      <c r="E35" s="217"/>
      <c r="F35" s="155"/>
      <c r="G35" s="151"/>
      <c r="H35" s="151"/>
      <c r="I35" s="151"/>
      <c r="J35" s="151"/>
      <c r="K35" s="151"/>
      <c r="L35" s="151"/>
      <c r="M35" s="151"/>
      <c r="N35" s="151"/>
      <c r="O35" s="151"/>
      <c r="P35" s="151"/>
      <c r="Q35" s="4"/>
      <c r="R35" s="4"/>
    </row>
    <row r="36" spans="1:80" x14ac:dyDescent="0.25">
      <c r="A36" s="155"/>
      <c r="B36" s="75" t="s">
        <v>186</v>
      </c>
      <c r="C36" s="16"/>
      <c r="D36" s="4"/>
      <c r="E36" s="11"/>
      <c r="F36" s="11"/>
      <c r="G36" s="4"/>
      <c r="H36" s="4"/>
      <c r="I36" s="4"/>
      <c r="J36" s="4"/>
      <c r="K36" s="4"/>
      <c r="L36" s="4"/>
      <c r="M36" s="4"/>
      <c r="N36" s="4"/>
      <c r="O36" s="4"/>
      <c r="P36" s="151"/>
      <c r="Q36" s="4"/>
      <c r="R36" s="4"/>
    </row>
    <row r="37" spans="1:80" x14ac:dyDescent="0.25">
      <c r="A37" s="155"/>
      <c r="B37" s="80" t="str">
        <f>ControlPanel!B9</f>
        <v>Your Company Name</v>
      </c>
      <c r="C37" s="200"/>
      <c r="D37" s="16"/>
      <c r="E37" s="200"/>
      <c r="F37" s="200"/>
      <c r="G37" s="16"/>
      <c r="H37" s="16"/>
      <c r="I37" s="16"/>
      <c r="J37" s="16"/>
      <c r="K37" s="16"/>
      <c r="L37" s="16"/>
      <c r="M37" s="16"/>
      <c r="N37" s="16"/>
      <c r="O37" s="4"/>
      <c r="P37" s="151"/>
      <c r="Q37" s="4"/>
      <c r="R37" s="4"/>
    </row>
    <row r="38" spans="1:80" x14ac:dyDescent="0.25">
      <c r="A38" s="155"/>
      <c r="B38" s="11"/>
      <c r="C38" s="201"/>
      <c r="D38" s="201"/>
      <c r="E38" s="201"/>
      <c r="F38" s="201"/>
      <c r="G38" s="16"/>
      <c r="H38" s="16"/>
      <c r="I38" s="16"/>
      <c r="J38" s="16"/>
      <c r="K38" s="16"/>
      <c r="L38" s="16"/>
      <c r="M38" s="16"/>
      <c r="N38" s="16"/>
      <c r="O38" s="4"/>
      <c r="P38" s="151"/>
      <c r="Q38" s="4"/>
      <c r="R38" s="4"/>
    </row>
    <row r="39" spans="1:80" x14ac:dyDescent="0.25">
      <c r="A39" s="155"/>
      <c r="B39" s="6"/>
      <c r="C39" s="22">
        <f>ControlPanel!B11</f>
        <v>43617</v>
      </c>
      <c r="D39" s="22">
        <f>DATE(YEAR(C39),MONTH(C39)+1,DAY(C39))</f>
        <v>43647</v>
      </c>
      <c r="E39" s="22">
        <f t="shared" ref="E39:N39" si="149">DATE(YEAR(D39),MONTH(D39)+1,DAY(D39))</f>
        <v>43678</v>
      </c>
      <c r="F39" s="22">
        <f t="shared" si="149"/>
        <v>43709</v>
      </c>
      <c r="G39" s="22">
        <f t="shared" si="149"/>
        <v>43739</v>
      </c>
      <c r="H39" s="22">
        <f t="shared" si="149"/>
        <v>43770</v>
      </c>
      <c r="I39" s="22">
        <f t="shared" si="149"/>
        <v>43800</v>
      </c>
      <c r="J39" s="22">
        <f t="shared" si="149"/>
        <v>43831</v>
      </c>
      <c r="K39" s="22">
        <f t="shared" si="149"/>
        <v>43862</v>
      </c>
      <c r="L39" s="22">
        <f t="shared" si="149"/>
        <v>43891</v>
      </c>
      <c r="M39" s="22">
        <f t="shared" si="149"/>
        <v>43922</v>
      </c>
      <c r="N39" s="22">
        <f t="shared" si="149"/>
        <v>43952</v>
      </c>
      <c r="O39" s="209" t="s">
        <v>212</v>
      </c>
      <c r="P39" s="151"/>
      <c r="Q39" s="4"/>
      <c r="R39" s="4"/>
    </row>
    <row r="40" spans="1:80" x14ac:dyDescent="0.25">
      <c r="A40" s="155"/>
      <c r="B40" s="16" t="s">
        <v>185</v>
      </c>
      <c r="C40" s="202">
        <v>0</v>
      </c>
      <c r="D40" s="202">
        <v>0</v>
      </c>
      <c r="E40" s="202">
        <v>0</v>
      </c>
      <c r="F40" s="202">
        <v>0</v>
      </c>
      <c r="G40" s="202">
        <v>0</v>
      </c>
      <c r="H40" s="202">
        <v>0</v>
      </c>
      <c r="I40" s="202">
        <v>0</v>
      </c>
      <c r="J40" s="202">
        <v>0</v>
      </c>
      <c r="K40" s="202">
        <v>0</v>
      </c>
      <c r="L40" s="202">
        <v>0</v>
      </c>
      <c r="M40" s="202">
        <v>0</v>
      </c>
      <c r="N40" s="202">
        <v>0</v>
      </c>
      <c r="O40" s="4"/>
      <c r="P40" s="151"/>
      <c r="Q40" s="4"/>
      <c r="R40" s="4"/>
    </row>
    <row r="41" spans="1:80" x14ac:dyDescent="0.25">
      <c r="A41" s="155"/>
      <c r="B41" s="16" t="s">
        <v>64</v>
      </c>
      <c r="C41" s="213">
        <v>90</v>
      </c>
      <c r="D41" s="17">
        <f>C41</f>
        <v>90</v>
      </c>
      <c r="E41" s="17">
        <f t="shared" ref="E41:N42" si="150">D41</f>
        <v>90</v>
      </c>
      <c r="F41" s="17">
        <f t="shared" si="150"/>
        <v>90</v>
      </c>
      <c r="G41" s="17">
        <f t="shared" si="150"/>
        <v>90</v>
      </c>
      <c r="H41" s="17">
        <f t="shared" si="150"/>
        <v>90</v>
      </c>
      <c r="I41" s="17">
        <f t="shared" si="150"/>
        <v>90</v>
      </c>
      <c r="J41" s="17">
        <f t="shared" si="150"/>
        <v>90</v>
      </c>
      <c r="K41" s="17">
        <f t="shared" si="150"/>
        <v>90</v>
      </c>
      <c r="L41" s="17">
        <f t="shared" si="150"/>
        <v>90</v>
      </c>
      <c r="M41" s="17">
        <f t="shared" si="150"/>
        <v>90</v>
      </c>
      <c r="N41" s="17">
        <f t="shared" si="150"/>
        <v>90</v>
      </c>
      <c r="O41" s="4"/>
      <c r="P41" s="151"/>
      <c r="Q41" s="4"/>
      <c r="R41" s="4"/>
    </row>
    <row r="42" spans="1:80" x14ac:dyDescent="0.25">
      <c r="A42" s="155"/>
      <c r="B42" s="16" t="s">
        <v>58</v>
      </c>
      <c r="C42" s="214">
        <v>7.2499999999999995E-2</v>
      </c>
      <c r="D42" s="231">
        <f>C42</f>
        <v>7.2499999999999995E-2</v>
      </c>
      <c r="E42" s="231">
        <f t="shared" ref="E42:N42" si="151">D42</f>
        <v>7.2499999999999995E-2</v>
      </c>
      <c r="F42" s="231">
        <f t="shared" si="150"/>
        <v>7.2499999999999995E-2</v>
      </c>
      <c r="G42" s="231">
        <f t="shared" si="151"/>
        <v>7.2499999999999995E-2</v>
      </c>
      <c r="H42" s="231">
        <f t="shared" si="151"/>
        <v>7.2499999999999995E-2</v>
      </c>
      <c r="I42" s="231">
        <f t="shared" si="151"/>
        <v>7.2499999999999995E-2</v>
      </c>
      <c r="J42" s="231">
        <f t="shared" si="151"/>
        <v>7.2499999999999995E-2</v>
      </c>
      <c r="K42" s="231">
        <f t="shared" si="151"/>
        <v>7.2499999999999995E-2</v>
      </c>
      <c r="L42" s="231">
        <f t="shared" si="151"/>
        <v>7.2499999999999995E-2</v>
      </c>
      <c r="M42" s="231">
        <f t="shared" si="151"/>
        <v>7.2499999999999995E-2</v>
      </c>
      <c r="N42" s="231">
        <f t="shared" si="151"/>
        <v>7.2499999999999995E-2</v>
      </c>
      <c r="O42" s="4"/>
      <c r="P42" s="151"/>
      <c r="Q42" s="4"/>
      <c r="R42" s="4"/>
    </row>
    <row r="43" spans="1:80" x14ac:dyDescent="0.25">
      <c r="A43" s="155"/>
      <c r="B43" s="16" t="s">
        <v>65</v>
      </c>
      <c r="C43" s="38">
        <f>C42/12</f>
        <v>6.0416666666666665E-3</v>
      </c>
      <c r="D43" s="38">
        <f>D42/12</f>
        <v>6.0416666666666665E-3</v>
      </c>
      <c r="E43" s="38">
        <f t="shared" ref="E43:N43" si="152">E42/12</f>
        <v>6.0416666666666665E-3</v>
      </c>
      <c r="F43" s="38">
        <f t="shared" si="152"/>
        <v>6.0416666666666665E-3</v>
      </c>
      <c r="G43" s="38">
        <f t="shared" si="152"/>
        <v>6.0416666666666665E-3</v>
      </c>
      <c r="H43" s="38">
        <f t="shared" si="152"/>
        <v>6.0416666666666665E-3</v>
      </c>
      <c r="I43" s="38">
        <f t="shared" si="152"/>
        <v>6.0416666666666665E-3</v>
      </c>
      <c r="J43" s="38">
        <f t="shared" si="152"/>
        <v>6.0416666666666665E-3</v>
      </c>
      <c r="K43" s="38">
        <f t="shared" si="152"/>
        <v>6.0416666666666665E-3</v>
      </c>
      <c r="L43" s="38">
        <f t="shared" si="152"/>
        <v>6.0416666666666665E-3</v>
      </c>
      <c r="M43" s="38">
        <f t="shared" si="152"/>
        <v>6.0416666666666665E-3</v>
      </c>
      <c r="N43" s="38">
        <f t="shared" si="152"/>
        <v>6.0416666666666665E-3</v>
      </c>
      <c r="O43" s="4"/>
      <c r="P43" s="151"/>
      <c r="Q43" s="4"/>
      <c r="R43" s="4"/>
    </row>
    <row r="44" spans="1:80" x14ac:dyDescent="0.25">
      <c r="A44" s="155"/>
      <c r="B44" s="16" t="s">
        <v>378</v>
      </c>
      <c r="C44" s="199">
        <f>IF(C40&lt;1,0,-PMT(C43,C41,C40))</f>
        <v>0</v>
      </c>
      <c r="D44" s="199">
        <f t="shared" ref="D44:N44" si="153">IF(D40&lt;1,0,-PMT(D43,D41,D40))</f>
        <v>0</v>
      </c>
      <c r="E44" s="199">
        <f t="shared" si="153"/>
        <v>0</v>
      </c>
      <c r="F44" s="199">
        <f t="shared" si="153"/>
        <v>0</v>
      </c>
      <c r="G44" s="199">
        <f t="shared" si="153"/>
        <v>0</v>
      </c>
      <c r="H44" s="199">
        <f t="shared" si="153"/>
        <v>0</v>
      </c>
      <c r="I44" s="199">
        <f t="shared" si="153"/>
        <v>0</v>
      </c>
      <c r="J44" s="199">
        <f t="shared" si="153"/>
        <v>0</v>
      </c>
      <c r="K44" s="199">
        <f t="shared" si="153"/>
        <v>0</v>
      </c>
      <c r="L44" s="199">
        <f t="shared" si="153"/>
        <v>0</v>
      </c>
      <c r="M44" s="199">
        <f t="shared" si="153"/>
        <v>0</v>
      </c>
      <c r="N44" s="199">
        <f t="shared" si="153"/>
        <v>0</v>
      </c>
      <c r="O44" s="221"/>
      <c r="P44" s="151"/>
      <c r="Q44" s="4"/>
      <c r="R44" s="4"/>
    </row>
    <row r="45" spans="1:80" x14ac:dyDescent="0.25">
      <c r="A45" s="155"/>
      <c r="B45" s="16" t="s">
        <v>60</v>
      </c>
      <c r="C45" s="199">
        <f>C44</f>
        <v>0</v>
      </c>
      <c r="D45" s="199">
        <f>C45+D44</f>
        <v>0</v>
      </c>
      <c r="E45" s="199">
        <f t="shared" ref="E45:N45" si="154">D45+E44</f>
        <v>0</v>
      </c>
      <c r="F45" s="199">
        <f t="shared" si="154"/>
        <v>0</v>
      </c>
      <c r="G45" s="199">
        <f t="shared" si="154"/>
        <v>0</v>
      </c>
      <c r="H45" s="199">
        <f t="shared" si="154"/>
        <v>0</v>
      </c>
      <c r="I45" s="199">
        <f t="shared" si="154"/>
        <v>0</v>
      </c>
      <c r="J45" s="199">
        <f t="shared" si="154"/>
        <v>0</v>
      </c>
      <c r="K45" s="199">
        <f t="shared" si="154"/>
        <v>0</v>
      </c>
      <c r="L45" s="199">
        <f t="shared" si="154"/>
        <v>0</v>
      </c>
      <c r="M45" s="199">
        <f t="shared" si="154"/>
        <v>0</v>
      </c>
      <c r="N45" s="199">
        <f t="shared" si="154"/>
        <v>0</v>
      </c>
      <c r="O45" s="212">
        <f>SUM(C45:N45)</f>
        <v>0</v>
      </c>
      <c r="P45" s="151"/>
      <c r="Q45" s="4"/>
      <c r="R45" s="4"/>
    </row>
    <row r="46" spans="1:80" x14ac:dyDescent="0.25">
      <c r="A46" s="155"/>
      <c r="B46" s="16" t="s">
        <v>62</v>
      </c>
      <c r="C46" s="142">
        <f>C40</f>
        <v>0</v>
      </c>
      <c r="D46" s="142">
        <f>C49+D40</f>
        <v>0</v>
      </c>
      <c r="E46" s="142">
        <f t="shared" ref="E46:N46" si="155">D49+E40</f>
        <v>0</v>
      </c>
      <c r="F46" s="142">
        <f t="shared" si="155"/>
        <v>0</v>
      </c>
      <c r="G46" s="142">
        <f t="shared" si="155"/>
        <v>0</v>
      </c>
      <c r="H46" s="142">
        <f t="shared" si="155"/>
        <v>0</v>
      </c>
      <c r="I46" s="142">
        <f t="shared" si="155"/>
        <v>0</v>
      </c>
      <c r="J46" s="142">
        <f t="shared" si="155"/>
        <v>0</v>
      </c>
      <c r="K46" s="142">
        <f t="shared" si="155"/>
        <v>0</v>
      </c>
      <c r="L46" s="142">
        <f t="shared" si="155"/>
        <v>0</v>
      </c>
      <c r="M46" s="142">
        <f t="shared" si="155"/>
        <v>0</v>
      </c>
      <c r="N46" s="142">
        <f t="shared" si="155"/>
        <v>0</v>
      </c>
      <c r="O46" s="4"/>
      <c r="P46" s="151"/>
      <c r="Q46" s="4"/>
      <c r="R46" s="4"/>
    </row>
    <row r="47" spans="1:80" x14ac:dyDescent="0.25">
      <c r="A47" s="155"/>
      <c r="B47" s="16" t="s">
        <v>56</v>
      </c>
      <c r="C47" s="142">
        <f>C43*C46</f>
        <v>0</v>
      </c>
      <c r="D47" s="142">
        <f t="shared" ref="D47:N47" si="156">D43*D46</f>
        <v>0</v>
      </c>
      <c r="E47" s="142">
        <f t="shared" si="156"/>
        <v>0</v>
      </c>
      <c r="F47" s="142">
        <f t="shared" si="156"/>
        <v>0</v>
      </c>
      <c r="G47" s="142">
        <f t="shared" si="156"/>
        <v>0</v>
      </c>
      <c r="H47" s="142">
        <f t="shared" si="156"/>
        <v>0</v>
      </c>
      <c r="I47" s="142">
        <f t="shared" si="156"/>
        <v>0</v>
      </c>
      <c r="J47" s="142">
        <f t="shared" si="156"/>
        <v>0</v>
      </c>
      <c r="K47" s="142">
        <f t="shared" si="156"/>
        <v>0</v>
      </c>
      <c r="L47" s="142">
        <f t="shared" si="156"/>
        <v>0</v>
      </c>
      <c r="M47" s="142">
        <f t="shared" si="156"/>
        <v>0</v>
      </c>
      <c r="N47" s="142">
        <f t="shared" si="156"/>
        <v>0</v>
      </c>
      <c r="O47" s="211">
        <f>SUM(C47:N47)</f>
        <v>0</v>
      </c>
      <c r="P47" s="151"/>
      <c r="Q47" s="4"/>
      <c r="R47" s="4"/>
    </row>
    <row r="48" spans="1:80" x14ac:dyDescent="0.25">
      <c r="A48" s="155"/>
      <c r="B48" s="16" t="s">
        <v>57</v>
      </c>
      <c r="C48" s="142">
        <f>IF(C46&lt;1,0,C45-C47)</f>
        <v>0</v>
      </c>
      <c r="D48" s="142">
        <f t="shared" ref="D48:N48" si="157">IF(D46&lt;1,0,D45-D47)</f>
        <v>0</v>
      </c>
      <c r="E48" s="142">
        <f t="shared" si="157"/>
        <v>0</v>
      </c>
      <c r="F48" s="142">
        <f t="shared" si="157"/>
        <v>0</v>
      </c>
      <c r="G48" s="142">
        <f t="shared" si="157"/>
        <v>0</v>
      </c>
      <c r="H48" s="142">
        <f t="shared" si="157"/>
        <v>0</v>
      </c>
      <c r="I48" s="142">
        <f t="shared" si="157"/>
        <v>0</v>
      </c>
      <c r="J48" s="142">
        <f t="shared" si="157"/>
        <v>0</v>
      </c>
      <c r="K48" s="142">
        <f t="shared" si="157"/>
        <v>0</v>
      </c>
      <c r="L48" s="142">
        <f t="shared" si="157"/>
        <v>0</v>
      </c>
      <c r="M48" s="142">
        <f t="shared" si="157"/>
        <v>0</v>
      </c>
      <c r="N48" s="142">
        <f t="shared" si="157"/>
        <v>0</v>
      </c>
      <c r="O48" s="211">
        <f>SUM(C48:N48)</f>
        <v>0</v>
      </c>
      <c r="P48" s="151"/>
      <c r="Q48" s="4"/>
      <c r="R48" s="4"/>
    </row>
    <row r="49" spans="1:18" x14ac:dyDescent="0.25">
      <c r="A49" s="155"/>
      <c r="B49" s="16" t="s">
        <v>61</v>
      </c>
      <c r="C49" s="142">
        <f>IF(C46-C48&gt;1,C46-C48,0)</f>
        <v>0</v>
      </c>
      <c r="D49" s="142">
        <f t="shared" ref="D49:N49" si="158">IF(D46-D48&gt;1,D46-D48,0)</f>
        <v>0</v>
      </c>
      <c r="E49" s="142">
        <f t="shared" si="158"/>
        <v>0</v>
      </c>
      <c r="F49" s="142">
        <f t="shared" si="158"/>
        <v>0</v>
      </c>
      <c r="G49" s="142">
        <f t="shared" si="158"/>
        <v>0</v>
      </c>
      <c r="H49" s="142">
        <f t="shared" si="158"/>
        <v>0</v>
      </c>
      <c r="I49" s="142">
        <f t="shared" si="158"/>
        <v>0</v>
      </c>
      <c r="J49" s="142">
        <f t="shared" si="158"/>
        <v>0</v>
      </c>
      <c r="K49" s="142">
        <f t="shared" si="158"/>
        <v>0</v>
      </c>
      <c r="L49" s="142">
        <f t="shared" si="158"/>
        <v>0</v>
      </c>
      <c r="M49" s="142">
        <f t="shared" si="158"/>
        <v>0</v>
      </c>
      <c r="N49" s="142">
        <f t="shared" si="158"/>
        <v>0</v>
      </c>
      <c r="O49" s="4"/>
      <c r="P49" s="151"/>
      <c r="Q49" s="4"/>
      <c r="R49" s="4"/>
    </row>
    <row r="50" spans="1:18" x14ac:dyDescent="0.25">
      <c r="A50" s="155"/>
      <c r="C50" s="6"/>
      <c r="D50" s="4"/>
      <c r="E50" s="4"/>
      <c r="F50" s="4"/>
      <c r="G50" s="4"/>
      <c r="H50" s="4"/>
      <c r="I50" s="4"/>
      <c r="J50" s="4"/>
      <c r="K50" s="4"/>
      <c r="L50" s="4"/>
      <c r="M50" s="4"/>
      <c r="N50" s="4"/>
      <c r="O50" s="4"/>
      <c r="P50" s="151"/>
      <c r="Q50" s="4"/>
      <c r="R50" s="4"/>
    </row>
    <row r="51" spans="1:18" ht="15" customHeight="1" x14ac:dyDescent="0.25">
      <c r="A51" s="155"/>
      <c r="B51" s="6"/>
      <c r="C51" s="22">
        <f>C39+366</f>
        <v>43983</v>
      </c>
      <c r="D51" s="22">
        <f>DATE(YEAR(C51),MONTH(C51)+1,DAY(C51))</f>
        <v>44013</v>
      </c>
      <c r="E51" s="22">
        <f t="shared" ref="E51" si="159">DATE(YEAR(D51),MONTH(D51)+1,DAY(D51))</f>
        <v>44044</v>
      </c>
      <c r="F51" s="22">
        <f t="shared" ref="F51" si="160">DATE(YEAR(E51),MONTH(E51)+1,DAY(E51))</f>
        <v>44075</v>
      </c>
      <c r="G51" s="22">
        <f t="shared" ref="G51" si="161">DATE(YEAR(F51),MONTH(F51)+1,DAY(F51))</f>
        <v>44105</v>
      </c>
      <c r="H51" s="22">
        <f t="shared" ref="H51" si="162">DATE(YEAR(G51),MONTH(G51)+1,DAY(G51))</f>
        <v>44136</v>
      </c>
      <c r="I51" s="22">
        <f t="shared" ref="I51" si="163">DATE(YEAR(H51),MONTH(H51)+1,DAY(H51))</f>
        <v>44166</v>
      </c>
      <c r="J51" s="22">
        <f t="shared" ref="J51" si="164">DATE(YEAR(I51),MONTH(I51)+1,DAY(I51))</f>
        <v>44197</v>
      </c>
      <c r="K51" s="22">
        <f t="shared" ref="K51" si="165">DATE(YEAR(J51),MONTH(J51)+1,DAY(J51))</f>
        <v>44228</v>
      </c>
      <c r="L51" s="22">
        <f t="shared" ref="L51" si="166">DATE(YEAR(K51),MONTH(K51)+1,DAY(K51))</f>
        <v>44256</v>
      </c>
      <c r="M51" s="22">
        <f t="shared" ref="M51" si="167">DATE(YEAR(L51),MONTH(L51)+1,DAY(L51))</f>
        <v>44287</v>
      </c>
      <c r="N51" s="22">
        <f t="shared" ref="N51" si="168">DATE(YEAR(M51),MONTH(M51)+1,DAY(M51))</f>
        <v>44317</v>
      </c>
      <c r="O51" s="209" t="s">
        <v>212</v>
      </c>
      <c r="P51" s="151"/>
      <c r="Q51" s="4"/>
      <c r="R51" s="4"/>
    </row>
    <row r="52" spans="1:18" ht="15" customHeight="1" x14ac:dyDescent="0.25">
      <c r="A52" s="155"/>
      <c r="B52" s="16" t="s">
        <v>185</v>
      </c>
      <c r="C52" s="202">
        <v>0</v>
      </c>
      <c r="D52" s="202">
        <v>0</v>
      </c>
      <c r="E52" s="202">
        <v>0</v>
      </c>
      <c r="F52" s="202">
        <v>0</v>
      </c>
      <c r="G52" s="202">
        <v>0</v>
      </c>
      <c r="H52" s="202">
        <v>0</v>
      </c>
      <c r="I52" s="202">
        <v>0</v>
      </c>
      <c r="J52" s="202">
        <v>0</v>
      </c>
      <c r="K52" s="202">
        <v>0</v>
      </c>
      <c r="L52" s="202">
        <v>0</v>
      </c>
      <c r="M52" s="202">
        <v>0</v>
      </c>
      <c r="N52" s="202">
        <v>0</v>
      </c>
      <c r="O52" s="4"/>
      <c r="P52" s="151"/>
      <c r="Q52" s="4"/>
      <c r="R52" s="4"/>
    </row>
    <row r="53" spans="1:18" x14ac:dyDescent="0.25">
      <c r="A53" s="155"/>
      <c r="B53" s="16" t="s">
        <v>64</v>
      </c>
      <c r="C53" s="17">
        <f>N41</f>
        <v>90</v>
      </c>
      <c r="D53" s="17">
        <f>C53</f>
        <v>90</v>
      </c>
      <c r="E53" s="17">
        <f t="shared" ref="E53:N53" si="169">D53</f>
        <v>90</v>
      </c>
      <c r="F53" s="17">
        <f t="shared" si="169"/>
        <v>90</v>
      </c>
      <c r="G53" s="17">
        <f t="shared" si="169"/>
        <v>90</v>
      </c>
      <c r="H53" s="17">
        <f t="shared" si="169"/>
        <v>90</v>
      </c>
      <c r="I53" s="17">
        <f t="shared" si="169"/>
        <v>90</v>
      </c>
      <c r="J53" s="17">
        <f t="shared" si="169"/>
        <v>90</v>
      </c>
      <c r="K53" s="17">
        <f t="shared" si="169"/>
        <v>90</v>
      </c>
      <c r="L53" s="17">
        <f t="shared" si="169"/>
        <v>90</v>
      </c>
      <c r="M53" s="17">
        <f t="shared" si="169"/>
        <v>90</v>
      </c>
      <c r="N53" s="17">
        <f t="shared" si="169"/>
        <v>90</v>
      </c>
      <c r="O53" s="4"/>
      <c r="P53" s="151"/>
      <c r="Q53" s="4"/>
      <c r="R53" s="4"/>
    </row>
    <row r="54" spans="1:18" x14ac:dyDescent="0.25">
      <c r="A54" s="155"/>
      <c r="B54" s="16" t="s">
        <v>58</v>
      </c>
      <c r="C54" s="231">
        <f>N42</f>
        <v>7.2499999999999995E-2</v>
      </c>
      <c r="D54" s="231">
        <f>C54</f>
        <v>7.2499999999999995E-2</v>
      </c>
      <c r="E54" s="231">
        <f t="shared" ref="E54:N54" si="170">D54</f>
        <v>7.2499999999999995E-2</v>
      </c>
      <c r="F54" s="231">
        <f t="shared" si="170"/>
        <v>7.2499999999999995E-2</v>
      </c>
      <c r="G54" s="231">
        <f t="shared" si="170"/>
        <v>7.2499999999999995E-2</v>
      </c>
      <c r="H54" s="231">
        <f t="shared" si="170"/>
        <v>7.2499999999999995E-2</v>
      </c>
      <c r="I54" s="231">
        <f t="shared" si="170"/>
        <v>7.2499999999999995E-2</v>
      </c>
      <c r="J54" s="231">
        <f t="shared" si="170"/>
        <v>7.2499999999999995E-2</v>
      </c>
      <c r="K54" s="231">
        <f t="shared" si="170"/>
        <v>7.2499999999999995E-2</v>
      </c>
      <c r="L54" s="231">
        <f t="shared" si="170"/>
        <v>7.2499999999999995E-2</v>
      </c>
      <c r="M54" s="231">
        <f t="shared" si="170"/>
        <v>7.2499999999999995E-2</v>
      </c>
      <c r="N54" s="231">
        <f t="shared" si="170"/>
        <v>7.2499999999999995E-2</v>
      </c>
      <c r="O54" s="4"/>
      <c r="P54" s="151"/>
      <c r="Q54" s="4"/>
      <c r="R54" s="4"/>
    </row>
    <row r="55" spans="1:18" x14ac:dyDescent="0.25">
      <c r="A55" s="155"/>
      <c r="B55" s="16" t="s">
        <v>65</v>
      </c>
      <c r="C55" s="38">
        <f>C54/12</f>
        <v>6.0416666666666665E-3</v>
      </c>
      <c r="D55" s="38">
        <f>D54/12</f>
        <v>6.0416666666666665E-3</v>
      </c>
      <c r="E55" s="38">
        <f t="shared" ref="E55:N55" si="171">E54/12</f>
        <v>6.0416666666666665E-3</v>
      </c>
      <c r="F55" s="38">
        <f t="shared" si="171"/>
        <v>6.0416666666666665E-3</v>
      </c>
      <c r="G55" s="38">
        <f t="shared" si="171"/>
        <v>6.0416666666666665E-3</v>
      </c>
      <c r="H55" s="38">
        <f t="shared" si="171"/>
        <v>6.0416666666666665E-3</v>
      </c>
      <c r="I55" s="38">
        <f t="shared" si="171"/>
        <v>6.0416666666666665E-3</v>
      </c>
      <c r="J55" s="38">
        <f t="shared" si="171"/>
        <v>6.0416666666666665E-3</v>
      </c>
      <c r="K55" s="38">
        <f t="shared" si="171"/>
        <v>6.0416666666666665E-3</v>
      </c>
      <c r="L55" s="38">
        <f t="shared" si="171"/>
        <v>6.0416666666666665E-3</v>
      </c>
      <c r="M55" s="38">
        <f t="shared" si="171"/>
        <v>6.0416666666666665E-3</v>
      </c>
      <c r="N55" s="38">
        <f t="shared" si="171"/>
        <v>6.0416666666666665E-3</v>
      </c>
      <c r="O55" s="4"/>
      <c r="P55" s="151"/>
      <c r="Q55" s="4"/>
      <c r="R55" s="4"/>
    </row>
    <row r="56" spans="1:18" x14ac:dyDescent="0.25">
      <c r="A56" s="155"/>
      <c r="B56" s="16" t="s">
        <v>378</v>
      </c>
      <c r="C56" s="199">
        <f>IF(C52&lt;1,0,-PMT(C55,C53,C52))</f>
        <v>0</v>
      </c>
      <c r="D56" s="199">
        <f t="shared" ref="D56" si="172">IF(D52&lt;1,0,-PMT(D55,D53,D52))</f>
        <v>0</v>
      </c>
      <c r="E56" s="199">
        <f t="shared" ref="E56" si="173">IF(E52&lt;1,0,-PMT(E55,E53,E52))</f>
        <v>0</v>
      </c>
      <c r="F56" s="199">
        <f t="shared" ref="F56" si="174">IF(F52&lt;1,0,-PMT(F55,F53,F52))</f>
        <v>0</v>
      </c>
      <c r="G56" s="199">
        <f t="shared" ref="G56" si="175">IF(G52&lt;1,0,-PMT(G55,G53,G52))</f>
        <v>0</v>
      </c>
      <c r="H56" s="199">
        <f t="shared" ref="H56" si="176">IF(H52&lt;1,0,-PMT(H55,H53,H52))</f>
        <v>0</v>
      </c>
      <c r="I56" s="199">
        <f t="shared" ref="I56" si="177">IF(I52&lt;1,0,-PMT(I55,I53,I52))</f>
        <v>0</v>
      </c>
      <c r="J56" s="199">
        <f t="shared" ref="J56" si="178">IF(J52&lt;1,0,-PMT(J55,J53,J52))</f>
        <v>0</v>
      </c>
      <c r="K56" s="199">
        <f t="shared" ref="K56" si="179">IF(K52&lt;1,0,-PMT(K55,K53,K52))</f>
        <v>0</v>
      </c>
      <c r="L56" s="199">
        <f t="shared" ref="L56" si="180">IF(L52&lt;1,0,-PMT(L55,L53,L52))</f>
        <v>0</v>
      </c>
      <c r="M56" s="199">
        <f t="shared" ref="M56" si="181">IF(M52&lt;1,0,-PMT(M55,M53,M52))</f>
        <v>0</v>
      </c>
      <c r="N56" s="199">
        <f t="shared" ref="N56" si="182">IF(N52&lt;1,0,-PMT(N55,N53,N52))</f>
        <v>0</v>
      </c>
      <c r="O56" s="221"/>
      <c r="P56" s="151"/>
      <c r="Q56" s="4"/>
      <c r="R56" s="4"/>
    </row>
    <row r="57" spans="1:18" x14ac:dyDescent="0.25">
      <c r="A57" s="155"/>
      <c r="B57" s="16" t="s">
        <v>60</v>
      </c>
      <c r="C57" s="199">
        <f>N45+C56</f>
        <v>0</v>
      </c>
      <c r="D57" s="199">
        <f>C57+D56</f>
        <v>0</v>
      </c>
      <c r="E57" s="199">
        <f t="shared" ref="E57" si="183">D57+E56</f>
        <v>0</v>
      </c>
      <c r="F57" s="199">
        <f t="shared" ref="F57" si="184">E57+F56</f>
        <v>0</v>
      </c>
      <c r="G57" s="199">
        <f t="shared" ref="G57" si="185">F57+G56</f>
        <v>0</v>
      </c>
      <c r="H57" s="199">
        <f t="shared" ref="H57" si="186">G57+H56</f>
        <v>0</v>
      </c>
      <c r="I57" s="199">
        <f t="shared" ref="I57" si="187">H57+I56</f>
        <v>0</v>
      </c>
      <c r="J57" s="199">
        <f t="shared" ref="J57" si="188">I57+J56</f>
        <v>0</v>
      </c>
      <c r="K57" s="199">
        <f t="shared" ref="K57" si="189">J57+K56</f>
        <v>0</v>
      </c>
      <c r="L57" s="199">
        <f t="shared" ref="L57" si="190">K57+L56</f>
        <v>0</v>
      </c>
      <c r="M57" s="199">
        <f t="shared" ref="M57" si="191">L57+M56</f>
        <v>0</v>
      </c>
      <c r="N57" s="199">
        <f t="shared" ref="N57" si="192">M57+N56</f>
        <v>0</v>
      </c>
      <c r="O57" s="212">
        <f>SUM(C57:N57)</f>
        <v>0</v>
      </c>
      <c r="P57" s="151"/>
      <c r="Q57" s="4"/>
      <c r="R57" s="4"/>
    </row>
    <row r="58" spans="1:18" x14ac:dyDescent="0.25">
      <c r="A58" s="155"/>
      <c r="B58" s="16" t="s">
        <v>62</v>
      </c>
      <c r="C58" s="142">
        <f>N49+C52</f>
        <v>0</v>
      </c>
      <c r="D58" s="142">
        <f>C61+D52</f>
        <v>0</v>
      </c>
      <c r="E58" s="142">
        <f t="shared" ref="E58:N58" si="193">D61+E52</f>
        <v>0</v>
      </c>
      <c r="F58" s="142">
        <f t="shared" si="193"/>
        <v>0</v>
      </c>
      <c r="G58" s="142">
        <f t="shared" si="193"/>
        <v>0</v>
      </c>
      <c r="H58" s="142">
        <f t="shared" si="193"/>
        <v>0</v>
      </c>
      <c r="I58" s="142">
        <f t="shared" si="193"/>
        <v>0</v>
      </c>
      <c r="J58" s="142">
        <f t="shared" si="193"/>
        <v>0</v>
      </c>
      <c r="K58" s="142">
        <f t="shared" si="193"/>
        <v>0</v>
      </c>
      <c r="L58" s="142">
        <f t="shared" si="193"/>
        <v>0</v>
      </c>
      <c r="M58" s="142">
        <f t="shared" si="193"/>
        <v>0</v>
      </c>
      <c r="N58" s="142">
        <f t="shared" si="193"/>
        <v>0</v>
      </c>
      <c r="O58" s="4"/>
      <c r="P58" s="151"/>
      <c r="Q58" s="4"/>
      <c r="R58" s="4"/>
    </row>
    <row r="59" spans="1:18" x14ac:dyDescent="0.25">
      <c r="A59" s="155"/>
      <c r="B59" s="16" t="s">
        <v>56</v>
      </c>
      <c r="C59" s="142">
        <f>C55*C58</f>
        <v>0</v>
      </c>
      <c r="D59" s="142">
        <f t="shared" ref="D59" si="194">D55*D58</f>
        <v>0</v>
      </c>
      <c r="E59" s="142">
        <f t="shared" ref="E59" si="195">E55*E58</f>
        <v>0</v>
      </c>
      <c r="F59" s="142">
        <f t="shared" ref="F59" si="196">F55*F58</f>
        <v>0</v>
      </c>
      <c r="G59" s="142">
        <f t="shared" ref="G59" si="197">G55*G58</f>
        <v>0</v>
      </c>
      <c r="H59" s="142">
        <f t="shared" ref="H59" si="198">H55*H58</f>
        <v>0</v>
      </c>
      <c r="I59" s="142">
        <f t="shared" ref="I59" si="199">I55*I58</f>
        <v>0</v>
      </c>
      <c r="J59" s="142">
        <f t="shared" ref="J59" si="200">J55*J58</f>
        <v>0</v>
      </c>
      <c r="K59" s="142">
        <f t="shared" ref="K59" si="201">K55*K58</f>
        <v>0</v>
      </c>
      <c r="L59" s="142">
        <f t="shared" ref="L59" si="202">L55*L58</f>
        <v>0</v>
      </c>
      <c r="M59" s="142">
        <f t="shared" ref="M59" si="203">M55*M58</f>
        <v>0</v>
      </c>
      <c r="N59" s="142">
        <f t="shared" ref="N59" si="204">N55*N58</f>
        <v>0</v>
      </c>
      <c r="O59" s="211">
        <f>SUM(C59:N59)</f>
        <v>0</v>
      </c>
      <c r="P59" s="151"/>
      <c r="Q59" s="4"/>
      <c r="R59" s="4"/>
    </row>
    <row r="60" spans="1:18" x14ac:dyDescent="0.25">
      <c r="A60" s="155"/>
      <c r="B60" s="16" t="s">
        <v>57</v>
      </c>
      <c r="C60" s="142">
        <f>IF(C58&lt;1,0,C57-C59)</f>
        <v>0</v>
      </c>
      <c r="D60" s="142">
        <f t="shared" ref="D60" si="205">IF(D58&lt;1,0,D57-D59)</f>
        <v>0</v>
      </c>
      <c r="E60" s="142">
        <f t="shared" ref="E60" si="206">IF(E58&lt;1,0,E57-E59)</f>
        <v>0</v>
      </c>
      <c r="F60" s="142">
        <f t="shared" ref="F60" si="207">IF(F58&lt;1,0,F57-F59)</f>
        <v>0</v>
      </c>
      <c r="G60" s="142">
        <f t="shared" ref="G60" si="208">IF(G58&lt;1,0,G57-G59)</f>
        <v>0</v>
      </c>
      <c r="H60" s="142">
        <f t="shared" ref="H60" si="209">IF(H58&lt;1,0,H57-H59)</f>
        <v>0</v>
      </c>
      <c r="I60" s="142">
        <f t="shared" ref="I60" si="210">IF(I58&lt;1,0,I57-I59)</f>
        <v>0</v>
      </c>
      <c r="J60" s="142">
        <f t="shared" ref="J60" si="211">IF(J58&lt;1,0,J57-J59)</f>
        <v>0</v>
      </c>
      <c r="K60" s="142">
        <f t="shared" ref="K60" si="212">IF(K58&lt;1,0,K57-K59)</f>
        <v>0</v>
      </c>
      <c r="L60" s="142">
        <f t="shared" ref="L60" si="213">IF(L58&lt;1,0,L57-L59)</f>
        <v>0</v>
      </c>
      <c r="M60" s="142">
        <f t="shared" ref="M60" si="214">IF(M58&lt;1,0,M57-M59)</f>
        <v>0</v>
      </c>
      <c r="N60" s="142">
        <f t="shared" ref="N60" si="215">IF(N58&lt;1,0,N57-N59)</f>
        <v>0</v>
      </c>
      <c r="O60" s="211">
        <f>SUM(C60:N60)</f>
        <v>0</v>
      </c>
      <c r="P60" s="151"/>
      <c r="Q60" s="4"/>
      <c r="R60" s="4"/>
    </row>
    <row r="61" spans="1:18" x14ac:dyDescent="0.25">
      <c r="A61" s="155"/>
      <c r="B61" s="16" t="s">
        <v>61</v>
      </c>
      <c r="C61" s="142">
        <f>IF(C58-C60&gt;1,C58-C60,0)</f>
        <v>0</v>
      </c>
      <c r="D61" s="142">
        <f t="shared" ref="D61" si="216">IF(D58-D60&gt;1,D58-D60,0)</f>
        <v>0</v>
      </c>
      <c r="E61" s="142">
        <f t="shared" ref="E61" si="217">IF(E58-E60&gt;1,E58-E60,0)</f>
        <v>0</v>
      </c>
      <c r="F61" s="142">
        <f t="shared" ref="F61" si="218">IF(F58-F60&gt;1,F58-F60,0)</f>
        <v>0</v>
      </c>
      <c r="G61" s="142">
        <f t="shared" ref="G61" si="219">IF(G58-G60&gt;1,G58-G60,0)</f>
        <v>0</v>
      </c>
      <c r="H61" s="142">
        <f t="shared" ref="H61" si="220">IF(H58-H60&gt;1,H58-H60,0)</f>
        <v>0</v>
      </c>
      <c r="I61" s="142">
        <f t="shared" ref="I61" si="221">IF(I58-I60&gt;1,I58-I60,0)</f>
        <v>0</v>
      </c>
      <c r="J61" s="142">
        <f t="shared" ref="J61" si="222">IF(J58-J60&gt;1,J58-J60,0)</f>
        <v>0</v>
      </c>
      <c r="K61" s="142">
        <f t="shared" ref="K61" si="223">IF(K58-K60&gt;1,K58-K60,0)</f>
        <v>0</v>
      </c>
      <c r="L61" s="142">
        <f t="shared" ref="L61" si="224">IF(L58-L60&gt;1,L58-L60,0)</f>
        <v>0</v>
      </c>
      <c r="M61" s="142">
        <f t="shared" ref="M61" si="225">IF(M58-M60&gt;1,M58-M60,0)</f>
        <v>0</v>
      </c>
      <c r="N61" s="142">
        <f t="shared" ref="N61" si="226">IF(N58-N60&gt;1,N58-N60,0)</f>
        <v>0</v>
      </c>
      <c r="O61" s="4"/>
      <c r="P61" s="151"/>
      <c r="Q61" s="4"/>
      <c r="R61" s="4"/>
    </row>
    <row r="62" spans="1:18" x14ac:dyDescent="0.25">
      <c r="A62" s="155"/>
      <c r="B62" s="4"/>
      <c r="C62" s="4"/>
      <c r="D62" s="4"/>
      <c r="E62" s="4"/>
      <c r="F62" s="4"/>
      <c r="G62" s="4"/>
      <c r="H62" s="4"/>
      <c r="I62" s="4"/>
      <c r="J62" s="4"/>
      <c r="K62" s="4"/>
      <c r="L62" s="4"/>
      <c r="M62" s="4"/>
      <c r="N62" s="4"/>
      <c r="O62" s="4"/>
      <c r="P62" s="151"/>
      <c r="Q62" s="4"/>
      <c r="R62" s="4"/>
    </row>
    <row r="63" spans="1:18" x14ac:dyDescent="0.25">
      <c r="A63" s="155"/>
      <c r="B63" s="6"/>
      <c r="C63" s="22">
        <f>C51+366</f>
        <v>44349</v>
      </c>
      <c r="D63" s="22">
        <f>DATE(YEAR(C63),MONTH(C63)+1,DAY(C63))</f>
        <v>44379</v>
      </c>
      <c r="E63" s="22">
        <f t="shared" ref="E63" si="227">DATE(YEAR(D63),MONTH(D63)+1,DAY(D63))</f>
        <v>44410</v>
      </c>
      <c r="F63" s="22">
        <f t="shared" ref="F63" si="228">DATE(YEAR(E63),MONTH(E63)+1,DAY(E63))</f>
        <v>44441</v>
      </c>
      <c r="G63" s="22">
        <f t="shared" ref="G63" si="229">DATE(YEAR(F63),MONTH(F63)+1,DAY(F63))</f>
        <v>44471</v>
      </c>
      <c r="H63" s="22">
        <f t="shared" ref="H63" si="230">DATE(YEAR(G63),MONTH(G63)+1,DAY(G63))</f>
        <v>44502</v>
      </c>
      <c r="I63" s="22">
        <f t="shared" ref="I63" si="231">DATE(YEAR(H63),MONTH(H63)+1,DAY(H63))</f>
        <v>44532</v>
      </c>
      <c r="J63" s="22">
        <f t="shared" ref="J63" si="232">DATE(YEAR(I63),MONTH(I63)+1,DAY(I63))</f>
        <v>44563</v>
      </c>
      <c r="K63" s="22">
        <f t="shared" ref="K63" si="233">DATE(YEAR(J63),MONTH(J63)+1,DAY(J63))</f>
        <v>44594</v>
      </c>
      <c r="L63" s="22">
        <f t="shared" ref="L63" si="234">DATE(YEAR(K63),MONTH(K63)+1,DAY(K63))</f>
        <v>44622</v>
      </c>
      <c r="M63" s="22">
        <f t="shared" ref="M63" si="235">DATE(YEAR(L63),MONTH(L63)+1,DAY(L63))</f>
        <v>44653</v>
      </c>
      <c r="N63" s="22">
        <f t="shared" ref="N63" si="236">DATE(YEAR(M63),MONTH(M63)+1,DAY(M63))</f>
        <v>44683</v>
      </c>
      <c r="O63" s="209" t="s">
        <v>212</v>
      </c>
      <c r="P63" s="151"/>
      <c r="Q63" s="4"/>
      <c r="R63" s="4"/>
    </row>
    <row r="64" spans="1:18" x14ac:dyDescent="0.25">
      <c r="A64" s="155"/>
      <c r="B64" s="16" t="s">
        <v>185</v>
      </c>
      <c r="C64" s="202">
        <v>0</v>
      </c>
      <c r="D64" s="202">
        <v>0</v>
      </c>
      <c r="E64" s="202">
        <v>0</v>
      </c>
      <c r="F64" s="202">
        <v>0</v>
      </c>
      <c r="G64" s="202">
        <v>0</v>
      </c>
      <c r="H64" s="202">
        <v>0</v>
      </c>
      <c r="I64" s="202">
        <v>0</v>
      </c>
      <c r="J64" s="202">
        <v>0</v>
      </c>
      <c r="K64" s="202">
        <v>0</v>
      </c>
      <c r="L64" s="202">
        <v>0</v>
      </c>
      <c r="M64" s="202">
        <v>0</v>
      </c>
      <c r="N64" s="202">
        <v>0</v>
      </c>
      <c r="O64" s="4"/>
      <c r="P64" s="151"/>
      <c r="Q64" s="4"/>
      <c r="R64" s="4"/>
    </row>
    <row r="65" spans="1:18" x14ac:dyDescent="0.25">
      <c r="A65" s="155"/>
      <c r="B65" s="16" t="s">
        <v>64</v>
      </c>
      <c r="C65" s="17">
        <f>N53</f>
        <v>90</v>
      </c>
      <c r="D65" s="17">
        <f>C65</f>
        <v>90</v>
      </c>
      <c r="E65" s="17">
        <f t="shared" ref="E65:N65" si="237">D65</f>
        <v>90</v>
      </c>
      <c r="F65" s="17">
        <f t="shared" si="237"/>
        <v>90</v>
      </c>
      <c r="G65" s="17">
        <f t="shared" si="237"/>
        <v>90</v>
      </c>
      <c r="H65" s="17">
        <f t="shared" si="237"/>
        <v>90</v>
      </c>
      <c r="I65" s="17">
        <f t="shared" si="237"/>
        <v>90</v>
      </c>
      <c r="J65" s="17">
        <f t="shared" si="237"/>
        <v>90</v>
      </c>
      <c r="K65" s="17">
        <f t="shared" si="237"/>
        <v>90</v>
      </c>
      <c r="L65" s="17">
        <f t="shared" si="237"/>
        <v>90</v>
      </c>
      <c r="M65" s="17">
        <f t="shared" si="237"/>
        <v>90</v>
      </c>
      <c r="N65" s="17">
        <f t="shared" si="237"/>
        <v>90</v>
      </c>
      <c r="O65" s="4"/>
      <c r="P65" s="151"/>
      <c r="Q65" s="4"/>
      <c r="R65" s="4"/>
    </row>
    <row r="66" spans="1:18" x14ac:dyDescent="0.25">
      <c r="A66" s="155"/>
      <c r="B66" s="16" t="s">
        <v>58</v>
      </c>
      <c r="C66" s="231">
        <f>N54</f>
        <v>7.2499999999999995E-2</v>
      </c>
      <c r="D66" s="231">
        <f>C66</f>
        <v>7.2499999999999995E-2</v>
      </c>
      <c r="E66" s="231">
        <f t="shared" ref="E66:N66" si="238">D66</f>
        <v>7.2499999999999995E-2</v>
      </c>
      <c r="F66" s="231">
        <f t="shared" si="238"/>
        <v>7.2499999999999995E-2</v>
      </c>
      <c r="G66" s="231">
        <f t="shared" si="238"/>
        <v>7.2499999999999995E-2</v>
      </c>
      <c r="H66" s="231">
        <f t="shared" si="238"/>
        <v>7.2499999999999995E-2</v>
      </c>
      <c r="I66" s="231">
        <f t="shared" si="238"/>
        <v>7.2499999999999995E-2</v>
      </c>
      <c r="J66" s="231">
        <f t="shared" si="238"/>
        <v>7.2499999999999995E-2</v>
      </c>
      <c r="K66" s="231">
        <f t="shared" si="238"/>
        <v>7.2499999999999995E-2</v>
      </c>
      <c r="L66" s="231">
        <f t="shared" si="238"/>
        <v>7.2499999999999995E-2</v>
      </c>
      <c r="M66" s="231">
        <f t="shared" si="238"/>
        <v>7.2499999999999995E-2</v>
      </c>
      <c r="N66" s="231">
        <f t="shared" si="238"/>
        <v>7.2499999999999995E-2</v>
      </c>
      <c r="O66" s="4"/>
      <c r="P66" s="151"/>
      <c r="Q66" s="4"/>
      <c r="R66" s="4"/>
    </row>
    <row r="67" spans="1:18" x14ac:dyDescent="0.25">
      <c r="A67" s="155"/>
      <c r="B67" s="16" t="s">
        <v>65</v>
      </c>
      <c r="C67" s="38">
        <f>C66/12</f>
        <v>6.0416666666666665E-3</v>
      </c>
      <c r="D67" s="38">
        <f>D66/12</f>
        <v>6.0416666666666665E-3</v>
      </c>
      <c r="E67" s="38">
        <f t="shared" ref="E67:N67" si="239">E66/12</f>
        <v>6.0416666666666665E-3</v>
      </c>
      <c r="F67" s="38">
        <f t="shared" si="239"/>
        <v>6.0416666666666665E-3</v>
      </c>
      <c r="G67" s="38">
        <f t="shared" si="239"/>
        <v>6.0416666666666665E-3</v>
      </c>
      <c r="H67" s="38">
        <f t="shared" si="239"/>
        <v>6.0416666666666665E-3</v>
      </c>
      <c r="I67" s="38">
        <f t="shared" si="239"/>
        <v>6.0416666666666665E-3</v>
      </c>
      <c r="J67" s="38">
        <f t="shared" si="239"/>
        <v>6.0416666666666665E-3</v>
      </c>
      <c r="K67" s="38">
        <f t="shared" si="239"/>
        <v>6.0416666666666665E-3</v>
      </c>
      <c r="L67" s="38">
        <f t="shared" si="239"/>
        <v>6.0416666666666665E-3</v>
      </c>
      <c r="M67" s="38">
        <f t="shared" si="239"/>
        <v>6.0416666666666665E-3</v>
      </c>
      <c r="N67" s="38">
        <f t="shared" si="239"/>
        <v>6.0416666666666665E-3</v>
      </c>
      <c r="O67" s="4"/>
      <c r="P67" s="151"/>
      <c r="Q67" s="4"/>
      <c r="R67" s="4"/>
    </row>
    <row r="68" spans="1:18" x14ac:dyDescent="0.25">
      <c r="A68" s="155"/>
      <c r="B68" s="16" t="s">
        <v>378</v>
      </c>
      <c r="C68" s="199">
        <f>IF(C64&lt;1,0,-PMT(C67,C65,C64))</f>
        <v>0</v>
      </c>
      <c r="D68" s="199">
        <f t="shared" ref="D68" si="240">IF(D64&lt;1,0,-PMT(D67,D65,D64))</f>
        <v>0</v>
      </c>
      <c r="E68" s="199">
        <f t="shared" ref="E68" si="241">IF(E64&lt;1,0,-PMT(E67,E65,E64))</f>
        <v>0</v>
      </c>
      <c r="F68" s="199">
        <f t="shared" ref="F68" si="242">IF(F64&lt;1,0,-PMT(F67,F65,F64))</f>
        <v>0</v>
      </c>
      <c r="G68" s="199">
        <f t="shared" ref="G68" si="243">IF(G64&lt;1,0,-PMT(G67,G65,G64))</f>
        <v>0</v>
      </c>
      <c r="H68" s="199">
        <f t="shared" ref="H68" si="244">IF(H64&lt;1,0,-PMT(H67,H65,H64))</f>
        <v>0</v>
      </c>
      <c r="I68" s="199">
        <f t="shared" ref="I68" si="245">IF(I64&lt;1,0,-PMT(I67,I65,I64))</f>
        <v>0</v>
      </c>
      <c r="J68" s="199">
        <f t="shared" ref="J68" si="246">IF(J64&lt;1,0,-PMT(J67,J65,J64))</f>
        <v>0</v>
      </c>
      <c r="K68" s="199">
        <f t="shared" ref="K68" si="247">IF(K64&lt;1,0,-PMT(K67,K65,K64))</f>
        <v>0</v>
      </c>
      <c r="L68" s="199">
        <f t="shared" ref="L68" si="248">IF(L64&lt;1,0,-PMT(L67,L65,L64))</f>
        <v>0</v>
      </c>
      <c r="M68" s="199">
        <f t="shared" ref="M68" si="249">IF(M64&lt;1,0,-PMT(M67,M65,M64))</f>
        <v>0</v>
      </c>
      <c r="N68" s="199">
        <f t="shared" ref="N68" si="250">IF(N64&lt;1,0,-PMT(N67,N65,N64))</f>
        <v>0</v>
      </c>
      <c r="O68" s="221"/>
      <c r="P68" s="151"/>
      <c r="Q68" s="4"/>
      <c r="R68" s="4"/>
    </row>
    <row r="69" spans="1:18" x14ac:dyDescent="0.25">
      <c r="A69" s="155"/>
      <c r="B69" s="16" t="s">
        <v>60</v>
      </c>
      <c r="C69" s="199">
        <f>N57+C68</f>
        <v>0</v>
      </c>
      <c r="D69" s="199">
        <f>C69+D68</f>
        <v>0</v>
      </c>
      <c r="E69" s="199">
        <f t="shared" ref="E69" si="251">D69+E68</f>
        <v>0</v>
      </c>
      <c r="F69" s="199">
        <f t="shared" ref="F69" si="252">E69+F68</f>
        <v>0</v>
      </c>
      <c r="G69" s="199">
        <f t="shared" ref="G69" si="253">F69+G68</f>
        <v>0</v>
      </c>
      <c r="H69" s="199">
        <f t="shared" ref="H69" si="254">G69+H68</f>
        <v>0</v>
      </c>
      <c r="I69" s="199">
        <f t="shared" ref="I69" si="255">H69+I68</f>
        <v>0</v>
      </c>
      <c r="J69" s="199">
        <f t="shared" ref="J69" si="256">I69+J68</f>
        <v>0</v>
      </c>
      <c r="K69" s="199">
        <f t="shared" ref="K69" si="257">J69+K68</f>
        <v>0</v>
      </c>
      <c r="L69" s="199">
        <f t="shared" ref="L69" si="258">K69+L68</f>
        <v>0</v>
      </c>
      <c r="M69" s="199">
        <f t="shared" ref="M69" si="259">L69+M68</f>
        <v>0</v>
      </c>
      <c r="N69" s="199">
        <f t="shared" ref="N69" si="260">M69+N68</f>
        <v>0</v>
      </c>
      <c r="O69" s="212">
        <f>SUM(C69:N69)</f>
        <v>0</v>
      </c>
      <c r="P69" s="151"/>
      <c r="Q69" s="4"/>
      <c r="R69" s="4"/>
    </row>
    <row r="70" spans="1:18" x14ac:dyDescent="0.25">
      <c r="A70" s="155"/>
      <c r="B70" s="16" t="s">
        <v>62</v>
      </c>
      <c r="C70" s="142">
        <f>N61+C64</f>
        <v>0</v>
      </c>
      <c r="D70" s="142">
        <f>C73+D64</f>
        <v>0</v>
      </c>
      <c r="E70" s="142">
        <f t="shared" ref="E70:N70" si="261">D73+E64</f>
        <v>0</v>
      </c>
      <c r="F70" s="142">
        <f t="shared" si="261"/>
        <v>0</v>
      </c>
      <c r="G70" s="142">
        <f t="shared" si="261"/>
        <v>0</v>
      </c>
      <c r="H70" s="142">
        <f t="shared" si="261"/>
        <v>0</v>
      </c>
      <c r="I70" s="142">
        <f t="shared" si="261"/>
        <v>0</v>
      </c>
      <c r="J70" s="142">
        <f t="shared" si="261"/>
        <v>0</v>
      </c>
      <c r="K70" s="142">
        <f t="shared" si="261"/>
        <v>0</v>
      </c>
      <c r="L70" s="142">
        <f t="shared" si="261"/>
        <v>0</v>
      </c>
      <c r="M70" s="142">
        <f t="shared" si="261"/>
        <v>0</v>
      </c>
      <c r="N70" s="142">
        <f t="shared" si="261"/>
        <v>0</v>
      </c>
      <c r="O70" s="4"/>
      <c r="P70" s="151"/>
      <c r="Q70" s="4"/>
      <c r="R70" s="4"/>
    </row>
    <row r="71" spans="1:18" x14ac:dyDescent="0.25">
      <c r="A71" s="155"/>
      <c r="B71" s="16" t="s">
        <v>56</v>
      </c>
      <c r="C71" s="142">
        <f>C67*C70</f>
        <v>0</v>
      </c>
      <c r="D71" s="142">
        <f t="shared" ref="D71" si="262">D67*D70</f>
        <v>0</v>
      </c>
      <c r="E71" s="142">
        <f t="shared" ref="E71" si="263">E67*E70</f>
        <v>0</v>
      </c>
      <c r="F71" s="142">
        <f t="shared" ref="F71" si="264">F67*F70</f>
        <v>0</v>
      </c>
      <c r="G71" s="142">
        <f t="shared" ref="G71" si="265">G67*G70</f>
        <v>0</v>
      </c>
      <c r="H71" s="142">
        <f t="shared" ref="H71" si="266">H67*H70</f>
        <v>0</v>
      </c>
      <c r="I71" s="142">
        <f t="shared" ref="I71" si="267">I67*I70</f>
        <v>0</v>
      </c>
      <c r="J71" s="142">
        <f t="shared" ref="J71" si="268">J67*J70</f>
        <v>0</v>
      </c>
      <c r="K71" s="142">
        <f t="shared" ref="K71" si="269">K67*K70</f>
        <v>0</v>
      </c>
      <c r="L71" s="142">
        <f t="shared" ref="L71" si="270">L67*L70</f>
        <v>0</v>
      </c>
      <c r="M71" s="142">
        <f t="shared" ref="M71" si="271">M67*M70</f>
        <v>0</v>
      </c>
      <c r="N71" s="142">
        <f t="shared" ref="N71" si="272">N67*N70</f>
        <v>0</v>
      </c>
      <c r="O71" s="211">
        <f>SUM(C71:N71)</f>
        <v>0</v>
      </c>
      <c r="P71" s="151"/>
      <c r="Q71" s="4"/>
      <c r="R71" s="4"/>
    </row>
    <row r="72" spans="1:18" x14ac:dyDescent="0.25">
      <c r="A72" s="155"/>
      <c r="B72" s="16" t="s">
        <v>57</v>
      </c>
      <c r="C72" s="142">
        <f>IF(C70&lt;1,0,C69-C71)</f>
        <v>0</v>
      </c>
      <c r="D72" s="142">
        <f t="shared" ref="D72" si="273">IF(D70&lt;1,0,D69-D71)</f>
        <v>0</v>
      </c>
      <c r="E72" s="142">
        <f t="shared" ref="E72" si="274">IF(E70&lt;1,0,E69-E71)</f>
        <v>0</v>
      </c>
      <c r="F72" s="142">
        <f t="shared" ref="F72" si="275">IF(F70&lt;1,0,F69-F71)</f>
        <v>0</v>
      </c>
      <c r="G72" s="142">
        <f t="shared" ref="G72" si="276">IF(G70&lt;1,0,G69-G71)</f>
        <v>0</v>
      </c>
      <c r="H72" s="142">
        <f t="shared" ref="H72" si="277">IF(H70&lt;1,0,H69-H71)</f>
        <v>0</v>
      </c>
      <c r="I72" s="142">
        <f t="shared" ref="I72" si="278">IF(I70&lt;1,0,I69-I71)</f>
        <v>0</v>
      </c>
      <c r="J72" s="142">
        <f t="shared" ref="J72" si="279">IF(J70&lt;1,0,J69-J71)</f>
        <v>0</v>
      </c>
      <c r="K72" s="142">
        <f t="shared" ref="K72" si="280">IF(K70&lt;1,0,K69-K71)</f>
        <v>0</v>
      </c>
      <c r="L72" s="142">
        <f t="shared" ref="L72" si="281">IF(L70&lt;1,0,L69-L71)</f>
        <v>0</v>
      </c>
      <c r="M72" s="142">
        <f t="shared" ref="M72" si="282">IF(M70&lt;1,0,M69-M71)</f>
        <v>0</v>
      </c>
      <c r="N72" s="142">
        <f t="shared" ref="N72" si="283">IF(N70&lt;1,0,N69-N71)</f>
        <v>0</v>
      </c>
      <c r="O72" s="211">
        <f>SUM(C72:N72)</f>
        <v>0</v>
      </c>
      <c r="P72" s="151"/>
      <c r="Q72" s="4"/>
      <c r="R72" s="4"/>
    </row>
    <row r="73" spans="1:18" x14ac:dyDescent="0.25">
      <c r="A73" s="155"/>
      <c r="B73" s="16" t="s">
        <v>61</v>
      </c>
      <c r="C73" s="142">
        <f>IF(C70-C72&gt;1,C70-C72,0)</f>
        <v>0</v>
      </c>
      <c r="D73" s="142">
        <f t="shared" ref="D73" si="284">IF(D70-D72&gt;1,D70-D72,0)</f>
        <v>0</v>
      </c>
      <c r="E73" s="142">
        <f t="shared" ref="E73" si="285">IF(E70-E72&gt;1,E70-E72,0)</f>
        <v>0</v>
      </c>
      <c r="F73" s="142">
        <f t="shared" ref="F73" si="286">IF(F70-F72&gt;1,F70-F72,0)</f>
        <v>0</v>
      </c>
      <c r="G73" s="142">
        <f t="shared" ref="G73" si="287">IF(G70-G72&gt;1,G70-G72,0)</f>
        <v>0</v>
      </c>
      <c r="H73" s="142">
        <f t="shared" ref="H73" si="288">IF(H70-H72&gt;1,H70-H72,0)</f>
        <v>0</v>
      </c>
      <c r="I73" s="142">
        <f t="shared" ref="I73" si="289">IF(I70-I72&gt;1,I70-I72,0)</f>
        <v>0</v>
      </c>
      <c r="J73" s="142">
        <f t="shared" ref="J73" si="290">IF(J70-J72&gt;1,J70-J72,0)</f>
        <v>0</v>
      </c>
      <c r="K73" s="142">
        <f t="shared" ref="K73" si="291">IF(K70-K72&gt;1,K70-K72,0)</f>
        <v>0</v>
      </c>
      <c r="L73" s="142">
        <f t="shared" ref="L73" si="292">IF(L70-L72&gt;1,L70-L72,0)</f>
        <v>0</v>
      </c>
      <c r="M73" s="142">
        <f t="shared" ref="M73" si="293">IF(M70-M72&gt;1,M70-M72,0)</f>
        <v>0</v>
      </c>
      <c r="N73" s="142">
        <f t="shared" ref="N73" si="294">IF(N70-N72&gt;1,N70-N72,0)</f>
        <v>0</v>
      </c>
      <c r="O73" s="4"/>
      <c r="P73" s="151"/>
      <c r="Q73" s="4"/>
      <c r="R73" s="4"/>
    </row>
    <row r="74" spans="1:18" x14ac:dyDescent="0.25">
      <c r="A74" s="155"/>
      <c r="B74" s="4"/>
      <c r="C74" s="4"/>
      <c r="D74" s="4"/>
      <c r="E74" s="4"/>
      <c r="F74" s="4"/>
      <c r="G74" s="4"/>
      <c r="H74" s="4"/>
      <c r="I74" s="4"/>
      <c r="J74" s="4"/>
      <c r="K74" s="4"/>
      <c r="L74" s="4"/>
      <c r="M74" s="4"/>
      <c r="N74" s="4"/>
      <c r="O74" s="4"/>
      <c r="P74" s="151"/>
      <c r="Q74" s="4"/>
      <c r="R74" s="4"/>
    </row>
    <row r="75" spans="1:18" x14ac:dyDescent="0.25">
      <c r="A75" s="155"/>
      <c r="B75" s="6"/>
      <c r="C75" s="22">
        <f>C63+366</f>
        <v>44715</v>
      </c>
      <c r="D75" s="22">
        <f>DATE(YEAR(C75),MONTH(C75)+1,DAY(C75))</f>
        <v>44745</v>
      </c>
      <c r="E75" s="22">
        <f t="shared" ref="E75" si="295">DATE(YEAR(D75),MONTH(D75)+1,DAY(D75))</f>
        <v>44776</v>
      </c>
      <c r="F75" s="22">
        <f t="shared" ref="F75" si="296">DATE(YEAR(E75),MONTH(E75)+1,DAY(E75))</f>
        <v>44807</v>
      </c>
      <c r="G75" s="22">
        <f t="shared" ref="G75" si="297">DATE(YEAR(F75),MONTH(F75)+1,DAY(F75))</f>
        <v>44837</v>
      </c>
      <c r="H75" s="22">
        <f t="shared" ref="H75" si="298">DATE(YEAR(G75),MONTH(G75)+1,DAY(G75))</f>
        <v>44868</v>
      </c>
      <c r="I75" s="22">
        <f t="shared" ref="I75" si="299">DATE(YEAR(H75),MONTH(H75)+1,DAY(H75))</f>
        <v>44898</v>
      </c>
      <c r="J75" s="22">
        <f t="shared" ref="J75" si="300">DATE(YEAR(I75),MONTH(I75)+1,DAY(I75))</f>
        <v>44929</v>
      </c>
      <c r="K75" s="22">
        <f t="shared" ref="K75" si="301">DATE(YEAR(J75),MONTH(J75)+1,DAY(J75))</f>
        <v>44960</v>
      </c>
      <c r="L75" s="22">
        <f t="shared" ref="L75" si="302">DATE(YEAR(K75),MONTH(K75)+1,DAY(K75))</f>
        <v>44988</v>
      </c>
      <c r="M75" s="22">
        <f t="shared" ref="M75" si="303">DATE(YEAR(L75),MONTH(L75)+1,DAY(L75))</f>
        <v>45019</v>
      </c>
      <c r="N75" s="22">
        <f t="shared" ref="N75" si="304">DATE(YEAR(M75),MONTH(M75)+1,DAY(M75))</f>
        <v>45049</v>
      </c>
      <c r="O75" s="209" t="s">
        <v>212</v>
      </c>
      <c r="P75" s="151"/>
      <c r="Q75" s="4"/>
      <c r="R75" s="4"/>
    </row>
    <row r="76" spans="1:18" x14ac:dyDescent="0.25">
      <c r="A76" s="155"/>
      <c r="B76" s="16" t="s">
        <v>185</v>
      </c>
      <c r="C76" s="202">
        <v>0</v>
      </c>
      <c r="D76" s="202">
        <v>0</v>
      </c>
      <c r="E76" s="202">
        <v>0</v>
      </c>
      <c r="F76" s="202">
        <v>0</v>
      </c>
      <c r="G76" s="202">
        <v>0</v>
      </c>
      <c r="H76" s="202">
        <v>0</v>
      </c>
      <c r="I76" s="202">
        <v>0</v>
      </c>
      <c r="J76" s="202">
        <v>0</v>
      </c>
      <c r="K76" s="202">
        <v>0</v>
      </c>
      <c r="L76" s="202">
        <v>0</v>
      </c>
      <c r="M76" s="202">
        <v>0</v>
      </c>
      <c r="N76" s="202">
        <v>0</v>
      </c>
      <c r="O76" s="4"/>
      <c r="P76" s="151"/>
      <c r="Q76" s="4"/>
      <c r="R76" s="4"/>
    </row>
    <row r="77" spans="1:18" x14ac:dyDescent="0.25">
      <c r="A77" s="155"/>
      <c r="B77" s="16" t="s">
        <v>64</v>
      </c>
      <c r="C77" s="17">
        <f>N65</f>
        <v>90</v>
      </c>
      <c r="D77" s="17">
        <f>C77</f>
        <v>90</v>
      </c>
      <c r="E77" s="17">
        <f t="shared" ref="E77:N77" si="305">D77</f>
        <v>90</v>
      </c>
      <c r="F77" s="17">
        <f t="shared" si="305"/>
        <v>90</v>
      </c>
      <c r="G77" s="17">
        <f t="shared" si="305"/>
        <v>90</v>
      </c>
      <c r="H77" s="17">
        <f t="shared" si="305"/>
        <v>90</v>
      </c>
      <c r="I77" s="17">
        <f t="shared" si="305"/>
        <v>90</v>
      </c>
      <c r="J77" s="17">
        <f t="shared" si="305"/>
        <v>90</v>
      </c>
      <c r="K77" s="17">
        <f t="shared" si="305"/>
        <v>90</v>
      </c>
      <c r="L77" s="17">
        <f t="shared" si="305"/>
        <v>90</v>
      </c>
      <c r="M77" s="17">
        <f t="shared" si="305"/>
        <v>90</v>
      </c>
      <c r="N77" s="17">
        <f t="shared" si="305"/>
        <v>90</v>
      </c>
      <c r="O77" s="4"/>
      <c r="P77" s="151"/>
      <c r="Q77" s="4"/>
      <c r="R77" s="4"/>
    </row>
    <row r="78" spans="1:18" x14ac:dyDescent="0.25">
      <c r="A78" s="155"/>
      <c r="B78" s="16" t="s">
        <v>58</v>
      </c>
      <c r="C78" s="231">
        <f>N66</f>
        <v>7.2499999999999995E-2</v>
      </c>
      <c r="D78" s="231">
        <f>C78</f>
        <v>7.2499999999999995E-2</v>
      </c>
      <c r="E78" s="231">
        <f t="shared" ref="E78:N78" si="306">D78</f>
        <v>7.2499999999999995E-2</v>
      </c>
      <c r="F78" s="231">
        <f t="shared" si="306"/>
        <v>7.2499999999999995E-2</v>
      </c>
      <c r="G78" s="231">
        <f t="shared" si="306"/>
        <v>7.2499999999999995E-2</v>
      </c>
      <c r="H78" s="231">
        <f t="shared" si="306"/>
        <v>7.2499999999999995E-2</v>
      </c>
      <c r="I78" s="231">
        <f t="shared" si="306"/>
        <v>7.2499999999999995E-2</v>
      </c>
      <c r="J78" s="231">
        <f t="shared" si="306"/>
        <v>7.2499999999999995E-2</v>
      </c>
      <c r="K78" s="231">
        <f t="shared" si="306"/>
        <v>7.2499999999999995E-2</v>
      </c>
      <c r="L78" s="231">
        <f t="shared" si="306"/>
        <v>7.2499999999999995E-2</v>
      </c>
      <c r="M78" s="231">
        <f t="shared" si="306"/>
        <v>7.2499999999999995E-2</v>
      </c>
      <c r="N78" s="231">
        <f t="shared" si="306"/>
        <v>7.2499999999999995E-2</v>
      </c>
      <c r="O78" s="4"/>
      <c r="P78" s="151"/>
      <c r="Q78" s="4"/>
      <c r="R78" s="4"/>
    </row>
    <row r="79" spans="1:18" x14ac:dyDescent="0.25">
      <c r="A79" s="155"/>
      <c r="B79" s="16" t="s">
        <v>65</v>
      </c>
      <c r="C79" s="38">
        <f>C78/12</f>
        <v>6.0416666666666665E-3</v>
      </c>
      <c r="D79" s="38">
        <f>D78/12</f>
        <v>6.0416666666666665E-3</v>
      </c>
      <c r="E79" s="38">
        <f t="shared" ref="E79:N79" si="307">E78/12</f>
        <v>6.0416666666666665E-3</v>
      </c>
      <c r="F79" s="38">
        <f t="shared" si="307"/>
        <v>6.0416666666666665E-3</v>
      </c>
      <c r="G79" s="38">
        <f t="shared" si="307"/>
        <v>6.0416666666666665E-3</v>
      </c>
      <c r="H79" s="38">
        <f t="shared" si="307"/>
        <v>6.0416666666666665E-3</v>
      </c>
      <c r="I79" s="38">
        <f t="shared" si="307"/>
        <v>6.0416666666666665E-3</v>
      </c>
      <c r="J79" s="38">
        <f t="shared" si="307"/>
        <v>6.0416666666666665E-3</v>
      </c>
      <c r="K79" s="38">
        <f t="shared" si="307"/>
        <v>6.0416666666666665E-3</v>
      </c>
      <c r="L79" s="38">
        <f t="shared" si="307"/>
        <v>6.0416666666666665E-3</v>
      </c>
      <c r="M79" s="38">
        <f t="shared" si="307"/>
        <v>6.0416666666666665E-3</v>
      </c>
      <c r="N79" s="38">
        <f t="shared" si="307"/>
        <v>6.0416666666666665E-3</v>
      </c>
      <c r="O79" s="4"/>
      <c r="P79" s="151"/>
      <c r="Q79" s="4"/>
      <c r="R79" s="4"/>
    </row>
    <row r="80" spans="1:18" x14ac:dyDescent="0.25">
      <c r="A80" s="155"/>
      <c r="B80" s="16" t="s">
        <v>378</v>
      </c>
      <c r="C80" s="199">
        <f>IF(C76&lt;1,0,-PMT(C79,C77,C76))</f>
        <v>0</v>
      </c>
      <c r="D80" s="199">
        <f t="shared" ref="D80" si="308">IF(D76&lt;1,0,-PMT(D79,D77,D76))</f>
        <v>0</v>
      </c>
      <c r="E80" s="199">
        <f t="shared" ref="E80" si="309">IF(E76&lt;1,0,-PMT(E79,E77,E76))</f>
        <v>0</v>
      </c>
      <c r="F80" s="199">
        <f t="shared" ref="F80" si="310">IF(F76&lt;1,0,-PMT(F79,F77,F76))</f>
        <v>0</v>
      </c>
      <c r="G80" s="199">
        <f t="shared" ref="G80" si="311">IF(G76&lt;1,0,-PMT(G79,G77,G76))</f>
        <v>0</v>
      </c>
      <c r="H80" s="199">
        <f t="shared" ref="H80" si="312">IF(H76&lt;1,0,-PMT(H79,H77,H76))</f>
        <v>0</v>
      </c>
      <c r="I80" s="199">
        <f t="shared" ref="I80" si="313">IF(I76&lt;1,0,-PMT(I79,I77,I76))</f>
        <v>0</v>
      </c>
      <c r="J80" s="199">
        <f t="shared" ref="J80" si="314">IF(J76&lt;1,0,-PMT(J79,J77,J76))</f>
        <v>0</v>
      </c>
      <c r="K80" s="199">
        <f t="shared" ref="K80" si="315">IF(K76&lt;1,0,-PMT(K79,K77,K76))</f>
        <v>0</v>
      </c>
      <c r="L80" s="199">
        <f t="shared" ref="L80" si="316">IF(L76&lt;1,0,-PMT(L79,L77,L76))</f>
        <v>0</v>
      </c>
      <c r="M80" s="199">
        <f t="shared" ref="M80" si="317">IF(M76&lt;1,0,-PMT(M79,M77,M76))</f>
        <v>0</v>
      </c>
      <c r="N80" s="199">
        <f t="shared" ref="N80" si="318">IF(N76&lt;1,0,-PMT(N79,N77,N76))</f>
        <v>0</v>
      </c>
      <c r="O80" s="221"/>
      <c r="P80" s="151"/>
      <c r="Q80" s="4"/>
      <c r="R80" s="4"/>
    </row>
    <row r="81" spans="1:18" x14ac:dyDescent="0.25">
      <c r="A81" s="155"/>
      <c r="B81" s="16" t="s">
        <v>60</v>
      </c>
      <c r="C81" s="199">
        <f>N69+C80</f>
        <v>0</v>
      </c>
      <c r="D81" s="199">
        <f>C81+D80</f>
        <v>0</v>
      </c>
      <c r="E81" s="199">
        <f t="shared" ref="E81" si="319">D81+E80</f>
        <v>0</v>
      </c>
      <c r="F81" s="199">
        <f t="shared" ref="F81" si="320">E81+F80</f>
        <v>0</v>
      </c>
      <c r="G81" s="199">
        <f t="shared" ref="G81" si="321">F81+G80</f>
        <v>0</v>
      </c>
      <c r="H81" s="199">
        <f t="shared" ref="H81" si="322">G81+H80</f>
        <v>0</v>
      </c>
      <c r="I81" s="199">
        <f t="shared" ref="I81" si="323">H81+I80</f>
        <v>0</v>
      </c>
      <c r="J81" s="199">
        <f t="shared" ref="J81" si="324">I81+J80</f>
        <v>0</v>
      </c>
      <c r="K81" s="199">
        <f t="shared" ref="K81" si="325">J81+K80</f>
        <v>0</v>
      </c>
      <c r="L81" s="199">
        <f t="shared" ref="L81" si="326">K81+L80</f>
        <v>0</v>
      </c>
      <c r="M81" s="199">
        <f t="shared" ref="M81" si="327">L81+M80</f>
        <v>0</v>
      </c>
      <c r="N81" s="199">
        <f t="shared" ref="N81" si="328">M81+N80</f>
        <v>0</v>
      </c>
      <c r="O81" s="212">
        <f>SUM(C81:N81)</f>
        <v>0</v>
      </c>
      <c r="P81" s="151"/>
      <c r="Q81" s="4"/>
      <c r="R81" s="4"/>
    </row>
    <row r="82" spans="1:18" x14ac:dyDescent="0.25">
      <c r="A82" s="155"/>
      <c r="B82" s="16" t="s">
        <v>62</v>
      </c>
      <c r="C82" s="142">
        <f>N73+C76</f>
        <v>0</v>
      </c>
      <c r="D82" s="142">
        <f>C85+D76</f>
        <v>0</v>
      </c>
      <c r="E82" s="142">
        <f t="shared" ref="E82:N82" si="329">D85+E76</f>
        <v>0</v>
      </c>
      <c r="F82" s="142">
        <f t="shared" si="329"/>
        <v>0</v>
      </c>
      <c r="G82" s="142">
        <f t="shared" si="329"/>
        <v>0</v>
      </c>
      <c r="H82" s="142">
        <f t="shared" si="329"/>
        <v>0</v>
      </c>
      <c r="I82" s="142">
        <f t="shared" si="329"/>
        <v>0</v>
      </c>
      <c r="J82" s="142">
        <f t="shared" si="329"/>
        <v>0</v>
      </c>
      <c r="K82" s="142">
        <f t="shared" si="329"/>
        <v>0</v>
      </c>
      <c r="L82" s="142">
        <f t="shared" si="329"/>
        <v>0</v>
      </c>
      <c r="M82" s="142">
        <f t="shared" si="329"/>
        <v>0</v>
      </c>
      <c r="N82" s="142">
        <f t="shared" si="329"/>
        <v>0</v>
      </c>
      <c r="O82" s="4"/>
      <c r="P82" s="151"/>
      <c r="Q82" s="4"/>
      <c r="R82" s="4"/>
    </row>
    <row r="83" spans="1:18" x14ac:dyDescent="0.25">
      <c r="A83" s="155"/>
      <c r="B83" s="16" t="s">
        <v>56</v>
      </c>
      <c r="C83" s="142">
        <f>C79*C82</f>
        <v>0</v>
      </c>
      <c r="D83" s="142">
        <f t="shared" ref="D83" si="330">D79*D82</f>
        <v>0</v>
      </c>
      <c r="E83" s="142">
        <f t="shared" ref="E83" si="331">E79*E82</f>
        <v>0</v>
      </c>
      <c r="F83" s="142">
        <f t="shared" ref="F83" si="332">F79*F82</f>
        <v>0</v>
      </c>
      <c r="G83" s="142">
        <f t="shared" ref="G83" si="333">G79*G82</f>
        <v>0</v>
      </c>
      <c r="H83" s="142">
        <f t="shared" ref="H83" si="334">H79*H82</f>
        <v>0</v>
      </c>
      <c r="I83" s="142">
        <f t="shared" ref="I83" si="335">I79*I82</f>
        <v>0</v>
      </c>
      <c r="J83" s="142">
        <f t="shared" ref="J83" si="336">J79*J82</f>
        <v>0</v>
      </c>
      <c r="K83" s="142">
        <f t="shared" ref="K83" si="337">K79*K82</f>
        <v>0</v>
      </c>
      <c r="L83" s="142">
        <f t="shared" ref="L83" si="338">L79*L82</f>
        <v>0</v>
      </c>
      <c r="M83" s="142">
        <f t="shared" ref="M83" si="339">M79*M82</f>
        <v>0</v>
      </c>
      <c r="N83" s="142">
        <f t="shared" ref="N83" si="340">N79*N82</f>
        <v>0</v>
      </c>
      <c r="O83" s="211">
        <f>SUM(C83:N83)</f>
        <v>0</v>
      </c>
      <c r="P83" s="151"/>
      <c r="Q83" s="4"/>
      <c r="R83" s="4"/>
    </row>
    <row r="84" spans="1:18" x14ac:dyDescent="0.25">
      <c r="A84" s="155"/>
      <c r="B84" s="16" t="s">
        <v>57</v>
      </c>
      <c r="C84" s="142">
        <f>IF(C82&lt;1,0,C81-C83)</f>
        <v>0</v>
      </c>
      <c r="D84" s="142">
        <f t="shared" ref="D84" si="341">IF(D82&lt;1,0,D81-D83)</f>
        <v>0</v>
      </c>
      <c r="E84" s="142">
        <f t="shared" ref="E84" si="342">IF(E82&lt;1,0,E81-E83)</f>
        <v>0</v>
      </c>
      <c r="F84" s="142">
        <f t="shared" ref="F84" si="343">IF(F82&lt;1,0,F81-F83)</f>
        <v>0</v>
      </c>
      <c r="G84" s="142">
        <f t="shared" ref="G84" si="344">IF(G82&lt;1,0,G81-G83)</f>
        <v>0</v>
      </c>
      <c r="H84" s="142">
        <f t="shared" ref="H84" si="345">IF(H82&lt;1,0,H81-H83)</f>
        <v>0</v>
      </c>
      <c r="I84" s="142">
        <f t="shared" ref="I84" si="346">IF(I82&lt;1,0,I81-I83)</f>
        <v>0</v>
      </c>
      <c r="J84" s="142">
        <f t="shared" ref="J84" si="347">IF(J82&lt;1,0,J81-J83)</f>
        <v>0</v>
      </c>
      <c r="K84" s="142">
        <f t="shared" ref="K84" si="348">IF(K82&lt;1,0,K81-K83)</f>
        <v>0</v>
      </c>
      <c r="L84" s="142">
        <f t="shared" ref="L84" si="349">IF(L82&lt;1,0,L81-L83)</f>
        <v>0</v>
      </c>
      <c r="M84" s="142">
        <f t="shared" ref="M84" si="350">IF(M82&lt;1,0,M81-M83)</f>
        <v>0</v>
      </c>
      <c r="N84" s="142">
        <f t="shared" ref="N84" si="351">IF(N82&lt;1,0,N81-N83)</f>
        <v>0</v>
      </c>
      <c r="O84" s="211">
        <f>SUM(C84:N84)</f>
        <v>0</v>
      </c>
      <c r="P84" s="151"/>
      <c r="Q84" s="4"/>
      <c r="R84" s="4"/>
    </row>
    <row r="85" spans="1:18" x14ac:dyDescent="0.25">
      <c r="A85" s="155"/>
      <c r="B85" s="16" t="s">
        <v>61</v>
      </c>
      <c r="C85" s="142">
        <f>IF(C82-C84&gt;1,C82-C84,0)</f>
        <v>0</v>
      </c>
      <c r="D85" s="142">
        <f t="shared" ref="D85" si="352">IF(D82-D84&gt;1,D82-D84,0)</f>
        <v>0</v>
      </c>
      <c r="E85" s="142">
        <f t="shared" ref="E85" si="353">IF(E82-E84&gt;1,E82-E84,0)</f>
        <v>0</v>
      </c>
      <c r="F85" s="142">
        <f t="shared" ref="F85" si="354">IF(F82-F84&gt;1,F82-F84,0)</f>
        <v>0</v>
      </c>
      <c r="G85" s="142">
        <f t="shared" ref="G85" si="355">IF(G82-G84&gt;1,G82-G84,0)</f>
        <v>0</v>
      </c>
      <c r="H85" s="142">
        <f t="shared" ref="H85" si="356">IF(H82-H84&gt;1,H82-H84,0)</f>
        <v>0</v>
      </c>
      <c r="I85" s="142">
        <f t="shared" ref="I85" si="357">IF(I82-I84&gt;1,I82-I84,0)</f>
        <v>0</v>
      </c>
      <c r="J85" s="142">
        <f t="shared" ref="J85" si="358">IF(J82-J84&gt;1,J82-J84,0)</f>
        <v>0</v>
      </c>
      <c r="K85" s="142">
        <f t="shared" ref="K85" si="359">IF(K82-K84&gt;1,K82-K84,0)</f>
        <v>0</v>
      </c>
      <c r="L85" s="142">
        <f t="shared" ref="L85" si="360">IF(L82-L84&gt;1,L82-L84,0)</f>
        <v>0</v>
      </c>
      <c r="M85" s="142">
        <f t="shared" ref="M85" si="361">IF(M82-M84&gt;1,M82-M84,0)</f>
        <v>0</v>
      </c>
      <c r="N85" s="142">
        <f t="shared" ref="N85" si="362">IF(N82-N84&gt;1,N82-N84,0)</f>
        <v>0</v>
      </c>
      <c r="O85" s="4"/>
      <c r="P85" s="151"/>
      <c r="Q85" s="4"/>
      <c r="R85" s="4"/>
    </row>
    <row r="86" spans="1:18" x14ac:dyDescent="0.25">
      <c r="A86" s="155"/>
      <c r="B86" s="4"/>
      <c r="C86" s="4"/>
      <c r="D86" s="4"/>
      <c r="E86" s="4"/>
      <c r="F86" s="4"/>
      <c r="G86" s="4"/>
      <c r="H86" s="4"/>
      <c r="I86" s="4"/>
      <c r="J86" s="4"/>
      <c r="K86" s="4"/>
      <c r="L86" s="4"/>
      <c r="M86" s="4"/>
      <c r="N86" s="4"/>
      <c r="O86" s="4"/>
      <c r="P86" s="151"/>
      <c r="Q86" s="4"/>
      <c r="R86" s="4"/>
    </row>
    <row r="87" spans="1:18" x14ac:dyDescent="0.25">
      <c r="A87" s="155"/>
      <c r="B87" s="6"/>
      <c r="C87" s="22">
        <f>C75+366</f>
        <v>45081</v>
      </c>
      <c r="D87" s="22">
        <f>DATE(YEAR(C87),MONTH(C87)+1,DAY(C87))</f>
        <v>45111</v>
      </c>
      <c r="E87" s="22">
        <f t="shared" ref="E87" si="363">DATE(YEAR(D87),MONTH(D87)+1,DAY(D87))</f>
        <v>45142</v>
      </c>
      <c r="F87" s="22">
        <f t="shared" ref="F87" si="364">DATE(YEAR(E87),MONTH(E87)+1,DAY(E87))</f>
        <v>45173</v>
      </c>
      <c r="G87" s="22">
        <f t="shared" ref="G87" si="365">DATE(YEAR(F87),MONTH(F87)+1,DAY(F87))</f>
        <v>45203</v>
      </c>
      <c r="H87" s="22">
        <f t="shared" ref="H87" si="366">DATE(YEAR(G87),MONTH(G87)+1,DAY(G87))</f>
        <v>45234</v>
      </c>
      <c r="I87" s="22">
        <f t="shared" ref="I87" si="367">DATE(YEAR(H87),MONTH(H87)+1,DAY(H87))</f>
        <v>45264</v>
      </c>
      <c r="J87" s="22">
        <f t="shared" ref="J87" si="368">DATE(YEAR(I87),MONTH(I87)+1,DAY(I87))</f>
        <v>45295</v>
      </c>
      <c r="K87" s="22">
        <f t="shared" ref="K87" si="369">DATE(YEAR(J87),MONTH(J87)+1,DAY(J87))</f>
        <v>45326</v>
      </c>
      <c r="L87" s="22">
        <f t="shared" ref="L87" si="370">DATE(YEAR(K87),MONTH(K87)+1,DAY(K87))</f>
        <v>45355</v>
      </c>
      <c r="M87" s="22">
        <f t="shared" ref="M87" si="371">DATE(YEAR(L87),MONTH(L87)+1,DAY(L87))</f>
        <v>45386</v>
      </c>
      <c r="N87" s="22">
        <f t="shared" ref="N87" si="372">DATE(YEAR(M87),MONTH(M87)+1,DAY(M87))</f>
        <v>45416</v>
      </c>
      <c r="O87" s="209" t="s">
        <v>212</v>
      </c>
      <c r="P87" s="151"/>
      <c r="Q87" s="4"/>
      <c r="R87" s="4"/>
    </row>
    <row r="88" spans="1:18" x14ac:dyDescent="0.25">
      <c r="A88" s="155"/>
      <c r="B88" s="16" t="s">
        <v>185</v>
      </c>
      <c r="C88" s="202">
        <v>0</v>
      </c>
      <c r="D88" s="202">
        <v>0</v>
      </c>
      <c r="E88" s="202">
        <v>0</v>
      </c>
      <c r="F88" s="202">
        <v>0</v>
      </c>
      <c r="G88" s="202">
        <v>0</v>
      </c>
      <c r="H88" s="202">
        <v>0</v>
      </c>
      <c r="I88" s="202">
        <v>0</v>
      </c>
      <c r="J88" s="202">
        <v>0</v>
      </c>
      <c r="K88" s="202">
        <v>0</v>
      </c>
      <c r="L88" s="202">
        <v>0</v>
      </c>
      <c r="M88" s="202">
        <v>0</v>
      </c>
      <c r="N88" s="202">
        <v>0</v>
      </c>
      <c r="O88" s="4"/>
      <c r="P88" s="151"/>
      <c r="Q88" s="4"/>
      <c r="R88" s="4"/>
    </row>
    <row r="89" spans="1:18" x14ac:dyDescent="0.25">
      <c r="A89" s="155"/>
      <c r="B89" s="16" t="s">
        <v>64</v>
      </c>
      <c r="C89" s="17">
        <f>N77</f>
        <v>90</v>
      </c>
      <c r="D89" s="17">
        <f>C89</f>
        <v>90</v>
      </c>
      <c r="E89" s="17">
        <f t="shared" ref="E89:N89" si="373">D89</f>
        <v>90</v>
      </c>
      <c r="F89" s="17">
        <f t="shared" si="373"/>
        <v>90</v>
      </c>
      <c r="G89" s="17">
        <f t="shared" si="373"/>
        <v>90</v>
      </c>
      <c r="H89" s="17">
        <f t="shared" si="373"/>
        <v>90</v>
      </c>
      <c r="I89" s="17">
        <f t="shared" si="373"/>
        <v>90</v>
      </c>
      <c r="J89" s="17">
        <f t="shared" si="373"/>
        <v>90</v>
      </c>
      <c r="K89" s="17">
        <f t="shared" si="373"/>
        <v>90</v>
      </c>
      <c r="L89" s="17">
        <f t="shared" si="373"/>
        <v>90</v>
      </c>
      <c r="M89" s="17">
        <f t="shared" si="373"/>
        <v>90</v>
      </c>
      <c r="N89" s="17">
        <f t="shared" si="373"/>
        <v>90</v>
      </c>
      <c r="O89" s="4"/>
      <c r="P89" s="151"/>
      <c r="Q89" s="4"/>
      <c r="R89" s="4"/>
    </row>
    <row r="90" spans="1:18" x14ac:dyDescent="0.25">
      <c r="A90" s="155"/>
      <c r="B90" s="16" t="s">
        <v>58</v>
      </c>
      <c r="C90" s="231">
        <f>N78</f>
        <v>7.2499999999999995E-2</v>
      </c>
      <c r="D90" s="231">
        <f>C90</f>
        <v>7.2499999999999995E-2</v>
      </c>
      <c r="E90" s="231">
        <f t="shared" ref="E90:N90" si="374">D90</f>
        <v>7.2499999999999995E-2</v>
      </c>
      <c r="F90" s="231">
        <f t="shared" si="374"/>
        <v>7.2499999999999995E-2</v>
      </c>
      <c r="G90" s="231">
        <f t="shared" si="374"/>
        <v>7.2499999999999995E-2</v>
      </c>
      <c r="H90" s="231">
        <f t="shared" si="374"/>
        <v>7.2499999999999995E-2</v>
      </c>
      <c r="I90" s="231">
        <f t="shared" si="374"/>
        <v>7.2499999999999995E-2</v>
      </c>
      <c r="J90" s="231">
        <f t="shared" si="374"/>
        <v>7.2499999999999995E-2</v>
      </c>
      <c r="K90" s="231">
        <f t="shared" si="374"/>
        <v>7.2499999999999995E-2</v>
      </c>
      <c r="L90" s="231">
        <f t="shared" si="374"/>
        <v>7.2499999999999995E-2</v>
      </c>
      <c r="M90" s="231">
        <f t="shared" si="374"/>
        <v>7.2499999999999995E-2</v>
      </c>
      <c r="N90" s="231">
        <f t="shared" si="374"/>
        <v>7.2499999999999995E-2</v>
      </c>
      <c r="O90" s="4"/>
      <c r="P90" s="151"/>
      <c r="Q90" s="4"/>
      <c r="R90" s="4"/>
    </row>
    <row r="91" spans="1:18" x14ac:dyDescent="0.25">
      <c r="A91" s="155"/>
      <c r="B91" s="16" t="s">
        <v>65</v>
      </c>
      <c r="C91" s="38">
        <f>C90/12</f>
        <v>6.0416666666666665E-3</v>
      </c>
      <c r="D91" s="38">
        <f>D90/12</f>
        <v>6.0416666666666665E-3</v>
      </c>
      <c r="E91" s="38">
        <f t="shared" ref="E91:N91" si="375">E90/12</f>
        <v>6.0416666666666665E-3</v>
      </c>
      <c r="F91" s="38">
        <f t="shared" si="375"/>
        <v>6.0416666666666665E-3</v>
      </c>
      <c r="G91" s="38">
        <f t="shared" si="375"/>
        <v>6.0416666666666665E-3</v>
      </c>
      <c r="H91" s="38">
        <f t="shared" si="375"/>
        <v>6.0416666666666665E-3</v>
      </c>
      <c r="I91" s="38">
        <f t="shared" si="375"/>
        <v>6.0416666666666665E-3</v>
      </c>
      <c r="J91" s="38">
        <f t="shared" si="375"/>
        <v>6.0416666666666665E-3</v>
      </c>
      <c r="K91" s="38">
        <f t="shared" si="375"/>
        <v>6.0416666666666665E-3</v>
      </c>
      <c r="L91" s="38">
        <f t="shared" si="375"/>
        <v>6.0416666666666665E-3</v>
      </c>
      <c r="M91" s="38">
        <f t="shared" si="375"/>
        <v>6.0416666666666665E-3</v>
      </c>
      <c r="N91" s="38">
        <f t="shared" si="375"/>
        <v>6.0416666666666665E-3</v>
      </c>
      <c r="O91" s="4"/>
      <c r="P91" s="151"/>
      <c r="Q91" s="4"/>
      <c r="R91" s="4"/>
    </row>
    <row r="92" spans="1:18" x14ac:dyDescent="0.25">
      <c r="A92" s="155"/>
      <c r="B92" s="16" t="s">
        <v>378</v>
      </c>
      <c r="C92" s="199">
        <f>IF(C88&lt;1,0,-PMT(C91,C89,C88))</f>
        <v>0</v>
      </c>
      <c r="D92" s="199">
        <f t="shared" ref="D92" si="376">IF(D88&lt;1,0,-PMT(D91,D89,D88))</f>
        <v>0</v>
      </c>
      <c r="E92" s="199">
        <f t="shared" ref="E92" si="377">IF(E88&lt;1,0,-PMT(E91,E89,E88))</f>
        <v>0</v>
      </c>
      <c r="F92" s="199">
        <f t="shared" ref="F92" si="378">IF(F88&lt;1,0,-PMT(F91,F89,F88))</f>
        <v>0</v>
      </c>
      <c r="G92" s="199">
        <f t="shared" ref="G92" si="379">IF(G88&lt;1,0,-PMT(G91,G89,G88))</f>
        <v>0</v>
      </c>
      <c r="H92" s="199">
        <f t="shared" ref="H92" si="380">IF(H88&lt;1,0,-PMT(H91,H89,H88))</f>
        <v>0</v>
      </c>
      <c r="I92" s="199">
        <f t="shared" ref="I92" si="381">IF(I88&lt;1,0,-PMT(I91,I89,I88))</f>
        <v>0</v>
      </c>
      <c r="J92" s="199">
        <f t="shared" ref="J92" si="382">IF(J88&lt;1,0,-PMT(J91,J89,J88))</f>
        <v>0</v>
      </c>
      <c r="K92" s="199">
        <f t="shared" ref="K92" si="383">IF(K88&lt;1,0,-PMT(K91,K89,K88))</f>
        <v>0</v>
      </c>
      <c r="L92" s="199">
        <f t="shared" ref="L92" si="384">IF(L88&lt;1,0,-PMT(L91,L89,L88))</f>
        <v>0</v>
      </c>
      <c r="M92" s="199">
        <f t="shared" ref="M92" si="385">IF(M88&lt;1,0,-PMT(M91,M89,M88))</f>
        <v>0</v>
      </c>
      <c r="N92" s="199">
        <f t="shared" ref="N92" si="386">IF(N88&lt;1,0,-PMT(N91,N89,N88))</f>
        <v>0</v>
      </c>
      <c r="O92" s="221"/>
      <c r="P92" s="151"/>
      <c r="Q92" s="4"/>
      <c r="R92" s="4"/>
    </row>
    <row r="93" spans="1:18" x14ac:dyDescent="0.25">
      <c r="A93" s="155"/>
      <c r="B93" s="16" t="s">
        <v>60</v>
      </c>
      <c r="C93" s="199">
        <f>N81+C92</f>
        <v>0</v>
      </c>
      <c r="D93" s="199">
        <f>C93+D92</f>
        <v>0</v>
      </c>
      <c r="E93" s="199">
        <f t="shared" ref="E93" si="387">D93+E92</f>
        <v>0</v>
      </c>
      <c r="F93" s="199">
        <f t="shared" ref="F93" si="388">E93+F92</f>
        <v>0</v>
      </c>
      <c r="G93" s="199">
        <f t="shared" ref="G93" si="389">F93+G92</f>
        <v>0</v>
      </c>
      <c r="H93" s="199">
        <f t="shared" ref="H93" si="390">G93+H92</f>
        <v>0</v>
      </c>
      <c r="I93" s="199">
        <f t="shared" ref="I93" si="391">H93+I92</f>
        <v>0</v>
      </c>
      <c r="J93" s="199">
        <f t="shared" ref="J93" si="392">I93+J92</f>
        <v>0</v>
      </c>
      <c r="K93" s="199">
        <f t="shared" ref="K93" si="393">J93+K92</f>
        <v>0</v>
      </c>
      <c r="L93" s="199">
        <f t="shared" ref="L93" si="394">K93+L92</f>
        <v>0</v>
      </c>
      <c r="M93" s="199">
        <f t="shared" ref="M93" si="395">L93+M92</f>
        <v>0</v>
      </c>
      <c r="N93" s="199">
        <f t="shared" ref="N93" si="396">M93+N92</f>
        <v>0</v>
      </c>
      <c r="O93" s="212">
        <f>SUM(C93:N93)</f>
        <v>0</v>
      </c>
      <c r="P93" s="151"/>
      <c r="Q93" s="4"/>
      <c r="R93" s="4"/>
    </row>
    <row r="94" spans="1:18" x14ac:dyDescent="0.25">
      <c r="A94" s="155"/>
      <c r="B94" s="16" t="s">
        <v>62</v>
      </c>
      <c r="C94" s="142">
        <f>N85+C88</f>
        <v>0</v>
      </c>
      <c r="D94" s="142">
        <f>C97+D88</f>
        <v>0</v>
      </c>
      <c r="E94" s="142">
        <f t="shared" ref="E94:N94" si="397">D97+E88</f>
        <v>0</v>
      </c>
      <c r="F94" s="142">
        <f t="shared" si="397"/>
        <v>0</v>
      </c>
      <c r="G94" s="142">
        <f t="shared" si="397"/>
        <v>0</v>
      </c>
      <c r="H94" s="142">
        <f t="shared" si="397"/>
        <v>0</v>
      </c>
      <c r="I94" s="142">
        <f t="shared" si="397"/>
        <v>0</v>
      </c>
      <c r="J94" s="142">
        <f t="shared" si="397"/>
        <v>0</v>
      </c>
      <c r="K94" s="142">
        <f t="shared" si="397"/>
        <v>0</v>
      </c>
      <c r="L94" s="142">
        <f t="shared" si="397"/>
        <v>0</v>
      </c>
      <c r="M94" s="142">
        <f t="shared" si="397"/>
        <v>0</v>
      </c>
      <c r="N94" s="142">
        <f t="shared" si="397"/>
        <v>0</v>
      </c>
      <c r="O94" s="4"/>
      <c r="P94" s="151"/>
      <c r="Q94" s="4"/>
      <c r="R94" s="4"/>
    </row>
    <row r="95" spans="1:18" x14ac:dyDescent="0.25">
      <c r="A95" s="155"/>
      <c r="B95" s="16" t="s">
        <v>56</v>
      </c>
      <c r="C95" s="142">
        <f>C91*C94</f>
        <v>0</v>
      </c>
      <c r="D95" s="142">
        <f t="shared" ref="D95" si="398">D91*D94</f>
        <v>0</v>
      </c>
      <c r="E95" s="142">
        <f t="shared" ref="E95" si="399">E91*E94</f>
        <v>0</v>
      </c>
      <c r="F95" s="142">
        <f t="shared" ref="F95" si="400">F91*F94</f>
        <v>0</v>
      </c>
      <c r="G95" s="142">
        <f t="shared" ref="G95" si="401">G91*G94</f>
        <v>0</v>
      </c>
      <c r="H95" s="142">
        <f t="shared" ref="H95" si="402">H91*H94</f>
        <v>0</v>
      </c>
      <c r="I95" s="142">
        <f t="shared" ref="I95" si="403">I91*I94</f>
        <v>0</v>
      </c>
      <c r="J95" s="142">
        <f t="shared" ref="J95" si="404">J91*J94</f>
        <v>0</v>
      </c>
      <c r="K95" s="142">
        <f t="shared" ref="K95" si="405">K91*K94</f>
        <v>0</v>
      </c>
      <c r="L95" s="142">
        <f t="shared" ref="L95" si="406">L91*L94</f>
        <v>0</v>
      </c>
      <c r="M95" s="142">
        <f t="shared" ref="M95" si="407">M91*M94</f>
        <v>0</v>
      </c>
      <c r="N95" s="142">
        <f t="shared" ref="N95" si="408">N91*N94</f>
        <v>0</v>
      </c>
      <c r="O95" s="211">
        <f>SUM(C95:N95)</f>
        <v>0</v>
      </c>
      <c r="P95" s="151"/>
      <c r="Q95" s="4"/>
      <c r="R95" s="4"/>
    </row>
    <row r="96" spans="1:18" x14ac:dyDescent="0.25">
      <c r="A96" s="155"/>
      <c r="B96" s="16" t="s">
        <v>57</v>
      </c>
      <c r="C96" s="142">
        <f>IF(C94&lt;1,0,C93-C95)</f>
        <v>0</v>
      </c>
      <c r="D96" s="142">
        <f t="shared" ref="D96" si="409">IF(D94&lt;1,0,D93-D95)</f>
        <v>0</v>
      </c>
      <c r="E96" s="142">
        <f t="shared" ref="E96" si="410">IF(E94&lt;1,0,E93-E95)</f>
        <v>0</v>
      </c>
      <c r="F96" s="142">
        <f t="shared" ref="F96" si="411">IF(F94&lt;1,0,F93-F95)</f>
        <v>0</v>
      </c>
      <c r="G96" s="142">
        <f t="shared" ref="G96" si="412">IF(G94&lt;1,0,G93-G95)</f>
        <v>0</v>
      </c>
      <c r="H96" s="142">
        <f t="shared" ref="H96" si="413">IF(H94&lt;1,0,H93-H95)</f>
        <v>0</v>
      </c>
      <c r="I96" s="142">
        <f t="shared" ref="I96" si="414">IF(I94&lt;1,0,I93-I95)</f>
        <v>0</v>
      </c>
      <c r="J96" s="142">
        <f t="shared" ref="J96" si="415">IF(J94&lt;1,0,J93-J95)</f>
        <v>0</v>
      </c>
      <c r="K96" s="142">
        <f t="shared" ref="K96" si="416">IF(K94&lt;1,0,K93-K95)</f>
        <v>0</v>
      </c>
      <c r="L96" s="142">
        <f t="shared" ref="L96" si="417">IF(L94&lt;1,0,L93-L95)</f>
        <v>0</v>
      </c>
      <c r="M96" s="142">
        <f t="shared" ref="M96" si="418">IF(M94&lt;1,0,M93-M95)</f>
        <v>0</v>
      </c>
      <c r="N96" s="142">
        <f t="shared" ref="N96" si="419">IF(N94&lt;1,0,N93-N95)</f>
        <v>0</v>
      </c>
      <c r="O96" s="211">
        <f>SUM(C96:N96)</f>
        <v>0</v>
      </c>
      <c r="P96" s="151"/>
      <c r="Q96" s="4"/>
      <c r="R96" s="4"/>
    </row>
    <row r="97" spans="1:18" x14ac:dyDescent="0.25">
      <c r="A97" s="155"/>
      <c r="B97" s="16" t="s">
        <v>61</v>
      </c>
      <c r="C97" s="142">
        <f>IF(C94-C96&gt;1,C94-C96,0)</f>
        <v>0</v>
      </c>
      <c r="D97" s="142">
        <f t="shared" ref="D97" si="420">IF(D94-D96&gt;1,D94-D96,0)</f>
        <v>0</v>
      </c>
      <c r="E97" s="142">
        <f t="shared" ref="E97" si="421">IF(E94-E96&gt;1,E94-E96,0)</f>
        <v>0</v>
      </c>
      <c r="F97" s="142">
        <f t="shared" ref="F97" si="422">IF(F94-F96&gt;1,F94-F96,0)</f>
        <v>0</v>
      </c>
      <c r="G97" s="142">
        <f t="shared" ref="G97" si="423">IF(G94-G96&gt;1,G94-G96,0)</f>
        <v>0</v>
      </c>
      <c r="H97" s="142">
        <f t="shared" ref="H97" si="424">IF(H94-H96&gt;1,H94-H96,0)</f>
        <v>0</v>
      </c>
      <c r="I97" s="142">
        <f t="shared" ref="I97" si="425">IF(I94-I96&gt;1,I94-I96,0)</f>
        <v>0</v>
      </c>
      <c r="J97" s="142">
        <f t="shared" ref="J97" si="426">IF(J94-J96&gt;1,J94-J96,0)</f>
        <v>0</v>
      </c>
      <c r="K97" s="142">
        <f t="shared" ref="K97" si="427">IF(K94-K96&gt;1,K94-K96,0)</f>
        <v>0</v>
      </c>
      <c r="L97" s="142">
        <f t="shared" ref="L97" si="428">IF(L94-L96&gt;1,L94-L96,0)</f>
        <v>0</v>
      </c>
      <c r="M97" s="142">
        <f t="shared" ref="M97" si="429">IF(M94-M96&gt;1,M94-M96,0)</f>
        <v>0</v>
      </c>
      <c r="N97" s="142">
        <f t="shared" ref="N97" si="430">IF(N94-N96&gt;1,N94-N96,0)</f>
        <v>0</v>
      </c>
      <c r="O97" s="4"/>
      <c r="P97" s="151"/>
      <c r="Q97" s="4"/>
      <c r="R97" s="4"/>
    </row>
    <row r="98" spans="1:18" x14ac:dyDescent="0.25">
      <c r="A98" s="155"/>
      <c r="B98" s="4"/>
      <c r="C98" s="4"/>
      <c r="D98" s="4"/>
      <c r="E98" s="4"/>
      <c r="F98" s="4"/>
      <c r="G98" s="4"/>
      <c r="H98" s="4"/>
      <c r="I98" s="4"/>
      <c r="J98" s="4"/>
      <c r="K98" s="4"/>
      <c r="L98" s="4"/>
      <c r="M98" s="4"/>
      <c r="N98" s="4"/>
      <c r="O98" s="4"/>
      <c r="P98" s="151"/>
      <c r="Q98" s="4"/>
      <c r="R98" s="4"/>
    </row>
    <row r="99" spans="1:18" x14ac:dyDescent="0.25">
      <c r="A99" s="155"/>
      <c r="B99" s="6"/>
      <c r="C99" s="22">
        <f>C87+366</f>
        <v>45447</v>
      </c>
      <c r="D99" s="22">
        <f>DATE(YEAR(C99),MONTH(C99)+1,DAY(C99))</f>
        <v>45477</v>
      </c>
      <c r="E99" s="22">
        <f t="shared" ref="E99" si="431">DATE(YEAR(D99),MONTH(D99)+1,DAY(D99))</f>
        <v>45508</v>
      </c>
      <c r="F99" s="22">
        <f t="shared" ref="F99" si="432">DATE(YEAR(E99),MONTH(E99)+1,DAY(E99))</f>
        <v>45539</v>
      </c>
      <c r="G99" s="22">
        <f t="shared" ref="G99" si="433">DATE(YEAR(F99),MONTH(F99)+1,DAY(F99))</f>
        <v>45569</v>
      </c>
      <c r="H99" s="22">
        <f t="shared" ref="H99" si="434">DATE(YEAR(G99),MONTH(G99)+1,DAY(G99))</f>
        <v>45600</v>
      </c>
      <c r="I99" s="22">
        <f t="shared" ref="I99" si="435">DATE(YEAR(H99),MONTH(H99)+1,DAY(H99))</f>
        <v>45630</v>
      </c>
      <c r="J99" s="22">
        <f t="shared" ref="J99" si="436">DATE(YEAR(I99),MONTH(I99)+1,DAY(I99))</f>
        <v>45661</v>
      </c>
      <c r="K99" s="22">
        <f t="shared" ref="K99" si="437">DATE(YEAR(J99),MONTH(J99)+1,DAY(J99))</f>
        <v>45692</v>
      </c>
      <c r="L99" s="22">
        <f t="shared" ref="L99" si="438">DATE(YEAR(K99),MONTH(K99)+1,DAY(K99))</f>
        <v>45720</v>
      </c>
      <c r="M99" s="22">
        <f t="shared" ref="M99" si="439">DATE(YEAR(L99),MONTH(L99)+1,DAY(L99))</f>
        <v>45751</v>
      </c>
      <c r="N99" s="22">
        <f t="shared" ref="N99" si="440">DATE(YEAR(M99),MONTH(M99)+1,DAY(M99))</f>
        <v>45781</v>
      </c>
      <c r="O99" s="209" t="s">
        <v>212</v>
      </c>
      <c r="P99" s="151"/>
      <c r="Q99" s="4"/>
      <c r="R99" s="4"/>
    </row>
    <row r="100" spans="1:18" x14ac:dyDescent="0.25">
      <c r="A100" s="155"/>
      <c r="B100" s="16" t="s">
        <v>185</v>
      </c>
      <c r="C100" s="202">
        <v>0</v>
      </c>
      <c r="D100" s="202">
        <v>0</v>
      </c>
      <c r="E100" s="202">
        <v>0</v>
      </c>
      <c r="F100" s="202">
        <v>0</v>
      </c>
      <c r="G100" s="202">
        <v>0</v>
      </c>
      <c r="H100" s="202">
        <v>0</v>
      </c>
      <c r="I100" s="202">
        <v>0</v>
      </c>
      <c r="J100" s="202">
        <v>0</v>
      </c>
      <c r="K100" s="202">
        <v>0</v>
      </c>
      <c r="L100" s="202">
        <v>0</v>
      </c>
      <c r="M100" s="202">
        <v>0</v>
      </c>
      <c r="N100" s="202">
        <v>0</v>
      </c>
      <c r="O100" s="4"/>
      <c r="P100" s="151"/>
      <c r="Q100" s="4"/>
      <c r="R100" s="4"/>
    </row>
    <row r="101" spans="1:18" x14ac:dyDescent="0.25">
      <c r="A101" s="155"/>
      <c r="B101" s="16" t="s">
        <v>64</v>
      </c>
      <c r="C101" s="17">
        <f>N89</f>
        <v>90</v>
      </c>
      <c r="D101" s="17">
        <f>C101</f>
        <v>90</v>
      </c>
      <c r="E101" s="17">
        <f t="shared" ref="E101:N101" si="441">D101</f>
        <v>90</v>
      </c>
      <c r="F101" s="17">
        <f t="shared" si="441"/>
        <v>90</v>
      </c>
      <c r="G101" s="17">
        <f t="shared" si="441"/>
        <v>90</v>
      </c>
      <c r="H101" s="17">
        <f t="shared" si="441"/>
        <v>90</v>
      </c>
      <c r="I101" s="17">
        <f t="shared" si="441"/>
        <v>90</v>
      </c>
      <c r="J101" s="17">
        <f t="shared" si="441"/>
        <v>90</v>
      </c>
      <c r="K101" s="17">
        <f t="shared" si="441"/>
        <v>90</v>
      </c>
      <c r="L101" s="17">
        <f t="shared" si="441"/>
        <v>90</v>
      </c>
      <c r="M101" s="17">
        <f t="shared" si="441"/>
        <v>90</v>
      </c>
      <c r="N101" s="17">
        <f t="shared" si="441"/>
        <v>90</v>
      </c>
      <c r="O101" s="4"/>
      <c r="P101" s="151"/>
      <c r="Q101" s="4"/>
      <c r="R101" s="4"/>
    </row>
    <row r="102" spans="1:18" x14ac:dyDescent="0.25">
      <c r="A102" s="155"/>
      <c r="B102" s="16" t="s">
        <v>58</v>
      </c>
      <c r="C102" s="231">
        <f>N90</f>
        <v>7.2499999999999995E-2</v>
      </c>
      <c r="D102" s="231">
        <f>C102</f>
        <v>7.2499999999999995E-2</v>
      </c>
      <c r="E102" s="231">
        <f t="shared" ref="E102:N102" si="442">D102</f>
        <v>7.2499999999999995E-2</v>
      </c>
      <c r="F102" s="231">
        <f t="shared" si="442"/>
        <v>7.2499999999999995E-2</v>
      </c>
      <c r="G102" s="231">
        <f t="shared" si="442"/>
        <v>7.2499999999999995E-2</v>
      </c>
      <c r="H102" s="231">
        <f t="shared" si="442"/>
        <v>7.2499999999999995E-2</v>
      </c>
      <c r="I102" s="231">
        <f t="shared" si="442"/>
        <v>7.2499999999999995E-2</v>
      </c>
      <c r="J102" s="231">
        <f t="shared" si="442"/>
        <v>7.2499999999999995E-2</v>
      </c>
      <c r="K102" s="231">
        <f t="shared" si="442"/>
        <v>7.2499999999999995E-2</v>
      </c>
      <c r="L102" s="231">
        <f t="shared" si="442"/>
        <v>7.2499999999999995E-2</v>
      </c>
      <c r="M102" s="231">
        <f t="shared" si="442"/>
        <v>7.2499999999999995E-2</v>
      </c>
      <c r="N102" s="231">
        <f t="shared" si="442"/>
        <v>7.2499999999999995E-2</v>
      </c>
      <c r="O102" s="4"/>
      <c r="P102" s="151"/>
      <c r="Q102" s="4"/>
      <c r="R102" s="4"/>
    </row>
    <row r="103" spans="1:18" x14ac:dyDescent="0.25">
      <c r="A103" s="155"/>
      <c r="B103" s="16" t="s">
        <v>65</v>
      </c>
      <c r="C103" s="38">
        <f>C102/12</f>
        <v>6.0416666666666665E-3</v>
      </c>
      <c r="D103" s="38">
        <f>D102/12</f>
        <v>6.0416666666666665E-3</v>
      </c>
      <c r="E103" s="38">
        <f t="shared" ref="E103:N103" si="443">E102/12</f>
        <v>6.0416666666666665E-3</v>
      </c>
      <c r="F103" s="38">
        <f t="shared" si="443"/>
        <v>6.0416666666666665E-3</v>
      </c>
      <c r="G103" s="38">
        <f t="shared" si="443"/>
        <v>6.0416666666666665E-3</v>
      </c>
      <c r="H103" s="38">
        <f t="shared" si="443"/>
        <v>6.0416666666666665E-3</v>
      </c>
      <c r="I103" s="38">
        <f t="shared" si="443"/>
        <v>6.0416666666666665E-3</v>
      </c>
      <c r="J103" s="38">
        <f t="shared" si="443"/>
        <v>6.0416666666666665E-3</v>
      </c>
      <c r="K103" s="38">
        <f t="shared" si="443"/>
        <v>6.0416666666666665E-3</v>
      </c>
      <c r="L103" s="38">
        <f t="shared" si="443"/>
        <v>6.0416666666666665E-3</v>
      </c>
      <c r="M103" s="38">
        <f t="shared" si="443"/>
        <v>6.0416666666666665E-3</v>
      </c>
      <c r="N103" s="38">
        <f t="shared" si="443"/>
        <v>6.0416666666666665E-3</v>
      </c>
      <c r="O103" s="4"/>
      <c r="P103" s="151"/>
      <c r="Q103" s="4"/>
      <c r="R103" s="4"/>
    </row>
    <row r="104" spans="1:18" x14ac:dyDescent="0.25">
      <c r="A104" s="155"/>
      <c r="B104" s="16" t="s">
        <v>378</v>
      </c>
      <c r="C104" s="199">
        <f>IF(C100&lt;1,0,-PMT(C103,C101,C100))</f>
        <v>0</v>
      </c>
      <c r="D104" s="199">
        <f t="shared" ref="D104" si="444">IF(D100&lt;1,0,-PMT(D103,D101,D100))</f>
        <v>0</v>
      </c>
      <c r="E104" s="199">
        <f t="shared" ref="E104" si="445">IF(E100&lt;1,0,-PMT(E103,E101,E100))</f>
        <v>0</v>
      </c>
      <c r="F104" s="199">
        <f t="shared" ref="F104" si="446">IF(F100&lt;1,0,-PMT(F103,F101,F100))</f>
        <v>0</v>
      </c>
      <c r="G104" s="199">
        <f t="shared" ref="G104" si="447">IF(G100&lt;1,0,-PMT(G103,G101,G100))</f>
        <v>0</v>
      </c>
      <c r="H104" s="199">
        <f t="shared" ref="H104" si="448">IF(H100&lt;1,0,-PMT(H103,H101,H100))</f>
        <v>0</v>
      </c>
      <c r="I104" s="199">
        <f t="shared" ref="I104" si="449">IF(I100&lt;1,0,-PMT(I103,I101,I100))</f>
        <v>0</v>
      </c>
      <c r="J104" s="199">
        <f t="shared" ref="J104" si="450">IF(J100&lt;1,0,-PMT(J103,J101,J100))</f>
        <v>0</v>
      </c>
      <c r="K104" s="199">
        <f t="shared" ref="K104" si="451">IF(K100&lt;1,0,-PMT(K103,K101,K100))</f>
        <v>0</v>
      </c>
      <c r="L104" s="199">
        <f t="shared" ref="L104" si="452">IF(L100&lt;1,0,-PMT(L103,L101,L100))</f>
        <v>0</v>
      </c>
      <c r="M104" s="199">
        <f t="shared" ref="M104" si="453">IF(M100&lt;1,0,-PMT(M103,M101,M100))</f>
        <v>0</v>
      </c>
      <c r="N104" s="199">
        <f t="shared" ref="N104" si="454">IF(N100&lt;1,0,-PMT(N103,N101,N100))</f>
        <v>0</v>
      </c>
      <c r="O104" s="221"/>
      <c r="P104" s="151"/>
      <c r="Q104" s="4"/>
      <c r="R104" s="4"/>
    </row>
    <row r="105" spans="1:18" x14ac:dyDescent="0.25">
      <c r="A105" s="155"/>
      <c r="B105" s="16" t="s">
        <v>60</v>
      </c>
      <c r="C105" s="199">
        <f>N93+C104</f>
        <v>0</v>
      </c>
      <c r="D105" s="199">
        <f>C105+D104</f>
        <v>0</v>
      </c>
      <c r="E105" s="199">
        <f t="shared" ref="E105" si="455">D105+E104</f>
        <v>0</v>
      </c>
      <c r="F105" s="199">
        <f t="shared" ref="F105" si="456">E105+F104</f>
        <v>0</v>
      </c>
      <c r="G105" s="199">
        <f t="shared" ref="G105" si="457">F105+G104</f>
        <v>0</v>
      </c>
      <c r="H105" s="199">
        <f t="shared" ref="H105" si="458">G105+H104</f>
        <v>0</v>
      </c>
      <c r="I105" s="199">
        <f t="shared" ref="I105" si="459">H105+I104</f>
        <v>0</v>
      </c>
      <c r="J105" s="199">
        <f t="shared" ref="J105" si="460">I105+J104</f>
        <v>0</v>
      </c>
      <c r="K105" s="199">
        <f t="shared" ref="K105" si="461">J105+K104</f>
        <v>0</v>
      </c>
      <c r="L105" s="199">
        <f t="shared" ref="L105" si="462">K105+L104</f>
        <v>0</v>
      </c>
      <c r="M105" s="199">
        <f t="shared" ref="M105" si="463">L105+M104</f>
        <v>0</v>
      </c>
      <c r="N105" s="199">
        <f t="shared" ref="N105" si="464">M105+N104</f>
        <v>0</v>
      </c>
      <c r="O105" s="212">
        <f>SUM(C105:N105)</f>
        <v>0</v>
      </c>
      <c r="P105" s="151"/>
      <c r="Q105" s="4"/>
      <c r="R105" s="4"/>
    </row>
    <row r="106" spans="1:18" x14ac:dyDescent="0.25">
      <c r="A106" s="155"/>
      <c r="B106" s="16" t="s">
        <v>62</v>
      </c>
      <c r="C106" s="142">
        <f>N97+C100</f>
        <v>0</v>
      </c>
      <c r="D106" s="142">
        <f>C109+D100</f>
        <v>0</v>
      </c>
      <c r="E106" s="142">
        <f t="shared" ref="E106:N106" si="465">D109+E100</f>
        <v>0</v>
      </c>
      <c r="F106" s="142">
        <f t="shared" si="465"/>
        <v>0</v>
      </c>
      <c r="G106" s="142">
        <f t="shared" si="465"/>
        <v>0</v>
      </c>
      <c r="H106" s="142">
        <f t="shared" si="465"/>
        <v>0</v>
      </c>
      <c r="I106" s="142">
        <f t="shared" si="465"/>
        <v>0</v>
      </c>
      <c r="J106" s="142">
        <f t="shared" si="465"/>
        <v>0</v>
      </c>
      <c r="K106" s="142">
        <f t="shared" si="465"/>
        <v>0</v>
      </c>
      <c r="L106" s="142">
        <f t="shared" si="465"/>
        <v>0</v>
      </c>
      <c r="M106" s="142">
        <f t="shared" si="465"/>
        <v>0</v>
      </c>
      <c r="N106" s="142">
        <f t="shared" si="465"/>
        <v>0</v>
      </c>
      <c r="O106" s="4"/>
      <c r="P106" s="151"/>
      <c r="Q106" s="4"/>
      <c r="R106" s="4"/>
    </row>
    <row r="107" spans="1:18" x14ac:dyDescent="0.25">
      <c r="A107" s="155"/>
      <c r="B107" s="16" t="s">
        <v>56</v>
      </c>
      <c r="C107" s="142">
        <f>C103*C106</f>
        <v>0</v>
      </c>
      <c r="D107" s="142">
        <f t="shared" ref="D107" si="466">D103*D106</f>
        <v>0</v>
      </c>
      <c r="E107" s="142">
        <f t="shared" ref="E107" si="467">E103*E106</f>
        <v>0</v>
      </c>
      <c r="F107" s="142">
        <f t="shared" ref="F107" si="468">F103*F106</f>
        <v>0</v>
      </c>
      <c r="G107" s="142">
        <f t="shared" ref="G107" si="469">G103*G106</f>
        <v>0</v>
      </c>
      <c r="H107" s="142">
        <f t="shared" ref="H107" si="470">H103*H106</f>
        <v>0</v>
      </c>
      <c r="I107" s="142">
        <f t="shared" ref="I107" si="471">I103*I106</f>
        <v>0</v>
      </c>
      <c r="J107" s="142">
        <f t="shared" ref="J107" si="472">J103*J106</f>
        <v>0</v>
      </c>
      <c r="K107" s="142">
        <f t="shared" ref="K107" si="473">K103*K106</f>
        <v>0</v>
      </c>
      <c r="L107" s="142">
        <f t="shared" ref="L107" si="474">L103*L106</f>
        <v>0</v>
      </c>
      <c r="M107" s="142">
        <f t="shared" ref="M107" si="475">M103*M106</f>
        <v>0</v>
      </c>
      <c r="N107" s="142">
        <f t="shared" ref="N107" si="476">N103*N106</f>
        <v>0</v>
      </c>
      <c r="O107" s="211">
        <f>SUM(C107:N107)</f>
        <v>0</v>
      </c>
      <c r="P107" s="151"/>
      <c r="Q107" s="4"/>
      <c r="R107" s="4"/>
    </row>
    <row r="108" spans="1:18" x14ac:dyDescent="0.25">
      <c r="A108" s="155"/>
      <c r="B108" s="16" t="s">
        <v>57</v>
      </c>
      <c r="C108" s="142">
        <f>IF(C106&lt;1,0,C105-C107)</f>
        <v>0</v>
      </c>
      <c r="D108" s="142">
        <f t="shared" ref="D108" si="477">IF(D106&lt;1,0,D105-D107)</f>
        <v>0</v>
      </c>
      <c r="E108" s="142">
        <f t="shared" ref="E108" si="478">IF(E106&lt;1,0,E105-E107)</f>
        <v>0</v>
      </c>
      <c r="F108" s="142">
        <f t="shared" ref="F108" si="479">IF(F106&lt;1,0,F105-F107)</f>
        <v>0</v>
      </c>
      <c r="G108" s="142">
        <f t="shared" ref="G108" si="480">IF(G106&lt;1,0,G105-G107)</f>
        <v>0</v>
      </c>
      <c r="H108" s="142">
        <f t="shared" ref="H108" si="481">IF(H106&lt;1,0,H105-H107)</f>
        <v>0</v>
      </c>
      <c r="I108" s="142">
        <f t="shared" ref="I108" si="482">IF(I106&lt;1,0,I105-I107)</f>
        <v>0</v>
      </c>
      <c r="J108" s="142">
        <f t="shared" ref="J108" si="483">IF(J106&lt;1,0,J105-J107)</f>
        <v>0</v>
      </c>
      <c r="K108" s="142">
        <f t="shared" ref="K108" si="484">IF(K106&lt;1,0,K105-K107)</f>
        <v>0</v>
      </c>
      <c r="L108" s="142">
        <f t="shared" ref="L108" si="485">IF(L106&lt;1,0,L105-L107)</f>
        <v>0</v>
      </c>
      <c r="M108" s="142">
        <f t="shared" ref="M108" si="486">IF(M106&lt;1,0,M105-M107)</f>
        <v>0</v>
      </c>
      <c r="N108" s="142">
        <f t="shared" ref="N108" si="487">IF(N106&lt;1,0,N105-N107)</f>
        <v>0</v>
      </c>
      <c r="O108" s="211">
        <f>SUM(C108:N108)</f>
        <v>0</v>
      </c>
      <c r="P108" s="151"/>
      <c r="Q108" s="4"/>
      <c r="R108" s="4"/>
    </row>
    <row r="109" spans="1:18" x14ac:dyDescent="0.25">
      <c r="A109" s="155"/>
      <c r="B109" s="16" t="s">
        <v>61</v>
      </c>
      <c r="C109" s="142">
        <f>IF(C106-C108&gt;1,C106-C108,0)</f>
        <v>0</v>
      </c>
      <c r="D109" s="142">
        <f t="shared" ref="D109" si="488">IF(D106-D108&gt;1,D106-D108,0)</f>
        <v>0</v>
      </c>
      <c r="E109" s="142">
        <f t="shared" ref="E109" si="489">IF(E106-E108&gt;1,E106-E108,0)</f>
        <v>0</v>
      </c>
      <c r="F109" s="142">
        <f t="shared" ref="F109" si="490">IF(F106-F108&gt;1,F106-F108,0)</f>
        <v>0</v>
      </c>
      <c r="G109" s="142">
        <f t="shared" ref="G109" si="491">IF(G106-G108&gt;1,G106-G108,0)</f>
        <v>0</v>
      </c>
      <c r="H109" s="142">
        <f t="shared" ref="H109" si="492">IF(H106-H108&gt;1,H106-H108,0)</f>
        <v>0</v>
      </c>
      <c r="I109" s="142">
        <f t="shared" ref="I109" si="493">IF(I106-I108&gt;1,I106-I108,0)</f>
        <v>0</v>
      </c>
      <c r="J109" s="142">
        <f t="shared" ref="J109" si="494">IF(J106-J108&gt;1,J106-J108,0)</f>
        <v>0</v>
      </c>
      <c r="K109" s="142">
        <f t="shared" ref="K109" si="495">IF(K106-K108&gt;1,K106-K108,0)</f>
        <v>0</v>
      </c>
      <c r="L109" s="142">
        <f t="shared" ref="L109" si="496">IF(L106-L108&gt;1,L106-L108,0)</f>
        <v>0</v>
      </c>
      <c r="M109" s="142">
        <f t="shared" ref="M109" si="497">IF(M106-M108&gt;1,M106-M108,0)</f>
        <v>0</v>
      </c>
      <c r="N109" s="142">
        <f t="shared" ref="N109" si="498">IF(N106-N108&gt;1,N106-N108,0)</f>
        <v>0</v>
      </c>
      <c r="O109" s="4"/>
      <c r="P109" s="151"/>
      <c r="Q109" s="4"/>
      <c r="R109" s="4"/>
    </row>
    <row r="110" spans="1:18" x14ac:dyDescent="0.25">
      <c r="A110" s="155"/>
      <c r="B110" s="4"/>
      <c r="C110" s="4"/>
      <c r="D110" s="4"/>
      <c r="E110" s="4"/>
      <c r="F110" s="4"/>
      <c r="G110" s="4"/>
      <c r="H110" s="4"/>
      <c r="I110" s="4"/>
      <c r="J110" s="4"/>
      <c r="K110" s="4"/>
      <c r="L110" s="4"/>
      <c r="M110" s="4"/>
      <c r="N110" s="4"/>
      <c r="O110" s="4"/>
      <c r="P110" s="151"/>
      <c r="Q110" s="4"/>
      <c r="R110" s="4"/>
    </row>
    <row r="111" spans="1:18" x14ac:dyDescent="0.25">
      <c r="A111" s="155"/>
      <c r="B111" s="151"/>
      <c r="C111" s="151"/>
      <c r="D111" s="151"/>
      <c r="E111" s="151"/>
      <c r="F111" s="151"/>
      <c r="G111" s="151"/>
      <c r="H111" s="151"/>
      <c r="I111" s="151"/>
      <c r="J111" s="151"/>
      <c r="K111" s="151"/>
      <c r="L111" s="151"/>
      <c r="M111" s="151"/>
      <c r="N111" s="151"/>
      <c r="O111" s="151"/>
      <c r="P111" s="151"/>
      <c r="Q111" s="4"/>
      <c r="R111" s="4"/>
    </row>
    <row r="112" spans="1:18" x14ac:dyDescent="0.25">
      <c r="B112" s="4"/>
      <c r="C112" s="4"/>
      <c r="D112" s="4"/>
      <c r="E112" s="4"/>
      <c r="F112" s="4"/>
      <c r="G112" s="4"/>
      <c r="H112" s="4"/>
      <c r="I112" s="4"/>
      <c r="J112" s="4"/>
      <c r="K112" s="4"/>
      <c r="L112" s="4"/>
      <c r="M112" s="4"/>
      <c r="N112" s="4"/>
      <c r="O112" s="4"/>
      <c r="P112" s="4"/>
      <c r="Q112" s="4"/>
      <c r="R112" s="4"/>
    </row>
    <row r="113" spans="1:18" ht="15.6" x14ac:dyDescent="0.3">
      <c r="A113" s="159"/>
      <c r="B113" s="159"/>
      <c r="C113" s="215" t="s">
        <v>376</v>
      </c>
      <c r="D113" s="159"/>
      <c r="E113" s="159"/>
      <c r="F113" s="159"/>
      <c r="G113" s="159"/>
      <c r="H113" s="159"/>
      <c r="I113" s="159"/>
      <c r="J113" s="159"/>
      <c r="K113" s="159"/>
      <c r="L113" s="159"/>
      <c r="M113" s="159"/>
      <c r="N113" s="159"/>
      <c r="O113" s="156"/>
      <c r="P113" s="156"/>
      <c r="Q113" s="4"/>
      <c r="R113" s="4"/>
    </row>
    <row r="114" spans="1:18" x14ac:dyDescent="0.25">
      <c r="A114" s="159"/>
      <c r="B114" s="75" t="s">
        <v>374</v>
      </c>
      <c r="C114" s="16"/>
      <c r="D114" s="4"/>
      <c r="E114" s="11"/>
      <c r="F114" s="11"/>
      <c r="G114" s="4"/>
      <c r="H114" s="4"/>
      <c r="I114" s="4"/>
      <c r="J114" s="4"/>
      <c r="K114" s="4"/>
      <c r="L114" s="4"/>
      <c r="M114" s="4"/>
      <c r="N114" s="4"/>
      <c r="O114" s="4"/>
      <c r="P114" s="156"/>
      <c r="Q114" s="4"/>
      <c r="R114" s="4"/>
    </row>
    <row r="115" spans="1:18" x14ac:dyDescent="0.25">
      <c r="A115" s="159"/>
      <c r="B115" s="72" t="str">
        <f>ControlPanel!B9</f>
        <v>Your Company Name</v>
      </c>
      <c r="C115" s="200"/>
      <c r="D115" s="16"/>
      <c r="E115" s="200"/>
      <c r="F115" s="200"/>
      <c r="G115" s="16"/>
      <c r="H115" s="16"/>
      <c r="I115" s="16"/>
      <c r="J115" s="16"/>
      <c r="K115" s="16"/>
      <c r="L115" s="16"/>
      <c r="M115" s="16"/>
      <c r="N115" s="16"/>
      <c r="O115" s="4"/>
      <c r="P115" s="156"/>
      <c r="Q115" s="4"/>
      <c r="R115" s="4"/>
    </row>
    <row r="116" spans="1:18" x14ac:dyDescent="0.25">
      <c r="A116" s="159"/>
      <c r="B116" s="11"/>
      <c r="C116" s="201"/>
      <c r="D116" s="201"/>
      <c r="E116" s="201"/>
      <c r="F116" s="201"/>
      <c r="G116" s="16"/>
      <c r="H116" s="16"/>
      <c r="I116" s="16"/>
      <c r="J116" s="16"/>
      <c r="K116" s="16"/>
      <c r="L116" s="16"/>
      <c r="M116" s="16"/>
      <c r="N116" s="16"/>
      <c r="O116" s="4"/>
      <c r="P116" s="156"/>
      <c r="Q116" s="4"/>
      <c r="R116" s="4"/>
    </row>
    <row r="117" spans="1:18" x14ac:dyDescent="0.25">
      <c r="A117" s="159"/>
      <c r="B117" s="6"/>
      <c r="C117" s="22">
        <f>C39</f>
        <v>43617</v>
      </c>
      <c r="D117" s="22">
        <f>DATE(YEAR(C117),MONTH(C117)+1,DAY(C117))</f>
        <v>43647</v>
      </c>
      <c r="E117" s="22">
        <f t="shared" ref="E117" si="499">DATE(YEAR(D117),MONTH(D117)+1,DAY(D117))</f>
        <v>43678</v>
      </c>
      <c r="F117" s="22">
        <f t="shared" ref="F117" si="500">DATE(YEAR(E117),MONTH(E117)+1,DAY(E117))</f>
        <v>43709</v>
      </c>
      <c r="G117" s="22">
        <f t="shared" ref="G117" si="501">DATE(YEAR(F117),MONTH(F117)+1,DAY(F117))</f>
        <v>43739</v>
      </c>
      <c r="H117" s="22">
        <f t="shared" ref="H117" si="502">DATE(YEAR(G117),MONTH(G117)+1,DAY(G117))</f>
        <v>43770</v>
      </c>
      <c r="I117" s="22">
        <f t="shared" ref="I117" si="503">DATE(YEAR(H117),MONTH(H117)+1,DAY(H117))</f>
        <v>43800</v>
      </c>
      <c r="J117" s="22">
        <f t="shared" ref="J117" si="504">DATE(YEAR(I117),MONTH(I117)+1,DAY(I117))</f>
        <v>43831</v>
      </c>
      <c r="K117" s="22">
        <f t="shared" ref="K117" si="505">DATE(YEAR(J117),MONTH(J117)+1,DAY(J117))</f>
        <v>43862</v>
      </c>
      <c r="L117" s="22">
        <f t="shared" ref="L117" si="506">DATE(YEAR(K117),MONTH(K117)+1,DAY(K117))</f>
        <v>43891</v>
      </c>
      <c r="M117" s="22">
        <f t="shared" ref="M117" si="507">DATE(YEAR(L117),MONTH(L117)+1,DAY(L117))</f>
        <v>43922</v>
      </c>
      <c r="N117" s="22">
        <f t="shared" ref="N117" si="508">DATE(YEAR(M117),MONTH(M117)+1,DAY(M117))</f>
        <v>43952</v>
      </c>
      <c r="O117" s="209" t="s">
        <v>212</v>
      </c>
      <c r="P117" s="156"/>
      <c r="Q117" s="4"/>
      <c r="R117" s="4"/>
    </row>
    <row r="118" spans="1:18" x14ac:dyDescent="0.25">
      <c r="A118" s="159"/>
      <c r="B118" s="16" t="s">
        <v>185</v>
      </c>
      <c r="C118" s="202">
        <v>0</v>
      </c>
      <c r="D118" s="202">
        <v>0</v>
      </c>
      <c r="E118" s="202">
        <v>0</v>
      </c>
      <c r="F118" s="202">
        <v>0</v>
      </c>
      <c r="G118" s="202">
        <v>0</v>
      </c>
      <c r="H118" s="202">
        <v>0</v>
      </c>
      <c r="I118" s="202">
        <v>0</v>
      </c>
      <c r="J118" s="202">
        <v>0</v>
      </c>
      <c r="K118" s="202">
        <v>0</v>
      </c>
      <c r="L118" s="202">
        <v>0</v>
      </c>
      <c r="M118" s="202">
        <v>0</v>
      </c>
      <c r="N118" s="202">
        <v>0</v>
      </c>
      <c r="O118" s="4"/>
      <c r="P118" s="156"/>
      <c r="Q118" s="4"/>
      <c r="R118" s="4"/>
    </row>
    <row r="119" spans="1:18" x14ac:dyDescent="0.25">
      <c r="A119" s="159"/>
      <c r="B119" s="16" t="s">
        <v>64</v>
      </c>
      <c r="C119" s="17">
        <v>72</v>
      </c>
      <c r="D119" s="17">
        <f>C119</f>
        <v>72</v>
      </c>
      <c r="E119" s="17">
        <f t="shared" ref="E119:E120" si="509">D119</f>
        <v>72</v>
      </c>
      <c r="F119" s="17">
        <f t="shared" ref="F119:F120" si="510">E119</f>
        <v>72</v>
      </c>
      <c r="G119" s="17">
        <f t="shared" ref="G119:G120" si="511">F119</f>
        <v>72</v>
      </c>
      <c r="H119" s="17">
        <f t="shared" ref="H119:H120" si="512">G119</f>
        <v>72</v>
      </c>
      <c r="I119" s="17">
        <f t="shared" ref="I119:I120" si="513">H119</f>
        <v>72</v>
      </c>
      <c r="J119" s="17">
        <f t="shared" ref="J119:J120" si="514">I119</f>
        <v>72</v>
      </c>
      <c r="K119" s="17">
        <f t="shared" ref="K119:K120" si="515">J119</f>
        <v>72</v>
      </c>
      <c r="L119" s="17">
        <f t="shared" ref="L119:L120" si="516">K119</f>
        <v>72</v>
      </c>
      <c r="M119" s="17">
        <f t="shared" ref="M119:M120" si="517">L119</f>
        <v>72</v>
      </c>
      <c r="N119" s="17">
        <f t="shared" ref="N119:N120" si="518">M119</f>
        <v>72</v>
      </c>
      <c r="O119" s="4"/>
      <c r="P119" s="156"/>
      <c r="Q119" s="4"/>
      <c r="R119" s="4"/>
    </row>
    <row r="120" spans="1:18" x14ac:dyDescent="0.25">
      <c r="A120" s="159"/>
      <c r="B120" s="16" t="s">
        <v>58</v>
      </c>
      <c r="C120" s="231">
        <v>0.08</v>
      </c>
      <c r="D120" s="231">
        <f>C120</f>
        <v>0.08</v>
      </c>
      <c r="E120" s="231">
        <f t="shared" si="509"/>
        <v>0.08</v>
      </c>
      <c r="F120" s="231">
        <f t="shared" si="510"/>
        <v>0.08</v>
      </c>
      <c r="G120" s="231">
        <f t="shared" si="511"/>
        <v>0.08</v>
      </c>
      <c r="H120" s="231">
        <f t="shared" si="512"/>
        <v>0.08</v>
      </c>
      <c r="I120" s="231">
        <f t="shared" si="513"/>
        <v>0.08</v>
      </c>
      <c r="J120" s="231">
        <f t="shared" si="514"/>
        <v>0.08</v>
      </c>
      <c r="K120" s="231">
        <f t="shared" si="515"/>
        <v>0.08</v>
      </c>
      <c r="L120" s="231">
        <f t="shared" si="516"/>
        <v>0.08</v>
      </c>
      <c r="M120" s="231">
        <f t="shared" si="517"/>
        <v>0.08</v>
      </c>
      <c r="N120" s="231">
        <f t="shared" si="518"/>
        <v>0.08</v>
      </c>
      <c r="O120" s="4"/>
      <c r="P120" s="156"/>
      <c r="Q120" s="4"/>
      <c r="R120" s="4"/>
    </row>
    <row r="121" spans="1:18" x14ac:dyDescent="0.25">
      <c r="A121" s="159"/>
      <c r="B121" s="16" t="s">
        <v>65</v>
      </c>
      <c r="C121" s="38">
        <f>C120/12</f>
        <v>6.6666666666666671E-3</v>
      </c>
      <c r="D121" s="38">
        <f>D120/12</f>
        <v>6.6666666666666671E-3</v>
      </c>
      <c r="E121" s="38">
        <f t="shared" ref="E121:N121" si="519">E120/12</f>
        <v>6.6666666666666671E-3</v>
      </c>
      <c r="F121" s="38">
        <f t="shared" si="519"/>
        <v>6.6666666666666671E-3</v>
      </c>
      <c r="G121" s="38">
        <f t="shared" si="519"/>
        <v>6.6666666666666671E-3</v>
      </c>
      <c r="H121" s="38">
        <f t="shared" si="519"/>
        <v>6.6666666666666671E-3</v>
      </c>
      <c r="I121" s="38">
        <f t="shared" si="519"/>
        <v>6.6666666666666671E-3</v>
      </c>
      <c r="J121" s="38">
        <f t="shared" si="519"/>
        <v>6.6666666666666671E-3</v>
      </c>
      <c r="K121" s="38">
        <f t="shared" si="519"/>
        <v>6.6666666666666671E-3</v>
      </c>
      <c r="L121" s="38">
        <f t="shared" si="519"/>
        <v>6.6666666666666671E-3</v>
      </c>
      <c r="M121" s="38">
        <f t="shared" si="519"/>
        <v>6.6666666666666671E-3</v>
      </c>
      <c r="N121" s="38">
        <f t="shared" si="519"/>
        <v>6.6666666666666671E-3</v>
      </c>
      <c r="O121" s="4"/>
      <c r="P121" s="156"/>
      <c r="Q121" s="4"/>
      <c r="R121" s="4"/>
    </row>
    <row r="122" spans="1:18" x14ac:dyDescent="0.25">
      <c r="A122" s="159"/>
      <c r="B122" s="16" t="s">
        <v>378</v>
      </c>
      <c r="C122" s="199">
        <f>IF(C118&lt;1,0,-PMT(C121,C119,C118))</f>
        <v>0</v>
      </c>
      <c r="D122" s="199">
        <f t="shared" ref="D122" si="520">IF(D118&lt;1,0,-PMT(D121,D119,D118))</f>
        <v>0</v>
      </c>
      <c r="E122" s="199">
        <f t="shared" ref="E122" si="521">IF(E118&lt;1,0,-PMT(E121,E119,E118))</f>
        <v>0</v>
      </c>
      <c r="F122" s="199">
        <f t="shared" ref="F122" si="522">IF(F118&lt;1,0,-PMT(F121,F119,F118))</f>
        <v>0</v>
      </c>
      <c r="G122" s="199">
        <f t="shared" ref="G122" si="523">IF(G118&lt;1,0,-PMT(G121,G119,G118))</f>
        <v>0</v>
      </c>
      <c r="H122" s="199">
        <f t="shared" ref="H122" si="524">IF(H118&lt;1,0,-PMT(H121,H119,H118))</f>
        <v>0</v>
      </c>
      <c r="I122" s="199">
        <f t="shared" ref="I122" si="525">IF(I118&lt;1,0,-PMT(I121,I119,I118))</f>
        <v>0</v>
      </c>
      <c r="J122" s="199">
        <f t="shared" ref="J122" si="526">IF(J118&lt;1,0,-PMT(J121,J119,J118))</f>
        <v>0</v>
      </c>
      <c r="K122" s="199">
        <f t="shared" ref="K122" si="527">IF(K118&lt;1,0,-PMT(K121,K119,K118))</f>
        <v>0</v>
      </c>
      <c r="L122" s="199">
        <f t="shared" ref="L122" si="528">IF(L118&lt;1,0,-PMT(L121,L119,L118))</f>
        <v>0</v>
      </c>
      <c r="M122" s="199">
        <f t="shared" ref="M122" si="529">IF(M118&lt;1,0,-PMT(M121,M119,M118))</f>
        <v>0</v>
      </c>
      <c r="N122" s="199">
        <f t="shared" ref="N122" si="530">IF(N118&lt;1,0,-PMT(N121,N119,N118))</f>
        <v>0</v>
      </c>
      <c r="O122" s="221"/>
      <c r="P122" s="156"/>
      <c r="Q122" s="4"/>
      <c r="R122" s="4"/>
    </row>
    <row r="123" spans="1:18" x14ac:dyDescent="0.25">
      <c r="A123" s="159"/>
      <c r="B123" s="16" t="s">
        <v>60</v>
      </c>
      <c r="C123" s="199">
        <f>C122</f>
        <v>0</v>
      </c>
      <c r="D123" s="199">
        <f>C123+D122</f>
        <v>0</v>
      </c>
      <c r="E123" s="199">
        <f t="shared" ref="E123" si="531">D123+E122</f>
        <v>0</v>
      </c>
      <c r="F123" s="199">
        <f t="shared" ref="F123" si="532">E123+F122</f>
        <v>0</v>
      </c>
      <c r="G123" s="199">
        <f t="shared" ref="G123" si="533">F123+G122</f>
        <v>0</v>
      </c>
      <c r="H123" s="199">
        <f t="shared" ref="H123" si="534">G123+H122</f>
        <v>0</v>
      </c>
      <c r="I123" s="199">
        <f t="shared" ref="I123" si="535">H123+I122</f>
        <v>0</v>
      </c>
      <c r="J123" s="199">
        <f t="shared" ref="J123" si="536">I123+J122</f>
        <v>0</v>
      </c>
      <c r="K123" s="199">
        <f t="shared" ref="K123" si="537">J123+K122</f>
        <v>0</v>
      </c>
      <c r="L123" s="199">
        <f t="shared" ref="L123" si="538">K123+L122</f>
        <v>0</v>
      </c>
      <c r="M123" s="199">
        <f t="shared" ref="M123" si="539">L123+M122</f>
        <v>0</v>
      </c>
      <c r="N123" s="199">
        <f t="shared" ref="N123" si="540">M123+N122</f>
        <v>0</v>
      </c>
      <c r="O123" s="212">
        <f>SUM(C123:N123)</f>
        <v>0</v>
      </c>
      <c r="P123" s="156"/>
      <c r="Q123" s="4"/>
      <c r="R123" s="4"/>
    </row>
    <row r="124" spans="1:18" x14ac:dyDescent="0.25">
      <c r="A124" s="159"/>
      <c r="B124" s="16" t="s">
        <v>62</v>
      </c>
      <c r="C124" s="142">
        <f>C118</f>
        <v>0</v>
      </c>
      <c r="D124" s="142">
        <f>C127+D118</f>
        <v>0</v>
      </c>
      <c r="E124" s="142">
        <f t="shared" ref="E124:N124" si="541">D127+E118</f>
        <v>0</v>
      </c>
      <c r="F124" s="142">
        <f t="shared" si="541"/>
        <v>0</v>
      </c>
      <c r="G124" s="142">
        <f t="shared" si="541"/>
        <v>0</v>
      </c>
      <c r="H124" s="142">
        <f t="shared" si="541"/>
        <v>0</v>
      </c>
      <c r="I124" s="142">
        <f t="shared" si="541"/>
        <v>0</v>
      </c>
      <c r="J124" s="142">
        <f t="shared" si="541"/>
        <v>0</v>
      </c>
      <c r="K124" s="142">
        <f t="shared" si="541"/>
        <v>0</v>
      </c>
      <c r="L124" s="142">
        <f t="shared" si="541"/>
        <v>0</v>
      </c>
      <c r="M124" s="142">
        <f t="shared" si="541"/>
        <v>0</v>
      </c>
      <c r="N124" s="142">
        <f t="shared" si="541"/>
        <v>0</v>
      </c>
      <c r="O124" s="4"/>
      <c r="P124" s="156"/>
      <c r="Q124" s="4"/>
      <c r="R124" s="4"/>
    </row>
    <row r="125" spans="1:18" x14ac:dyDescent="0.25">
      <c r="A125" s="159"/>
      <c r="B125" s="16" t="s">
        <v>56</v>
      </c>
      <c r="C125" s="142">
        <f>C121*C124</f>
        <v>0</v>
      </c>
      <c r="D125" s="142">
        <f t="shared" ref="D125" si="542">D121*D124</f>
        <v>0</v>
      </c>
      <c r="E125" s="142">
        <f t="shared" ref="E125" si="543">E121*E124</f>
        <v>0</v>
      </c>
      <c r="F125" s="142">
        <f t="shared" ref="F125" si="544">F121*F124</f>
        <v>0</v>
      </c>
      <c r="G125" s="142">
        <f t="shared" ref="G125" si="545">G121*G124</f>
        <v>0</v>
      </c>
      <c r="H125" s="142">
        <f t="shared" ref="H125" si="546">H121*H124</f>
        <v>0</v>
      </c>
      <c r="I125" s="142">
        <f t="shared" ref="I125" si="547">I121*I124</f>
        <v>0</v>
      </c>
      <c r="J125" s="142">
        <f t="shared" ref="J125" si="548">J121*J124</f>
        <v>0</v>
      </c>
      <c r="K125" s="142">
        <f t="shared" ref="K125" si="549">K121*K124</f>
        <v>0</v>
      </c>
      <c r="L125" s="142">
        <f t="shared" ref="L125" si="550">L121*L124</f>
        <v>0</v>
      </c>
      <c r="M125" s="142">
        <f t="shared" ref="M125" si="551">M121*M124</f>
        <v>0</v>
      </c>
      <c r="N125" s="142">
        <f t="shared" ref="N125" si="552">N121*N124</f>
        <v>0</v>
      </c>
      <c r="O125" s="211">
        <f>SUM(C125:N125)</f>
        <v>0</v>
      </c>
      <c r="P125" s="156"/>
      <c r="Q125" s="4"/>
      <c r="R125" s="4"/>
    </row>
    <row r="126" spans="1:18" x14ac:dyDescent="0.25">
      <c r="A126" s="159"/>
      <c r="B126" s="16" t="s">
        <v>57</v>
      </c>
      <c r="C126" s="142">
        <f>IF(C124&lt;1,0,C123-C125)</f>
        <v>0</v>
      </c>
      <c r="D126" s="142">
        <f t="shared" ref="D126" si="553">IF(D124&lt;1,0,D123-D125)</f>
        <v>0</v>
      </c>
      <c r="E126" s="142">
        <f t="shared" ref="E126" si="554">IF(E124&lt;1,0,E123-E125)</f>
        <v>0</v>
      </c>
      <c r="F126" s="142">
        <f t="shared" ref="F126" si="555">IF(F124&lt;1,0,F123-F125)</f>
        <v>0</v>
      </c>
      <c r="G126" s="142">
        <f t="shared" ref="G126" si="556">IF(G124&lt;1,0,G123-G125)</f>
        <v>0</v>
      </c>
      <c r="H126" s="142">
        <f t="shared" ref="H126" si="557">IF(H124&lt;1,0,H123-H125)</f>
        <v>0</v>
      </c>
      <c r="I126" s="142">
        <f t="shared" ref="I126" si="558">IF(I124&lt;1,0,I123-I125)</f>
        <v>0</v>
      </c>
      <c r="J126" s="142">
        <f t="shared" ref="J126" si="559">IF(J124&lt;1,0,J123-J125)</f>
        <v>0</v>
      </c>
      <c r="K126" s="142">
        <f t="shared" ref="K126" si="560">IF(K124&lt;1,0,K123-K125)</f>
        <v>0</v>
      </c>
      <c r="L126" s="142">
        <f t="shared" ref="L126" si="561">IF(L124&lt;1,0,L123-L125)</f>
        <v>0</v>
      </c>
      <c r="M126" s="142">
        <f t="shared" ref="M126" si="562">IF(M124&lt;1,0,M123-M125)</f>
        <v>0</v>
      </c>
      <c r="N126" s="142">
        <f t="shared" ref="N126" si="563">IF(N124&lt;1,0,N123-N125)</f>
        <v>0</v>
      </c>
      <c r="O126" s="211">
        <f>SUM(C126:N126)</f>
        <v>0</v>
      </c>
      <c r="P126" s="156"/>
      <c r="Q126" s="4"/>
      <c r="R126" s="4"/>
    </row>
    <row r="127" spans="1:18" x14ac:dyDescent="0.25">
      <c r="A127" s="159"/>
      <c r="B127" s="16" t="s">
        <v>61</v>
      </c>
      <c r="C127" s="142">
        <f>IF(C124-C126&gt;1,C124-C126,0)</f>
        <v>0</v>
      </c>
      <c r="D127" s="142">
        <f t="shared" ref="D127" si="564">IF(D124-D126&gt;1,D124-D126,0)</f>
        <v>0</v>
      </c>
      <c r="E127" s="142">
        <f t="shared" ref="E127" si="565">IF(E124-E126&gt;1,E124-E126,0)</f>
        <v>0</v>
      </c>
      <c r="F127" s="142">
        <f t="shared" ref="F127" si="566">IF(F124-F126&gt;1,F124-F126,0)</f>
        <v>0</v>
      </c>
      <c r="G127" s="142">
        <f t="shared" ref="G127" si="567">IF(G124-G126&gt;1,G124-G126,0)</f>
        <v>0</v>
      </c>
      <c r="H127" s="142">
        <f t="shared" ref="H127" si="568">IF(H124-H126&gt;1,H124-H126,0)</f>
        <v>0</v>
      </c>
      <c r="I127" s="142">
        <f t="shared" ref="I127" si="569">IF(I124-I126&gt;1,I124-I126,0)</f>
        <v>0</v>
      </c>
      <c r="J127" s="142">
        <f t="shared" ref="J127" si="570">IF(J124-J126&gt;1,J124-J126,0)</f>
        <v>0</v>
      </c>
      <c r="K127" s="142">
        <f t="shared" ref="K127" si="571">IF(K124-K126&gt;1,K124-K126,0)</f>
        <v>0</v>
      </c>
      <c r="L127" s="142">
        <f t="shared" ref="L127" si="572">IF(L124-L126&gt;1,L124-L126,0)</f>
        <v>0</v>
      </c>
      <c r="M127" s="142">
        <f t="shared" ref="M127" si="573">IF(M124-M126&gt;1,M124-M126,0)</f>
        <v>0</v>
      </c>
      <c r="N127" s="142">
        <f t="shared" ref="N127" si="574">IF(N124-N126&gt;1,N124-N126,0)</f>
        <v>0</v>
      </c>
      <c r="O127" s="4"/>
      <c r="P127" s="156"/>
      <c r="Q127" s="4"/>
      <c r="R127" s="4"/>
    </row>
    <row r="128" spans="1:18" x14ac:dyDescent="0.25">
      <c r="A128" s="159"/>
      <c r="C128" s="6"/>
      <c r="D128" s="4"/>
      <c r="E128" s="4"/>
      <c r="F128" s="4"/>
      <c r="G128" s="4"/>
      <c r="H128" s="4"/>
      <c r="I128" s="4"/>
      <c r="J128" s="4"/>
      <c r="K128" s="4"/>
      <c r="L128" s="4"/>
      <c r="M128" s="4"/>
      <c r="N128" s="4"/>
      <c r="O128" s="4"/>
      <c r="P128" s="156"/>
      <c r="Q128" s="4"/>
      <c r="R128" s="4"/>
    </row>
    <row r="129" spans="1:18" x14ac:dyDescent="0.25">
      <c r="A129" s="159"/>
      <c r="B129" s="6"/>
      <c r="C129" s="22">
        <f>C117+366</f>
        <v>43983</v>
      </c>
      <c r="D129" s="22">
        <f>DATE(YEAR(C129),MONTH(C129)+1,DAY(C129))</f>
        <v>44013</v>
      </c>
      <c r="E129" s="22">
        <f t="shared" ref="E129" si="575">DATE(YEAR(D129),MONTH(D129)+1,DAY(D129))</f>
        <v>44044</v>
      </c>
      <c r="F129" s="22">
        <f t="shared" ref="F129" si="576">DATE(YEAR(E129),MONTH(E129)+1,DAY(E129))</f>
        <v>44075</v>
      </c>
      <c r="G129" s="22">
        <f t="shared" ref="G129" si="577">DATE(YEAR(F129),MONTH(F129)+1,DAY(F129))</f>
        <v>44105</v>
      </c>
      <c r="H129" s="22">
        <f t="shared" ref="H129" si="578">DATE(YEAR(G129),MONTH(G129)+1,DAY(G129))</f>
        <v>44136</v>
      </c>
      <c r="I129" s="22">
        <f t="shared" ref="I129" si="579">DATE(YEAR(H129),MONTH(H129)+1,DAY(H129))</f>
        <v>44166</v>
      </c>
      <c r="J129" s="22">
        <f t="shared" ref="J129" si="580">DATE(YEAR(I129),MONTH(I129)+1,DAY(I129))</f>
        <v>44197</v>
      </c>
      <c r="K129" s="22">
        <f t="shared" ref="K129" si="581">DATE(YEAR(J129),MONTH(J129)+1,DAY(J129))</f>
        <v>44228</v>
      </c>
      <c r="L129" s="22">
        <f t="shared" ref="L129" si="582">DATE(YEAR(K129),MONTH(K129)+1,DAY(K129))</f>
        <v>44256</v>
      </c>
      <c r="M129" s="22">
        <f t="shared" ref="M129" si="583">DATE(YEAR(L129),MONTH(L129)+1,DAY(L129))</f>
        <v>44287</v>
      </c>
      <c r="N129" s="22">
        <f t="shared" ref="N129" si="584">DATE(YEAR(M129),MONTH(M129)+1,DAY(M129))</f>
        <v>44317</v>
      </c>
      <c r="O129" s="210" t="s">
        <v>212</v>
      </c>
      <c r="P129" s="156"/>
      <c r="Q129" s="4"/>
      <c r="R129" s="4"/>
    </row>
    <row r="130" spans="1:18" x14ac:dyDescent="0.25">
      <c r="A130" s="159"/>
      <c r="B130" s="16" t="s">
        <v>185</v>
      </c>
      <c r="C130" s="202">
        <v>0</v>
      </c>
      <c r="D130" s="202">
        <v>0</v>
      </c>
      <c r="E130" s="202">
        <v>0</v>
      </c>
      <c r="F130" s="202">
        <v>0</v>
      </c>
      <c r="G130" s="202">
        <v>0</v>
      </c>
      <c r="H130" s="202">
        <v>0</v>
      </c>
      <c r="I130" s="202">
        <v>0</v>
      </c>
      <c r="J130" s="202">
        <v>0</v>
      </c>
      <c r="K130" s="202">
        <v>0</v>
      </c>
      <c r="L130" s="202">
        <v>0</v>
      </c>
      <c r="M130" s="202">
        <v>0</v>
      </c>
      <c r="N130" s="202">
        <v>0</v>
      </c>
      <c r="O130" s="4"/>
      <c r="P130" s="156"/>
      <c r="Q130" s="4"/>
      <c r="R130" s="4"/>
    </row>
    <row r="131" spans="1:18" x14ac:dyDescent="0.25">
      <c r="A131" s="159"/>
      <c r="B131" s="16" t="s">
        <v>64</v>
      </c>
      <c r="C131" s="17">
        <f>N119</f>
        <v>72</v>
      </c>
      <c r="D131" s="17">
        <f>C131</f>
        <v>72</v>
      </c>
      <c r="E131" s="17">
        <f t="shared" ref="E131:N131" si="585">D131</f>
        <v>72</v>
      </c>
      <c r="F131" s="17">
        <f t="shared" si="585"/>
        <v>72</v>
      </c>
      <c r="G131" s="17">
        <f t="shared" si="585"/>
        <v>72</v>
      </c>
      <c r="H131" s="17">
        <f t="shared" si="585"/>
        <v>72</v>
      </c>
      <c r="I131" s="17">
        <f t="shared" si="585"/>
        <v>72</v>
      </c>
      <c r="J131" s="17">
        <f t="shared" si="585"/>
        <v>72</v>
      </c>
      <c r="K131" s="17">
        <f t="shared" si="585"/>
        <v>72</v>
      </c>
      <c r="L131" s="17">
        <f t="shared" si="585"/>
        <v>72</v>
      </c>
      <c r="M131" s="17">
        <f t="shared" si="585"/>
        <v>72</v>
      </c>
      <c r="N131" s="17">
        <f t="shared" si="585"/>
        <v>72</v>
      </c>
      <c r="O131" s="4"/>
      <c r="P131" s="156"/>
      <c r="Q131" s="4"/>
      <c r="R131" s="4"/>
    </row>
    <row r="132" spans="1:18" x14ac:dyDescent="0.25">
      <c r="A132" s="159"/>
      <c r="B132" s="16" t="s">
        <v>58</v>
      </c>
      <c r="C132" s="231">
        <f>N120</f>
        <v>0.08</v>
      </c>
      <c r="D132" s="231">
        <f>C132</f>
        <v>0.08</v>
      </c>
      <c r="E132" s="231">
        <f t="shared" ref="E132:N132" si="586">D132</f>
        <v>0.08</v>
      </c>
      <c r="F132" s="231">
        <f t="shared" si="586"/>
        <v>0.08</v>
      </c>
      <c r="G132" s="231">
        <f t="shared" si="586"/>
        <v>0.08</v>
      </c>
      <c r="H132" s="231">
        <f t="shared" si="586"/>
        <v>0.08</v>
      </c>
      <c r="I132" s="231">
        <f t="shared" si="586"/>
        <v>0.08</v>
      </c>
      <c r="J132" s="231">
        <f t="shared" si="586"/>
        <v>0.08</v>
      </c>
      <c r="K132" s="231">
        <f t="shared" si="586"/>
        <v>0.08</v>
      </c>
      <c r="L132" s="231">
        <f t="shared" si="586"/>
        <v>0.08</v>
      </c>
      <c r="M132" s="231">
        <f t="shared" si="586"/>
        <v>0.08</v>
      </c>
      <c r="N132" s="231">
        <f t="shared" si="586"/>
        <v>0.08</v>
      </c>
      <c r="O132" s="4"/>
      <c r="P132" s="156"/>
      <c r="Q132" s="4"/>
      <c r="R132" s="4"/>
    </row>
    <row r="133" spans="1:18" x14ac:dyDescent="0.25">
      <c r="A133" s="159"/>
      <c r="B133" s="16" t="s">
        <v>65</v>
      </c>
      <c r="C133" s="38">
        <f>C132/12</f>
        <v>6.6666666666666671E-3</v>
      </c>
      <c r="D133" s="38">
        <f>D132/12</f>
        <v>6.6666666666666671E-3</v>
      </c>
      <c r="E133" s="38">
        <f t="shared" ref="E133:N133" si="587">E132/12</f>
        <v>6.6666666666666671E-3</v>
      </c>
      <c r="F133" s="38">
        <f t="shared" si="587"/>
        <v>6.6666666666666671E-3</v>
      </c>
      <c r="G133" s="38">
        <f t="shared" si="587"/>
        <v>6.6666666666666671E-3</v>
      </c>
      <c r="H133" s="38">
        <f t="shared" si="587"/>
        <v>6.6666666666666671E-3</v>
      </c>
      <c r="I133" s="38">
        <f t="shared" si="587"/>
        <v>6.6666666666666671E-3</v>
      </c>
      <c r="J133" s="38">
        <f t="shared" si="587"/>
        <v>6.6666666666666671E-3</v>
      </c>
      <c r="K133" s="38">
        <f t="shared" si="587"/>
        <v>6.6666666666666671E-3</v>
      </c>
      <c r="L133" s="38">
        <f t="shared" si="587"/>
        <v>6.6666666666666671E-3</v>
      </c>
      <c r="M133" s="38">
        <f t="shared" si="587"/>
        <v>6.6666666666666671E-3</v>
      </c>
      <c r="N133" s="38">
        <f t="shared" si="587"/>
        <v>6.6666666666666671E-3</v>
      </c>
      <c r="O133" s="4"/>
      <c r="P133" s="156"/>
      <c r="Q133" s="4"/>
      <c r="R133" s="4"/>
    </row>
    <row r="134" spans="1:18" x14ac:dyDescent="0.25">
      <c r="A134" s="159"/>
      <c r="B134" s="16" t="s">
        <v>378</v>
      </c>
      <c r="C134" s="199">
        <f>IF(C130&lt;1,0,-PMT(C133,C131,C130))</f>
        <v>0</v>
      </c>
      <c r="D134" s="199">
        <f t="shared" ref="D134" si="588">IF(D130&lt;1,0,-PMT(D133,D131,D130))</f>
        <v>0</v>
      </c>
      <c r="E134" s="199">
        <f t="shared" ref="E134" si="589">IF(E130&lt;1,0,-PMT(E133,E131,E130))</f>
        <v>0</v>
      </c>
      <c r="F134" s="199">
        <f t="shared" ref="F134" si="590">IF(F130&lt;1,0,-PMT(F133,F131,F130))</f>
        <v>0</v>
      </c>
      <c r="G134" s="199">
        <f t="shared" ref="G134" si="591">IF(G130&lt;1,0,-PMT(G133,G131,G130))</f>
        <v>0</v>
      </c>
      <c r="H134" s="199">
        <f t="shared" ref="H134" si="592">IF(H130&lt;1,0,-PMT(H133,H131,H130))</f>
        <v>0</v>
      </c>
      <c r="I134" s="199">
        <f t="shared" ref="I134" si="593">IF(I130&lt;1,0,-PMT(I133,I131,I130))</f>
        <v>0</v>
      </c>
      <c r="J134" s="199">
        <f t="shared" ref="J134" si="594">IF(J130&lt;1,0,-PMT(J133,J131,J130))</f>
        <v>0</v>
      </c>
      <c r="K134" s="199">
        <f t="shared" ref="K134" si="595">IF(K130&lt;1,0,-PMT(K133,K131,K130))</f>
        <v>0</v>
      </c>
      <c r="L134" s="199">
        <f t="shared" ref="L134" si="596">IF(L130&lt;1,0,-PMT(L133,L131,L130))</f>
        <v>0</v>
      </c>
      <c r="M134" s="199">
        <f t="shared" ref="M134" si="597">IF(M130&lt;1,0,-PMT(M133,M131,M130))</f>
        <v>0</v>
      </c>
      <c r="N134" s="199">
        <f t="shared" ref="N134" si="598">IF(N130&lt;1,0,-PMT(N133,N131,N130))</f>
        <v>0</v>
      </c>
      <c r="O134" s="221"/>
      <c r="P134" s="156"/>
      <c r="Q134" s="4"/>
      <c r="R134" s="4"/>
    </row>
    <row r="135" spans="1:18" x14ac:dyDescent="0.25">
      <c r="A135" s="159"/>
      <c r="B135" s="16" t="s">
        <v>60</v>
      </c>
      <c r="C135" s="199">
        <f>N123+C134</f>
        <v>0</v>
      </c>
      <c r="D135" s="199">
        <f>C135+D134</f>
        <v>0</v>
      </c>
      <c r="E135" s="199">
        <f t="shared" ref="E135" si="599">D135+E134</f>
        <v>0</v>
      </c>
      <c r="F135" s="199">
        <f t="shared" ref="F135" si="600">E135+F134</f>
        <v>0</v>
      </c>
      <c r="G135" s="199">
        <f t="shared" ref="G135" si="601">F135+G134</f>
        <v>0</v>
      </c>
      <c r="H135" s="199">
        <f t="shared" ref="H135" si="602">G135+H134</f>
        <v>0</v>
      </c>
      <c r="I135" s="199">
        <f t="shared" ref="I135" si="603">H135+I134</f>
        <v>0</v>
      </c>
      <c r="J135" s="199">
        <f t="shared" ref="J135" si="604">I135+J134</f>
        <v>0</v>
      </c>
      <c r="K135" s="199">
        <f t="shared" ref="K135" si="605">J135+K134</f>
        <v>0</v>
      </c>
      <c r="L135" s="199">
        <f t="shared" ref="L135" si="606">K135+L134</f>
        <v>0</v>
      </c>
      <c r="M135" s="199">
        <f t="shared" ref="M135" si="607">L135+M134</f>
        <v>0</v>
      </c>
      <c r="N135" s="199">
        <f t="shared" ref="N135" si="608">M135+N134</f>
        <v>0</v>
      </c>
      <c r="O135" s="212">
        <f>SUM(C135:N135)</f>
        <v>0</v>
      </c>
      <c r="P135" s="156"/>
      <c r="Q135" s="4"/>
      <c r="R135" s="4"/>
    </row>
    <row r="136" spans="1:18" x14ac:dyDescent="0.25">
      <c r="A136" s="159"/>
      <c r="B136" s="16" t="s">
        <v>62</v>
      </c>
      <c r="C136" s="142">
        <f>N127+C130</f>
        <v>0</v>
      </c>
      <c r="D136" s="142">
        <f>C139+D130</f>
        <v>0</v>
      </c>
      <c r="E136" s="142">
        <f t="shared" ref="E136:N136" si="609">D139+E130</f>
        <v>0</v>
      </c>
      <c r="F136" s="142">
        <f t="shared" si="609"/>
        <v>0</v>
      </c>
      <c r="G136" s="142">
        <f t="shared" si="609"/>
        <v>0</v>
      </c>
      <c r="H136" s="142">
        <f t="shared" si="609"/>
        <v>0</v>
      </c>
      <c r="I136" s="142">
        <f t="shared" si="609"/>
        <v>0</v>
      </c>
      <c r="J136" s="142">
        <f t="shared" si="609"/>
        <v>0</v>
      </c>
      <c r="K136" s="142">
        <f t="shared" si="609"/>
        <v>0</v>
      </c>
      <c r="L136" s="142">
        <f t="shared" si="609"/>
        <v>0</v>
      </c>
      <c r="M136" s="142">
        <f t="shared" si="609"/>
        <v>0</v>
      </c>
      <c r="N136" s="142">
        <f t="shared" si="609"/>
        <v>0</v>
      </c>
      <c r="O136" s="4"/>
      <c r="P136" s="156"/>
      <c r="Q136" s="4"/>
      <c r="R136" s="4"/>
    </row>
    <row r="137" spans="1:18" x14ac:dyDescent="0.25">
      <c r="A137" s="159"/>
      <c r="B137" s="16" t="s">
        <v>56</v>
      </c>
      <c r="C137" s="142">
        <f>C133*C136</f>
        <v>0</v>
      </c>
      <c r="D137" s="142">
        <f t="shared" ref="D137" si="610">D133*D136</f>
        <v>0</v>
      </c>
      <c r="E137" s="142">
        <f t="shared" ref="E137" si="611">E133*E136</f>
        <v>0</v>
      </c>
      <c r="F137" s="142">
        <f t="shared" ref="F137" si="612">F133*F136</f>
        <v>0</v>
      </c>
      <c r="G137" s="142">
        <f t="shared" ref="G137" si="613">G133*G136</f>
        <v>0</v>
      </c>
      <c r="H137" s="142">
        <f t="shared" ref="H137" si="614">H133*H136</f>
        <v>0</v>
      </c>
      <c r="I137" s="142">
        <f t="shared" ref="I137" si="615">I133*I136</f>
        <v>0</v>
      </c>
      <c r="J137" s="142">
        <f t="shared" ref="J137" si="616">J133*J136</f>
        <v>0</v>
      </c>
      <c r="K137" s="142">
        <f t="shared" ref="K137" si="617">K133*K136</f>
        <v>0</v>
      </c>
      <c r="L137" s="142">
        <f t="shared" ref="L137" si="618">L133*L136</f>
        <v>0</v>
      </c>
      <c r="M137" s="142">
        <f t="shared" ref="M137" si="619">M133*M136</f>
        <v>0</v>
      </c>
      <c r="N137" s="142">
        <f t="shared" ref="N137" si="620">N133*N136</f>
        <v>0</v>
      </c>
      <c r="O137" s="211">
        <f>SUM(C137:N137)</f>
        <v>0</v>
      </c>
      <c r="P137" s="156"/>
      <c r="Q137" s="4"/>
      <c r="R137" s="4"/>
    </row>
    <row r="138" spans="1:18" x14ac:dyDescent="0.25">
      <c r="A138" s="159"/>
      <c r="B138" s="16" t="s">
        <v>57</v>
      </c>
      <c r="C138" s="142">
        <f>IF(C136&lt;1,0,C135-C137)</f>
        <v>0</v>
      </c>
      <c r="D138" s="142">
        <f t="shared" ref="D138" si="621">IF(D136&lt;1,0,D135-D137)</f>
        <v>0</v>
      </c>
      <c r="E138" s="142">
        <f t="shared" ref="E138" si="622">IF(E136&lt;1,0,E135-E137)</f>
        <v>0</v>
      </c>
      <c r="F138" s="142">
        <f t="shared" ref="F138" si="623">IF(F136&lt;1,0,F135-F137)</f>
        <v>0</v>
      </c>
      <c r="G138" s="142">
        <f t="shared" ref="G138" si="624">IF(G136&lt;1,0,G135-G137)</f>
        <v>0</v>
      </c>
      <c r="H138" s="142">
        <f t="shared" ref="H138" si="625">IF(H136&lt;1,0,H135-H137)</f>
        <v>0</v>
      </c>
      <c r="I138" s="142">
        <f t="shared" ref="I138" si="626">IF(I136&lt;1,0,I135-I137)</f>
        <v>0</v>
      </c>
      <c r="J138" s="142">
        <f t="shared" ref="J138" si="627">IF(J136&lt;1,0,J135-J137)</f>
        <v>0</v>
      </c>
      <c r="K138" s="142">
        <f t="shared" ref="K138" si="628">IF(K136&lt;1,0,K135-K137)</f>
        <v>0</v>
      </c>
      <c r="L138" s="142">
        <f t="shared" ref="L138" si="629">IF(L136&lt;1,0,L135-L137)</f>
        <v>0</v>
      </c>
      <c r="M138" s="142">
        <f t="shared" ref="M138" si="630">IF(M136&lt;1,0,M135-M137)</f>
        <v>0</v>
      </c>
      <c r="N138" s="142">
        <f t="shared" ref="N138" si="631">IF(N136&lt;1,0,N135-N137)</f>
        <v>0</v>
      </c>
      <c r="O138" s="211">
        <f>SUM(C138:N138)</f>
        <v>0</v>
      </c>
      <c r="P138" s="156"/>
      <c r="Q138" s="4"/>
      <c r="R138" s="4"/>
    </row>
    <row r="139" spans="1:18" x14ac:dyDescent="0.25">
      <c r="A139" s="159"/>
      <c r="B139" s="16" t="s">
        <v>61</v>
      </c>
      <c r="C139" s="142">
        <f>IF(C136-C138&gt;1,C136-C138,0)</f>
        <v>0</v>
      </c>
      <c r="D139" s="142">
        <f t="shared" ref="D139" si="632">IF(D136-D138&gt;1,D136-D138,0)</f>
        <v>0</v>
      </c>
      <c r="E139" s="142">
        <f t="shared" ref="E139" si="633">IF(E136-E138&gt;1,E136-E138,0)</f>
        <v>0</v>
      </c>
      <c r="F139" s="142">
        <f t="shared" ref="F139" si="634">IF(F136-F138&gt;1,F136-F138,0)</f>
        <v>0</v>
      </c>
      <c r="G139" s="142">
        <f t="shared" ref="G139" si="635">IF(G136-G138&gt;1,G136-G138,0)</f>
        <v>0</v>
      </c>
      <c r="H139" s="142">
        <f t="shared" ref="H139" si="636">IF(H136-H138&gt;1,H136-H138,0)</f>
        <v>0</v>
      </c>
      <c r="I139" s="142">
        <f t="shared" ref="I139" si="637">IF(I136-I138&gt;1,I136-I138,0)</f>
        <v>0</v>
      </c>
      <c r="J139" s="142">
        <f t="shared" ref="J139" si="638">IF(J136-J138&gt;1,J136-J138,0)</f>
        <v>0</v>
      </c>
      <c r="K139" s="142">
        <f t="shared" ref="K139" si="639">IF(K136-K138&gt;1,K136-K138,0)</f>
        <v>0</v>
      </c>
      <c r="L139" s="142">
        <f t="shared" ref="L139" si="640">IF(L136-L138&gt;1,L136-L138,0)</f>
        <v>0</v>
      </c>
      <c r="M139" s="142">
        <f t="shared" ref="M139" si="641">IF(M136-M138&gt;1,M136-M138,0)</f>
        <v>0</v>
      </c>
      <c r="N139" s="142">
        <f t="shared" ref="N139" si="642">IF(N136-N138&gt;1,N136-N138,0)</f>
        <v>0</v>
      </c>
      <c r="O139" s="4"/>
      <c r="P139" s="156"/>
      <c r="Q139" s="4"/>
      <c r="R139" s="4"/>
    </row>
    <row r="140" spans="1:18" x14ac:dyDescent="0.25">
      <c r="A140" s="159"/>
      <c r="B140" s="4"/>
      <c r="C140" s="4"/>
      <c r="D140" s="4"/>
      <c r="E140" s="4"/>
      <c r="F140" s="4"/>
      <c r="G140" s="4"/>
      <c r="H140" s="4"/>
      <c r="I140" s="4"/>
      <c r="J140" s="4"/>
      <c r="K140" s="4"/>
      <c r="L140" s="4"/>
      <c r="M140" s="4"/>
      <c r="N140" s="4"/>
      <c r="O140" s="4"/>
      <c r="P140" s="156"/>
      <c r="Q140" s="4"/>
      <c r="R140" s="4"/>
    </row>
    <row r="141" spans="1:18" x14ac:dyDescent="0.25">
      <c r="A141" s="159"/>
      <c r="B141" s="6"/>
      <c r="C141" s="22">
        <f>C129+366</f>
        <v>44349</v>
      </c>
      <c r="D141" s="22">
        <f>DATE(YEAR(C141),MONTH(C141)+1,DAY(C141))</f>
        <v>44379</v>
      </c>
      <c r="E141" s="22">
        <f t="shared" ref="E141" si="643">DATE(YEAR(D141),MONTH(D141)+1,DAY(D141))</f>
        <v>44410</v>
      </c>
      <c r="F141" s="22">
        <f t="shared" ref="F141" si="644">DATE(YEAR(E141),MONTH(E141)+1,DAY(E141))</f>
        <v>44441</v>
      </c>
      <c r="G141" s="22">
        <f t="shared" ref="G141" si="645">DATE(YEAR(F141),MONTH(F141)+1,DAY(F141))</f>
        <v>44471</v>
      </c>
      <c r="H141" s="22">
        <f t="shared" ref="H141" si="646">DATE(YEAR(G141),MONTH(G141)+1,DAY(G141))</f>
        <v>44502</v>
      </c>
      <c r="I141" s="22">
        <f t="shared" ref="I141" si="647">DATE(YEAR(H141),MONTH(H141)+1,DAY(H141))</f>
        <v>44532</v>
      </c>
      <c r="J141" s="22">
        <f t="shared" ref="J141" si="648">DATE(YEAR(I141),MONTH(I141)+1,DAY(I141))</f>
        <v>44563</v>
      </c>
      <c r="K141" s="22">
        <f t="shared" ref="K141" si="649">DATE(YEAR(J141),MONTH(J141)+1,DAY(J141))</f>
        <v>44594</v>
      </c>
      <c r="L141" s="22">
        <f t="shared" ref="L141" si="650">DATE(YEAR(K141),MONTH(K141)+1,DAY(K141))</f>
        <v>44622</v>
      </c>
      <c r="M141" s="22">
        <f t="shared" ref="M141" si="651">DATE(YEAR(L141),MONTH(L141)+1,DAY(L141))</f>
        <v>44653</v>
      </c>
      <c r="N141" s="22">
        <f t="shared" ref="N141" si="652">DATE(YEAR(M141),MONTH(M141)+1,DAY(M141))</f>
        <v>44683</v>
      </c>
      <c r="O141" s="210" t="s">
        <v>212</v>
      </c>
      <c r="P141" s="156"/>
      <c r="Q141" s="4"/>
      <c r="R141" s="4"/>
    </row>
    <row r="142" spans="1:18" x14ac:dyDescent="0.25">
      <c r="A142" s="159"/>
      <c r="B142" s="16" t="s">
        <v>185</v>
      </c>
      <c r="C142" s="202">
        <v>0</v>
      </c>
      <c r="D142" s="202">
        <v>0</v>
      </c>
      <c r="E142" s="202">
        <v>0</v>
      </c>
      <c r="F142" s="202">
        <v>0</v>
      </c>
      <c r="G142" s="202">
        <v>0</v>
      </c>
      <c r="H142" s="202">
        <v>0</v>
      </c>
      <c r="I142" s="202">
        <v>0</v>
      </c>
      <c r="J142" s="202">
        <v>0</v>
      </c>
      <c r="K142" s="202">
        <v>0</v>
      </c>
      <c r="L142" s="202">
        <v>0</v>
      </c>
      <c r="M142" s="202">
        <v>0</v>
      </c>
      <c r="N142" s="202">
        <v>0</v>
      </c>
      <c r="O142" s="4"/>
      <c r="P142" s="156"/>
      <c r="Q142" s="4"/>
      <c r="R142" s="4"/>
    </row>
    <row r="143" spans="1:18" x14ac:dyDescent="0.25">
      <c r="A143" s="159"/>
      <c r="B143" s="16" t="s">
        <v>64</v>
      </c>
      <c r="C143" s="17">
        <f>N131</f>
        <v>72</v>
      </c>
      <c r="D143" s="17">
        <f>C143</f>
        <v>72</v>
      </c>
      <c r="E143" s="17">
        <f t="shared" ref="E143:N143" si="653">D143</f>
        <v>72</v>
      </c>
      <c r="F143" s="17">
        <f t="shared" si="653"/>
        <v>72</v>
      </c>
      <c r="G143" s="17">
        <f t="shared" si="653"/>
        <v>72</v>
      </c>
      <c r="H143" s="17">
        <f t="shared" si="653"/>
        <v>72</v>
      </c>
      <c r="I143" s="17">
        <f t="shared" si="653"/>
        <v>72</v>
      </c>
      <c r="J143" s="17">
        <f t="shared" si="653"/>
        <v>72</v>
      </c>
      <c r="K143" s="17">
        <f t="shared" si="653"/>
        <v>72</v>
      </c>
      <c r="L143" s="17">
        <f t="shared" si="653"/>
        <v>72</v>
      </c>
      <c r="M143" s="17">
        <f t="shared" si="653"/>
        <v>72</v>
      </c>
      <c r="N143" s="17">
        <f t="shared" si="653"/>
        <v>72</v>
      </c>
      <c r="O143" s="4"/>
      <c r="P143" s="156"/>
      <c r="Q143" s="4"/>
      <c r="R143" s="4"/>
    </row>
    <row r="144" spans="1:18" x14ac:dyDescent="0.25">
      <c r="A144" s="159"/>
      <c r="B144" s="16" t="s">
        <v>58</v>
      </c>
      <c r="C144" s="231">
        <f>N132</f>
        <v>0.08</v>
      </c>
      <c r="D144" s="231">
        <f>C144</f>
        <v>0.08</v>
      </c>
      <c r="E144" s="231">
        <f t="shared" ref="E144:N144" si="654">D144</f>
        <v>0.08</v>
      </c>
      <c r="F144" s="231">
        <f t="shared" si="654"/>
        <v>0.08</v>
      </c>
      <c r="G144" s="231">
        <f t="shared" si="654"/>
        <v>0.08</v>
      </c>
      <c r="H144" s="231">
        <f t="shared" si="654"/>
        <v>0.08</v>
      </c>
      <c r="I144" s="231">
        <f t="shared" si="654"/>
        <v>0.08</v>
      </c>
      <c r="J144" s="231">
        <f t="shared" si="654"/>
        <v>0.08</v>
      </c>
      <c r="K144" s="231">
        <f t="shared" si="654"/>
        <v>0.08</v>
      </c>
      <c r="L144" s="231">
        <f t="shared" si="654"/>
        <v>0.08</v>
      </c>
      <c r="M144" s="231">
        <f t="shared" si="654"/>
        <v>0.08</v>
      </c>
      <c r="N144" s="231">
        <f t="shared" si="654"/>
        <v>0.08</v>
      </c>
      <c r="O144" s="4"/>
      <c r="P144" s="156"/>
      <c r="Q144" s="4"/>
      <c r="R144" s="4"/>
    </row>
    <row r="145" spans="1:18" x14ac:dyDescent="0.25">
      <c r="A145" s="159"/>
      <c r="B145" s="16" t="s">
        <v>65</v>
      </c>
      <c r="C145" s="38">
        <f>C144/12</f>
        <v>6.6666666666666671E-3</v>
      </c>
      <c r="D145" s="38">
        <f>D144/12</f>
        <v>6.6666666666666671E-3</v>
      </c>
      <c r="E145" s="38">
        <f t="shared" ref="E145:N145" si="655">E144/12</f>
        <v>6.6666666666666671E-3</v>
      </c>
      <c r="F145" s="38">
        <f t="shared" si="655"/>
        <v>6.6666666666666671E-3</v>
      </c>
      <c r="G145" s="38">
        <f t="shared" si="655"/>
        <v>6.6666666666666671E-3</v>
      </c>
      <c r="H145" s="38">
        <f t="shared" si="655"/>
        <v>6.6666666666666671E-3</v>
      </c>
      <c r="I145" s="38">
        <f t="shared" si="655"/>
        <v>6.6666666666666671E-3</v>
      </c>
      <c r="J145" s="38">
        <f t="shared" si="655"/>
        <v>6.6666666666666671E-3</v>
      </c>
      <c r="K145" s="38">
        <f t="shared" si="655"/>
        <v>6.6666666666666671E-3</v>
      </c>
      <c r="L145" s="38">
        <f t="shared" si="655"/>
        <v>6.6666666666666671E-3</v>
      </c>
      <c r="M145" s="38">
        <f t="shared" si="655"/>
        <v>6.6666666666666671E-3</v>
      </c>
      <c r="N145" s="38">
        <f t="shared" si="655"/>
        <v>6.6666666666666671E-3</v>
      </c>
      <c r="O145" s="4"/>
      <c r="P145" s="156"/>
      <c r="Q145" s="4"/>
      <c r="R145" s="4"/>
    </row>
    <row r="146" spans="1:18" x14ac:dyDescent="0.25">
      <c r="A146" s="159"/>
      <c r="B146" s="16" t="s">
        <v>378</v>
      </c>
      <c r="C146" s="199">
        <f>IF(C142&lt;1,0,-PMT(C145,C143,C142))</f>
        <v>0</v>
      </c>
      <c r="D146" s="199">
        <f t="shared" ref="D146" si="656">IF(D142&lt;1,0,-PMT(D145,D143,D142))</f>
        <v>0</v>
      </c>
      <c r="E146" s="199">
        <f t="shared" ref="E146" si="657">IF(E142&lt;1,0,-PMT(E145,E143,E142))</f>
        <v>0</v>
      </c>
      <c r="F146" s="199">
        <f t="shared" ref="F146" si="658">IF(F142&lt;1,0,-PMT(F145,F143,F142))</f>
        <v>0</v>
      </c>
      <c r="G146" s="199">
        <f t="shared" ref="G146" si="659">IF(G142&lt;1,0,-PMT(G145,G143,G142))</f>
        <v>0</v>
      </c>
      <c r="H146" s="199">
        <f t="shared" ref="H146" si="660">IF(H142&lt;1,0,-PMT(H145,H143,H142))</f>
        <v>0</v>
      </c>
      <c r="I146" s="199">
        <f t="shared" ref="I146" si="661">IF(I142&lt;1,0,-PMT(I145,I143,I142))</f>
        <v>0</v>
      </c>
      <c r="J146" s="199">
        <f t="shared" ref="J146" si="662">IF(J142&lt;1,0,-PMT(J145,J143,J142))</f>
        <v>0</v>
      </c>
      <c r="K146" s="199">
        <f t="shared" ref="K146" si="663">IF(K142&lt;1,0,-PMT(K145,K143,K142))</f>
        <v>0</v>
      </c>
      <c r="L146" s="199">
        <f t="shared" ref="L146" si="664">IF(L142&lt;1,0,-PMT(L145,L143,L142))</f>
        <v>0</v>
      </c>
      <c r="M146" s="199">
        <f t="shared" ref="M146" si="665">IF(M142&lt;1,0,-PMT(M145,M143,M142))</f>
        <v>0</v>
      </c>
      <c r="N146" s="199">
        <f t="shared" ref="N146" si="666">IF(N142&lt;1,0,-PMT(N145,N143,N142))</f>
        <v>0</v>
      </c>
      <c r="O146" s="221"/>
      <c r="P146" s="156"/>
      <c r="Q146" s="4"/>
      <c r="R146" s="4"/>
    </row>
    <row r="147" spans="1:18" x14ac:dyDescent="0.25">
      <c r="A147" s="159"/>
      <c r="B147" s="16" t="s">
        <v>60</v>
      </c>
      <c r="C147" s="199">
        <f>N135+C146</f>
        <v>0</v>
      </c>
      <c r="D147" s="199">
        <f>C147+D146</f>
        <v>0</v>
      </c>
      <c r="E147" s="199">
        <f t="shared" ref="E147" si="667">D147+E146</f>
        <v>0</v>
      </c>
      <c r="F147" s="199">
        <f t="shared" ref="F147" si="668">E147+F146</f>
        <v>0</v>
      </c>
      <c r="G147" s="199">
        <f t="shared" ref="G147" si="669">F147+G146</f>
        <v>0</v>
      </c>
      <c r="H147" s="199">
        <f t="shared" ref="H147" si="670">G147+H146</f>
        <v>0</v>
      </c>
      <c r="I147" s="199">
        <f t="shared" ref="I147" si="671">H147+I146</f>
        <v>0</v>
      </c>
      <c r="J147" s="199">
        <f t="shared" ref="J147" si="672">I147+J146</f>
        <v>0</v>
      </c>
      <c r="K147" s="199">
        <f t="shared" ref="K147" si="673">J147+K146</f>
        <v>0</v>
      </c>
      <c r="L147" s="199">
        <f t="shared" ref="L147" si="674">K147+L146</f>
        <v>0</v>
      </c>
      <c r="M147" s="199">
        <f t="shared" ref="M147" si="675">L147+M146</f>
        <v>0</v>
      </c>
      <c r="N147" s="199">
        <f t="shared" ref="N147" si="676">M147+N146</f>
        <v>0</v>
      </c>
      <c r="O147" s="212">
        <f>SUM(C147:N147)</f>
        <v>0</v>
      </c>
      <c r="P147" s="156"/>
      <c r="Q147" s="4"/>
      <c r="R147" s="4"/>
    </row>
    <row r="148" spans="1:18" x14ac:dyDescent="0.25">
      <c r="A148" s="159"/>
      <c r="B148" s="16" t="s">
        <v>62</v>
      </c>
      <c r="C148" s="142">
        <f>N139+C142</f>
        <v>0</v>
      </c>
      <c r="D148" s="142">
        <f>C151+D142</f>
        <v>0</v>
      </c>
      <c r="E148" s="142">
        <f t="shared" ref="E148:N148" si="677">D151+E142</f>
        <v>0</v>
      </c>
      <c r="F148" s="142">
        <f t="shared" si="677"/>
        <v>0</v>
      </c>
      <c r="G148" s="142">
        <f t="shared" si="677"/>
        <v>0</v>
      </c>
      <c r="H148" s="142">
        <f t="shared" si="677"/>
        <v>0</v>
      </c>
      <c r="I148" s="142">
        <f t="shared" si="677"/>
        <v>0</v>
      </c>
      <c r="J148" s="142">
        <f t="shared" si="677"/>
        <v>0</v>
      </c>
      <c r="K148" s="142">
        <f t="shared" si="677"/>
        <v>0</v>
      </c>
      <c r="L148" s="142">
        <f t="shared" si="677"/>
        <v>0</v>
      </c>
      <c r="M148" s="142">
        <f t="shared" si="677"/>
        <v>0</v>
      </c>
      <c r="N148" s="142">
        <f t="shared" si="677"/>
        <v>0</v>
      </c>
      <c r="O148" s="4"/>
      <c r="P148" s="156"/>
      <c r="Q148" s="4"/>
      <c r="R148" s="4"/>
    </row>
    <row r="149" spans="1:18" x14ac:dyDescent="0.25">
      <c r="A149" s="159"/>
      <c r="B149" s="16" t="s">
        <v>56</v>
      </c>
      <c r="C149" s="142">
        <f>C145*C148</f>
        <v>0</v>
      </c>
      <c r="D149" s="142">
        <f t="shared" ref="D149" si="678">D145*D148</f>
        <v>0</v>
      </c>
      <c r="E149" s="142">
        <f t="shared" ref="E149" si="679">E145*E148</f>
        <v>0</v>
      </c>
      <c r="F149" s="142">
        <f t="shared" ref="F149" si="680">F145*F148</f>
        <v>0</v>
      </c>
      <c r="G149" s="142">
        <f t="shared" ref="G149" si="681">G145*G148</f>
        <v>0</v>
      </c>
      <c r="H149" s="142">
        <f t="shared" ref="H149" si="682">H145*H148</f>
        <v>0</v>
      </c>
      <c r="I149" s="142">
        <f t="shared" ref="I149" si="683">I145*I148</f>
        <v>0</v>
      </c>
      <c r="J149" s="142">
        <f t="shared" ref="J149" si="684">J145*J148</f>
        <v>0</v>
      </c>
      <c r="K149" s="142">
        <f t="shared" ref="K149" si="685">K145*K148</f>
        <v>0</v>
      </c>
      <c r="L149" s="142">
        <f t="shared" ref="L149" si="686">L145*L148</f>
        <v>0</v>
      </c>
      <c r="M149" s="142">
        <f t="shared" ref="M149" si="687">M145*M148</f>
        <v>0</v>
      </c>
      <c r="N149" s="142">
        <f t="shared" ref="N149" si="688">N145*N148</f>
        <v>0</v>
      </c>
      <c r="O149" s="211">
        <f>SUM(C149:N149)</f>
        <v>0</v>
      </c>
      <c r="P149" s="156"/>
      <c r="Q149" s="4"/>
      <c r="R149" s="4"/>
    </row>
    <row r="150" spans="1:18" x14ac:dyDescent="0.25">
      <c r="A150" s="159"/>
      <c r="B150" s="16" t="s">
        <v>57</v>
      </c>
      <c r="C150" s="142">
        <f>IF(C148&lt;1,0,C147-C149)</f>
        <v>0</v>
      </c>
      <c r="D150" s="142">
        <f t="shared" ref="D150" si="689">IF(D148&lt;1,0,D147-D149)</f>
        <v>0</v>
      </c>
      <c r="E150" s="142">
        <f t="shared" ref="E150" si="690">IF(E148&lt;1,0,E147-E149)</f>
        <v>0</v>
      </c>
      <c r="F150" s="142">
        <f t="shared" ref="F150" si="691">IF(F148&lt;1,0,F147-F149)</f>
        <v>0</v>
      </c>
      <c r="G150" s="142">
        <f t="shared" ref="G150" si="692">IF(G148&lt;1,0,G147-G149)</f>
        <v>0</v>
      </c>
      <c r="H150" s="142">
        <f t="shared" ref="H150" si="693">IF(H148&lt;1,0,H147-H149)</f>
        <v>0</v>
      </c>
      <c r="I150" s="142">
        <f t="shared" ref="I150" si="694">IF(I148&lt;1,0,I147-I149)</f>
        <v>0</v>
      </c>
      <c r="J150" s="142">
        <f t="shared" ref="J150" si="695">IF(J148&lt;1,0,J147-J149)</f>
        <v>0</v>
      </c>
      <c r="K150" s="142">
        <f t="shared" ref="K150" si="696">IF(K148&lt;1,0,K147-K149)</f>
        <v>0</v>
      </c>
      <c r="L150" s="142">
        <f t="shared" ref="L150" si="697">IF(L148&lt;1,0,L147-L149)</f>
        <v>0</v>
      </c>
      <c r="M150" s="142">
        <f t="shared" ref="M150" si="698">IF(M148&lt;1,0,M147-M149)</f>
        <v>0</v>
      </c>
      <c r="N150" s="142">
        <f t="shared" ref="N150" si="699">IF(N148&lt;1,0,N147-N149)</f>
        <v>0</v>
      </c>
      <c r="O150" s="211">
        <f>SUM(C150:N150)</f>
        <v>0</v>
      </c>
      <c r="P150" s="156"/>
      <c r="Q150" s="4"/>
      <c r="R150" s="4"/>
    </row>
    <row r="151" spans="1:18" x14ac:dyDescent="0.25">
      <c r="A151" s="159"/>
      <c r="B151" s="16" t="s">
        <v>61</v>
      </c>
      <c r="C151" s="142">
        <f>IF(C148-C150&gt;1,C148-C150,0)</f>
        <v>0</v>
      </c>
      <c r="D151" s="142">
        <f t="shared" ref="D151" si="700">IF(D148-D150&gt;1,D148-D150,0)</f>
        <v>0</v>
      </c>
      <c r="E151" s="142">
        <f t="shared" ref="E151" si="701">IF(E148-E150&gt;1,E148-E150,0)</f>
        <v>0</v>
      </c>
      <c r="F151" s="142">
        <f t="shared" ref="F151" si="702">IF(F148-F150&gt;1,F148-F150,0)</f>
        <v>0</v>
      </c>
      <c r="G151" s="142">
        <f t="shared" ref="G151" si="703">IF(G148-G150&gt;1,G148-G150,0)</f>
        <v>0</v>
      </c>
      <c r="H151" s="142">
        <f t="shared" ref="H151" si="704">IF(H148-H150&gt;1,H148-H150,0)</f>
        <v>0</v>
      </c>
      <c r="I151" s="142">
        <f t="shared" ref="I151" si="705">IF(I148-I150&gt;1,I148-I150,0)</f>
        <v>0</v>
      </c>
      <c r="J151" s="142">
        <f t="shared" ref="J151" si="706">IF(J148-J150&gt;1,J148-J150,0)</f>
        <v>0</v>
      </c>
      <c r="K151" s="142">
        <f t="shared" ref="K151" si="707">IF(K148-K150&gt;1,K148-K150,0)</f>
        <v>0</v>
      </c>
      <c r="L151" s="142">
        <f t="shared" ref="L151" si="708">IF(L148-L150&gt;1,L148-L150,0)</f>
        <v>0</v>
      </c>
      <c r="M151" s="142">
        <f t="shared" ref="M151" si="709">IF(M148-M150&gt;1,M148-M150,0)</f>
        <v>0</v>
      </c>
      <c r="N151" s="142">
        <f t="shared" ref="N151" si="710">IF(N148-N150&gt;1,N148-N150,0)</f>
        <v>0</v>
      </c>
      <c r="O151" s="4"/>
      <c r="P151" s="156"/>
      <c r="Q151" s="4"/>
      <c r="R151" s="4"/>
    </row>
    <row r="152" spans="1:18" x14ac:dyDescent="0.25">
      <c r="A152" s="159"/>
      <c r="B152" s="4"/>
      <c r="C152" s="4"/>
      <c r="D152" s="4"/>
      <c r="E152" s="4"/>
      <c r="F152" s="4"/>
      <c r="G152" s="4"/>
      <c r="H152" s="4"/>
      <c r="I152" s="4"/>
      <c r="J152" s="4"/>
      <c r="K152" s="4"/>
      <c r="L152" s="4"/>
      <c r="M152" s="4"/>
      <c r="N152" s="4"/>
      <c r="O152" s="4"/>
      <c r="P152" s="156"/>
      <c r="Q152" s="4"/>
      <c r="R152" s="4"/>
    </row>
    <row r="153" spans="1:18" x14ac:dyDescent="0.25">
      <c r="A153" s="159"/>
      <c r="B153" s="6"/>
      <c r="C153" s="22">
        <f>C141+366</f>
        <v>44715</v>
      </c>
      <c r="D153" s="22">
        <f>DATE(YEAR(C153),MONTH(C153)+1,DAY(C153))</f>
        <v>44745</v>
      </c>
      <c r="E153" s="22">
        <f t="shared" ref="E153" si="711">DATE(YEAR(D153),MONTH(D153)+1,DAY(D153))</f>
        <v>44776</v>
      </c>
      <c r="F153" s="22">
        <f t="shared" ref="F153" si="712">DATE(YEAR(E153),MONTH(E153)+1,DAY(E153))</f>
        <v>44807</v>
      </c>
      <c r="G153" s="22">
        <f t="shared" ref="G153" si="713">DATE(YEAR(F153),MONTH(F153)+1,DAY(F153))</f>
        <v>44837</v>
      </c>
      <c r="H153" s="22">
        <f t="shared" ref="H153" si="714">DATE(YEAR(G153),MONTH(G153)+1,DAY(G153))</f>
        <v>44868</v>
      </c>
      <c r="I153" s="22">
        <f t="shared" ref="I153" si="715">DATE(YEAR(H153),MONTH(H153)+1,DAY(H153))</f>
        <v>44898</v>
      </c>
      <c r="J153" s="22">
        <f t="shared" ref="J153" si="716">DATE(YEAR(I153),MONTH(I153)+1,DAY(I153))</f>
        <v>44929</v>
      </c>
      <c r="K153" s="22">
        <f t="shared" ref="K153" si="717">DATE(YEAR(J153),MONTH(J153)+1,DAY(J153))</f>
        <v>44960</v>
      </c>
      <c r="L153" s="22">
        <f t="shared" ref="L153" si="718">DATE(YEAR(K153),MONTH(K153)+1,DAY(K153))</f>
        <v>44988</v>
      </c>
      <c r="M153" s="22">
        <f t="shared" ref="M153" si="719">DATE(YEAR(L153),MONTH(L153)+1,DAY(L153))</f>
        <v>45019</v>
      </c>
      <c r="N153" s="22">
        <f t="shared" ref="N153" si="720">DATE(YEAR(M153),MONTH(M153)+1,DAY(M153))</f>
        <v>45049</v>
      </c>
      <c r="O153" s="210" t="s">
        <v>212</v>
      </c>
      <c r="P153" s="156"/>
      <c r="Q153" s="4"/>
      <c r="R153" s="4"/>
    </row>
    <row r="154" spans="1:18" x14ac:dyDescent="0.25">
      <c r="A154" s="159"/>
      <c r="B154" s="16" t="s">
        <v>185</v>
      </c>
      <c r="C154" s="202">
        <v>0</v>
      </c>
      <c r="D154" s="202">
        <v>0</v>
      </c>
      <c r="E154" s="202">
        <v>0</v>
      </c>
      <c r="F154" s="202">
        <v>0</v>
      </c>
      <c r="G154" s="202">
        <v>0</v>
      </c>
      <c r="H154" s="202">
        <v>0</v>
      </c>
      <c r="I154" s="202">
        <v>0</v>
      </c>
      <c r="J154" s="202">
        <v>0</v>
      </c>
      <c r="K154" s="202">
        <v>0</v>
      </c>
      <c r="L154" s="202">
        <v>0</v>
      </c>
      <c r="M154" s="202">
        <v>0</v>
      </c>
      <c r="N154" s="202">
        <v>0</v>
      </c>
      <c r="O154" s="4"/>
      <c r="P154" s="156"/>
      <c r="Q154" s="4"/>
      <c r="R154" s="4"/>
    </row>
    <row r="155" spans="1:18" x14ac:dyDescent="0.25">
      <c r="A155" s="159"/>
      <c r="B155" s="16" t="s">
        <v>64</v>
      </c>
      <c r="C155" s="17">
        <f>N143</f>
        <v>72</v>
      </c>
      <c r="D155" s="17">
        <f>C155</f>
        <v>72</v>
      </c>
      <c r="E155" s="17">
        <f t="shared" ref="E155:N155" si="721">D155</f>
        <v>72</v>
      </c>
      <c r="F155" s="17">
        <f t="shared" si="721"/>
        <v>72</v>
      </c>
      <c r="G155" s="17">
        <f t="shared" si="721"/>
        <v>72</v>
      </c>
      <c r="H155" s="17">
        <f t="shared" si="721"/>
        <v>72</v>
      </c>
      <c r="I155" s="17">
        <f t="shared" si="721"/>
        <v>72</v>
      </c>
      <c r="J155" s="17">
        <f t="shared" si="721"/>
        <v>72</v>
      </c>
      <c r="K155" s="17">
        <f t="shared" si="721"/>
        <v>72</v>
      </c>
      <c r="L155" s="17">
        <f t="shared" si="721"/>
        <v>72</v>
      </c>
      <c r="M155" s="17">
        <f t="shared" si="721"/>
        <v>72</v>
      </c>
      <c r="N155" s="17">
        <f t="shared" si="721"/>
        <v>72</v>
      </c>
      <c r="O155" s="4"/>
      <c r="P155" s="156"/>
      <c r="Q155" s="4"/>
      <c r="R155" s="4"/>
    </row>
    <row r="156" spans="1:18" x14ac:dyDescent="0.25">
      <c r="A156" s="159"/>
      <c r="B156" s="16" t="s">
        <v>58</v>
      </c>
      <c r="C156" s="231">
        <f>N144</f>
        <v>0.08</v>
      </c>
      <c r="D156" s="231">
        <f>C156</f>
        <v>0.08</v>
      </c>
      <c r="E156" s="231">
        <f t="shared" ref="E156:N156" si="722">D156</f>
        <v>0.08</v>
      </c>
      <c r="F156" s="231">
        <f t="shared" si="722"/>
        <v>0.08</v>
      </c>
      <c r="G156" s="231">
        <f t="shared" si="722"/>
        <v>0.08</v>
      </c>
      <c r="H156" s="231">
        <f t="shared" si="722"/>
        <v>0.08</v>
      </c>
      <c r="I156" s="231">
        <f t="shared" si="722"/>
        <v>0.08</v>
      </c>
      <c r="J156" s="231">
        <f t="shared" si="722"/>
        <v>0.08</v>
      </c>
      <c r="K156" s="231">
        <f t="shared" si="722"/>
        <v>0.08</v>
      </c>
      <c r="L156" s="231">
        <f t="shared" si="722"/>
        <v>0.08</v>
      </c>
      <c r="M156" s="231">
        <f t="shared" si="722"/>
        <v>0.08</v>
      </c>
      <c r="N156" s="231">
        <f t="shared" si="722"/>
        <v>0.08</v>
      </c>
      <c r="O156" s="4"/>
      <c r="P156" s="156"/>
      <c r="Q156" s="4"/>
      <c r="R156" s="4"/>
    </row>
    <row r="157" spans="1:18" x14ac:dyDescent="0.25">
      <c r="A157" s="159"/>
      <c r="B157" s="16" t="s">
        <v>65</v>
      </c>
      <c r="C157" s="38">
        <f>C156/12</f>
        <v>6.6666666666666671E-3</v>
      </c>
      <c r="D157" s="38">
        <f>D156/12</f>
        <v>6.6666666666666671E-3</v>
      </c>
      <c r="E157" s="38">
        <f t="shared" ref="E157:N157" si="723">E156/12</f>
        <v>6.6666666666666671E-3</v>
      </c>
      <c r="F157" s="38">
        <f t="shared" si="723"/>
        <v>6.6666666666666671E-3</v>
      </c>
      <c r="G157" s="38">
        <f t="shared" si="723"/>
        <v>6.6666666666666671E-3</v>
      </c>
      <c r="H157" s="38">
        <f t="shared" si="723"/>
        <v>6.6666666666666671E-3</v>
      </c>
      <c r="I157" s="38">
        <f t="shared" si="723"/>
        <v>6.6666666666666671E-3</v>
      </c>
      <c r="J157" s="38">
        <f t="shared" si="723"/>
        <v>6.6666666666666671E-3</v>
      </c>
      <c r="K157" s="38">
        <f t="shared" si="723"/>
        <v>6.6666666666666671E-3</v>
      </c>
      <c r="L157" s="38">
        <f t="shared" si="723"/>
        <v>6.6666666666666671E-3</v>
      </c>
      <c r="M157" s="38">
        <f t="shared" si="723"/>
        <v>6.6666666666666671E-3</v>
      </c>
      <c r="N157" s="38">
        <f t="shared" si="723"/>
        <v>6.6666666666666671E-3</v>
      </c>
      <c r="O157" s="4"/>
      <c r="P157" s="156"/>
      <c r="Q157" s="4"/>
      <c r="R157" s="4"/>
    </row>
    <row r="158" spans="1:18" x14ac:dyDescent="0.25">
      <c r="A158" s="159"/>
      <c r="B158" s="16" t="s">
        <v>378</v>
      </c>
      <c r="C158" s="199">
        <f>IF(C154&lt;1,0,-PMT(C157,C155,C154))</f>
        <v>0</v>
      </c>
      <c r="D158" s="199">
        <f t="shared" ref="D158" si="724">IF(D154&lt;1,0,-PMT(D157,D155,D154))</f>
        <v>0</v>
      </c>
      <c r="E158" s="199">
        <f t="shared" ref="E158" si="725">IF(E154&lt;1,0,-PMT(E157,E155,E154))</f>
        <v>0</v>
      </c>
      <c r="F158" s="199">
        <f t="shared" ref="F158" si="726">IF(F154&lt;1,0,-PMT(F157,F155,F154))</f>
        <v>0</v>
      </c>
      <c r="G158" s="199">
        <f t="shared" ref="G158" si="727">IF(G154&lt;1,0,-PMT(G157,G155,G154))</f>
        <v>0</v>
      </c>
      <c r="H158" s="199">
        <f t="shared" ref="H158" si="728">IF(H154&lt;1,0,-PMT(H157,H155,H154))</f>
        <v>0</v>
      </c>
      <c r="I158" s="199">
        <f t="shared" ref="I158" si="729">IF(I154&lt;1,0,-PMT(I157,I155,I154))</f>
        <v>0</v>
      </c>
      <c r="J158" s="199">
        <f t="shared" ref="J158" si="730">IF(J154&lt;1,0,-PMT(J157,J155,J154))</f>
        <v>0</v>
      </c>
      <c r="K158" s="199">
        <f t="shared" ref="K158" si="731">IF(K154&lt;1,0,-PMT(K157,K155,K154))</f>
        <v>0</v>
      </c>
      <c r="L158" s="199">
        <f t="shared" ref="L158" si="732">IF(L154&lt;1,0,-PMT(L157,L155,L154))</f>
        <v>0</v>
      </c>
      <c r="M158" s="199">
        <f t="shared" ref="M158" si="733">IF(M154&lt;1,0,-PMT(M157,M155,M154))</f>
        <v>0</v>
      </c>
      <c r="N158" s="199">
        <f t="shared" ref="N158" si="734">IF(N154&lt;1,0,-PMT(N157,N155,N154))</f>
        <v>0</v>
      </c>
      <c r="O158" s="221"/>
      <c r="P158" s="156"/>
      <c r="Q158" s="4"/>
      <c r="R158" s="4"/>
    </row>
    <row r="159" spans="1:18" x14ac:dyDescent="0.25">
      <c r="A159" s="159"/>
      <c r="B159" s="16" t="s">
        <v>60</v>
      </c>
      <c r="C159" s="199">
        <f>N147+C158</f>
        <v>0</v>
      </c>
      <c r="D159" s="199">
        <f>C159+D158</f>
        <v>0</v>
      </c>
      <c r="E159" s="199">
        <f t="shared" ref="E159" si="735">D159+E158</f>
        <v>0</v>
      </c>
      <c r="F159" s="199">
        <f t="shared" ref="F159" si="736">E159+F158</f>
        <v>0</v>
      </c>
      <c r="G159" s="199">
        <f t="shared" ref="G159" si="737">F159+G158</f>
        <v>0</v>
      </c>
      <c r="H159" s="199">
        <f t="shared" ref="H159" si="738">G159+H158</f>
        <v>0</v>
      </c>
      <c r="I159" s="199">
        <f t="shared" ref="I159" si="739">H159+I158</f>
        <v>0</v>
      </c>
      <c r="J159" s="199">
        <f t="shared" ref="J159" si="740">I159+J158</f>
        <v>0</v>
      </c>
      <c r="K159" s="199">
        <f t="shared" ref="K159" si="741">J159+K158</f>
        <v>0</v>
      </c>
      <c r="L159" s="199">
        <f t="shared" ref="L159" si="742">K159+L158</f>
        <v>0</v>
      </c>
      <c r="M159" s="199">
        <f t="shared" ref="M159" si="743">L159+M158</f>
        <v>0</v>
      </c>
      <c r="N159" s="199">
        <f t="shared" ref="N159" si="744">M159+N158</f>
        <v>0</v>
      </c>
      <c r="O159" s="212">
        <f>SUM(C159:N159)</f>
        <v>0</v>
      </c>
      <c r="P159" s="156"/>
      <c r="Q159" s="4"/>
      <c r="R159" s="4"/>
    </row>
    <row r="160" spans="1:18" x14ac:dyDescent="0.25">
      <c r="A160" s="159"/>
      <c r="B160" s="16" t="s">
        <v>62</v>
      </c>
      <c r="C160" s="142">
        <f>N151+C154</f>
        <v>0</v>
      </c>
      <c r="D160" s="142">
        <f>C163+D154</f>
        <v>0</v>
      </c>
      <c r="E160" s="142">
        <f t="shared" ref="E160:N160" si="745">D163+E154</f>
        <v>0</v>
      </c>
      <c r="F160" s="142">
        <f t="shared" si="745"/>
        <v>0</v>
      </c>
      <c r="G160" s="142">
        <f t="shared" si="745"/>
        <v>0</v>
      </c>
      <c r="H160" s="142">
        <f t="shared" si="745"/>
        <v>0</v>
      </c>
      <c r="I160" s="142">
        <f t="shared" si="745"/>
        <v>0</v>
      </c>
      <c r="J160" s="142">
        <f t="shared" si="745"/>
        <v>0</v>
      </c>
      <c r="K160" s="142">
        <f t="shared" si="745"/>
        <v>0</v>
      </c>
      <c r="L160" s="142">
        <f t="shared" si="745"/>
        <v>0</v>
      </c>
      <c r="M160" s="142">
        <f t="shared" si="745"/>
        <v>0</v>
      </c>
      <c r="N160" s="142">
        <f t="shared" si="745"/>
        <v>0</v>
      </c>
      <c r="O160" s="4"/>
      <c r="P160" s="156"/>
      <c r="Q160" s="4"/>
      <c r="R160" s="4"/>
    </row>
    <row r="161" spans="1:18" x14ac:dyDescent="0.25">
      <c r="A161" s="159"/>
      <c r="B161" s="16" t="s">
        <v>56</v>
      </c>
      <c r="C161" s="142">
        <f>C157*C160</f>
        <v>0</v>
      </c>
      <c r="D161" s="142">
        <f t="shared" ref="D161" si="746">D157*D160</f>
        <v>0</v>
      </c>
      <c r="E161" s="142">
        <f t="shared" ref="E161" si="747">E157*E160</f>
        <v>0</v>
      </c>
      <c r="F161" s="142">
        <f t="shared" ref="F161" si="748">F157*F160</f>
        <v>0</v>
      </c>
      <c r="G161" s="142">
        <f t="shared" ref="G161" si="749">G157*G160</f>
        <v>0</v>
      </c>
      <c r="H161" s="142">
        <f t="shared" ref="H161" si="750">H157*H160</f>
        <v>0</v>
      </c>
      <c r="I161" s="142">
        <f t="shared" ref="I161" si="751">I157*I160</f>
        <v>0</v>
      </c>
      <c r="J161" s="142">
        <f t="shared" ref="J161" si="752">J157*J160</f>
        <v>0</v>
      </c>
      <c r="K161" s="142">
        <f t="shared" ref="K161" si="753">K157*K160</f>
        <v>0</v>
      </c>
      <c r="L161" s="142">
        <f t="shared" ref="L161" si="754">L157*L160</f>
        <v>0</v>
      </c>
      <c r="M161" s="142">
        <f t="shared" ref="M161" si="755">M157*M160</f>
        <v>0</v>
      </c>
      <c r="N161" s="142">
        <f t="shared" ref="N161" si="756">N157*N160</f>
        <v>0</v>
      </c>
      <c r="O161" s="211">
        <f>SUM(C161:N161)</f>
        <v>0</v>
      </c>
      <c r="P161" s="156"/>
      <c r="Q161" s="4"/>
      <c r="R161" s="4"/>
    </row>
    <row r="162" spans="1:18" x14ac:dyDescent="0.25">
      <c r="A162" s="159"/>
      <c r="B162" s="16" t="s">
        <v>57</v>
      </c>
      <c r="C162" s="142">
        <f>IF(C160&lt;1,0,C159-C161)</f>
        <v>0</v>
      </c>
      <c r="D162" s="142">
        <f t="shared" ref="D162" si="757">IF(D160&lt;1,0,D159-D161)</f>
        <v>0</v>
      </c>
      <c r="E162" s="142">
        <f t="shared" ref="E162" si="758">IF(E160&lt;1,0,E159-E161)</f>
        <v>0</v>
      </c>
      <c r="F162" s="142">
        <f t="shared" ref="F162" si="759">IF(F160&lt;1,0,F159-F161)</f>
        <v>0</v>
      </c>
      <c r="G162" s="142">
        <f t="shared" ref="G162" si="760">IF(G160&lt;1,0,G159-G161)</f>
        <v>0</v>
      </c>
      <c r="H162" s="142">
        <f t="shared" ref="H162" si="761">IF(H160&lt;1,0,H159-H161)</f>
        <v>0</v>
      </c>
      <c r="I162" s="142">
        <f t="shared" ref="I162" si="762">IF(I160&lt;1,0,I159-I161)</f>
        <v>0</v>
      </c>
      <c r="J162" s="142">
        <f t="shared" ref="J162" si="763">IF(J160&lt;1,0,J159-J161)</f>
        <v>0</v>
      </c>
      <c r="K162" s="142">
        <f t="shared" ref="K162" si="764">IF(K160&lt;1,0,K159-K161)</f>
        <v>0</v>
      </c>
      <c r="L162" s="142">
        <f t="shared" ref="L162" si="765">IF(L160&lt;1,0,L159-L161)</f>
        <v>0</v>
      </c>
      <c r="M162" s="142">
        <f t="shared" ref="M162" si="766">IF(M160&lt;1,0,M159-M161)</f>
        <v>0</v>
      </c>
      <c r="N162" s="142">
        <f t="shared" ref="N162" si="767">IF(N160&lt;1,0,N159-N161)</f>
        <v>0</v>
      </c>
      <c r="O162" s="211">
        <f>SUM(C162:N162)</f>
        <v>0</v>
      </c>
      <c r="P162" s="156"/>
      <c r="Q162" s="4"/>
      <c r="R162" s="4"/>
    </row>
    <row r="163" spans="1:18" x14ac:dyDescent="0.25">
      <c r="A163" s="159"/>
      <c r="B163" s="16" t="s">
        <v>61</v>
      </c>
      <c r="C163" s="142">
        <f>IF(C160-C162&gt;1,C160-C162,0)</f>
        <v>0</v>
      </c>
      <c r="D163" s="142">
        <f t="shared" ref="D163" si="768">IF(D160-D162&gt;1,D160-D162,0)</f>
        <v>0</v>
      </c>
      <c r="E163" s="142">
        <f t="shared" ref="E163" si="769">IF(E160-E162&gt;1,E160-E162,0)</f>
        <v>0</v>
      </c>
      <c r="F163" s="142">
        <f t="shared" ref="F163" si="770">IF(F160-F162&gt;1,F160-F162,0)</f>
        <v>0</v>
      </c>
      <c r="G163" s="142">
        <f t="shared" ref="G163" si="771">IF(G160-G162&gt;1,G160-G162,0)</f>
        <v>0</v>
      </c>
      <c r="H163" s="142">
        <f t="shared" ref="H163" si="772">IF(H160-H162&gt;1,H160-H162,0)</f>
        <v>0</v>
      </c>
      <c r="I163" s="142">
        <f t="shared" ref="I163" si="773">IF(I160-I162&gt;1,I160-I162,0)</f>
        <v>0</v>
      </c>
      <c r="J163" s="142">
        <f t="shared" ref="J163" si="774">IF(J160-J162&gt;1,J160-J162,0)</f>
        <v>0</v>
      </c>
      <c r="K163" s="142">
        <f t="shared" ref="K163" si="775">IF(K160-K162&gt;1,K160-K162,0)</f>
        <v>0</v>
      </c>
      <c r="L163" s="142">
        <f t="shared" ref="L163" si="776">IF(L160-L162&gt;1,L160-L162,0)</f>
        <v>0</v>
      </c>
      <c r="M163" s="142">
        <f t="shared" ref="M163" si="777">IF(M160-M162&gt;1,M160-M162,0)</f>
        <v>0</v>
      </c>
      <c r="N163" s="142">
        <f t="shared" ref="N163" si="778">IF(N160-N162&gt;1,N160-N162,0)</f>
        <v>0</v>
      </c>
      <c r="O163" s="4"/>
      <c r="P163" s="156"/>
      <c r="Q163" s="4"/>
      <c r="R163" s="4"/>
    </row>
    <row r="164" spans="1:18" x14ac:dyDescent="0.25">
      <c r="A164" s="159"/>
      <c r="B164" s="4"/>
      <c r="C164" s="4"/>
      <c r="D164" s="4"/>
      <c r="E164" s="4"/>
      <c r="F164" s="4"/>
      <c r="G164" s="4"/>
      <c r="H164" s="4"/>
      <c r="I164" s="4"/>
      <c r="J164" s="4"/>
      <c r="K164" s="4"/>
      <c r="L164" s="4"/>
      <c r="M164" s="4"/>
      <c r="N164" s="4"/>
      <c r="O164" s="4"/>
      <c r="P164" s="156"/>
      <c r="Q164" s="4"/>
      <c r="R164" s="4"/>
    </row>
    <row r="165" spans="1:18" x14ac:dyDescent="0.25">
      <c r="A165" s="159"/>
      <c r="B165" s="6"/>
      <c r="C165" s="22">
        <f>C153+366</f>
        <v>45081</v>
      </c>
      <c r="D165" s="22">
        <f>DATE(YEAR(C165),MONTH(C165)+1,DAY(C165))</f>
        <v>45111</v>
      </c>
      <c r="E165" s="22">
        <f t="shared" ref="E165" si="779">DATE(YEAR(D165),MONTH(D165)+1,DAY(D165))</f>
        <v>45142</v>
      </c>
      <c r="F165" s="22">
        <f t="shared" ref="F165" si="780">DATE(YEAR(E165),MONTH(E165)+1,DAY(E165))</f>
        <v>45173</v>
      </c>
      <c r="G165" s="22">
        <f t="shared" ref="G165" si="781">DATE(YEAR(F165),MONTH(F165)+1,DAY(F165))</f>
        <v>45203</v>
      </c>
      <c r="H165" s="22">
        <f t="shared" ref="H165" si="782">DATE(YEAR(G165),MONTH(G165)+1,DAY(G165))</f>
        <v>45234</v>
      </c>
      <c r="I165" s="22">
        <f t="shared" ref="I165" si="783">DATE(YEAR(H165),MONTH(H165)+1,DAY(H165))</f>
        <v>45264</v>
      </c>
      <c r="J165" s="22">
        <f t="shared" ref="J165" si="784">DATE(YEAR(I165),MONTH(I165)+1,DAY(I165))</f>
        <v>45295</v>
      </c>
      <c r="K165" s="22">
        <f t="shared" ref="K165" si="785">DATE(YEAR(J165),MONTH(J165)+1,DAY(J165))</f>
        <v>45326</v>
      </c>
      <c r="L165" s="22">
        <f t="shared" ref="L165" si="786">DATE(YEAR(K165),MONTH(K165)+1,DAY(K165))</f>
        <v>45355</v>
      </c>
      <c r="M165" s="22">
        <f t="shared" ref="M165" si="787">DATE(YEAR(L165),MONTH(L165)+1,DAY(L165))</f>
        <v>45386</v>
      </c>
      <c r="N165" s="22">
        <f t="shared" ref="N165" si="788">DATE(YEAR(M165),MONTH(M165)+1,DAY(M165))</f>
        <v>45416</v>
      </c>
      <c r="O165" s="210" t="s">
        <v>212</v>
      </c>
      <c r="P165" s="156"/>
      <c r="Q165" s="4"/>
      <c r="R165" s="4"/>
    </row>
    <row r="166" spans="1:18" x14ac:dyDescent="0.25">
      <c r="A166" s="159"/>
      <c r="B166" s="16" t="s">
        <v>185</v>
      </c>
      <c r="C166" s="202">
        <v>0</v>
      </c>
      <c r="D166" s="202">
        <v>0</v>
      </c>
      <c r="E166" s="202">
        <v>0</v>
      </c>
      <c r="F166" s="202">
        <v>0</v>
      </c>
      <c r="G166" s="202">
        <v>0</v>
      </c>
      <c r="H166" s="202">
        <v>0</v>
      </c>
      <c r="I166" s="202">
        <v>0</v>
      </c>
      <c r="J166" s="202">
        <v>0</v>
      </c>
      <c r="K166" s="202">
        <v>0</v>
      </c>
      <c r="L166" s="202">
        <v>0</v>
      </c>
      <c r="M166" s="202">
        <v>0</v>
      </c>
      <c r="N166" s="202">
        <v>0</v>
      </c>
      <c r="O166" s="4"/>
      <c r="P166" s="156"/>
      <c r="Q166" s="4"/>
      <c r="R166" s="4"/>
    </row>
    <row r="167" spans="1:18" x14ac:dyDescent="0.25">
      <c r="A167" s="159"/>
      <c r="B167" s="16" t="s">
        <v>64</v>
      </c>
      <c r="C167" s="17">
        <f>N155</f>
        <v>72</v>
      </c>
      <c r="D167" s="17">
        <f>C167</f>
        <v>72</v>
      </c>
      <c r="E167" s="17">
        <f t="shared" ref="E167:N167" si="789">D167</f>
        <v>72</v>
      </c>
      <c r="F167" s="17">
        <f t="shared" si="789"/>
        <v>72</v>
      </c>
      <c r="G167" s="17">
        <f t="shared" si="789"/>
        <v>72</v>
      </c>
      <c r="H167" s="17">
        <f t="shared" si="789"/>
        <v>72</v>
      </c>
      <c r="I167" s="17">
        <f t="shared" si="789"/>
        <v>72</v>
      </c>
      <c r="J167" s="17">
        <f t="shared" si="789"/>
        <v>72</v>
      </c>
      <c r="K167" s="17">
        <f t="shared" si="789"/>
        <v>72</v>
      </c>
      <c r="L167" s="17">
        <f t="shared" si="789"/>
        <v>72</v>
      </c>
      <c r="M167" s="17">
        <f t="shared" si="789"/>
        <v>72</v>
      </c>
      <c r="N167" s="17">
        <f t="shared" si="789"/>
        <v>72</v>
      </c>
      <c r="O167" s="4"/>
      <c r="P167" s="156"/>
      <c r="Q167" s="4"/>
      <c r="R167" s="4"/>
    </row>
    <row r="168" spans="1:18" x14ac:dyDescent="0.25">
      <c r="A168" s="159"/>
      <c r="B168" s="16" t="s">
        <v>58</v>
      </c>
      <c r="C168" s="231">
        <f>N156</f>
        <v>0.08</v>
      </c>
      <c r="D168" s="231">
        <f>C168</f>
        <v>0.08</v>
      </c>
      <c r="E168" s="231">
        <f t="shared" ref="E168:N168" si="790">D168</f>
        <v>0.08</v>
      </c>
      <c r="F168" s="231">
        <f t="shared" si="790"/>
        <v>0.08</v>
      </c>
      <c r="G168" s="231">
        <f t="shared" si="790"/>
        <v>0.08</v>
      </c>
      <c r="H168" s="231">
        <f t="shared" si="790"/>
        <v>0.08</v>
      </c>
      <c r="I168" s="231">
        <f t="shared" si="790"/>
        <v>0.08</v>
      </c>
      <c r="J168" s="231">
        <f t="shared" si="790"/>
        <v>0.08</v>
      </c>
      <c r="K168" s="231">
        <f t="shared" si="790"/>
        <v>0.08</v>
      </c>
      <c r="L168" s="231">
        <f t="shared" si="790"/>
        <v>0.08</v>
      </c>
      <c r="M168" s="231">
        <f t="shared" si="790"/>
        <v>0.08</v>
      </c>
      <c r="N168" s="231">
        <f t="shared" si="790"/>
        <v>0.08</v>
      </c>
      <c r="O168" s="4"/>
      <c r="P168" s="156"/>
      <c r="Q168" s="4"/>
      <c r="R168" s="4"/>
    </row>
    <row r="169" spans="1:18" x14ac:dyDescent="0.25">
      <c r="A169" s="159"/>
      <c r="B169" s="16" t="s">
        <v>65</v>
      </c>
      <c r="C169" s="38">
        <f>C168/12</f>
        <v>6.6666666666666671E-3</v>
      </c>
      <c r="D169" s="38">
        <f>D168/12</f>
        <v>6.6666666666666671E-3</v>
      </c>
      <c r="E169" s="38">
        <f t="shared" ref="E169:N169" si="791">E168/12</f>
        <v>6.6666666666666671E-3</v>
      </c>
      <c r="F169" s="38">
        <f t="shared" si="791"/>
        <v>6.6666666666666671E-3</v>
      </c>
      <c r="G169" s="38">
        <f t="shared" si="791"/>
        <v>6.6666666666666671E-3</v>
      </c>
      <c r="H169" s="38">
        <f t="shared" si="791"/>
        <v>6.6666666666666671E-3</v>
      </c>
      <c r="I169" s="38">
        <f t="shared" si="791"/>
        <v>6.6666666666666671E-3</v>
      </c>
      <c r="J169" s="38">
        <f t="shared" si="791"/>
        <v>6.6666666666666671E-3</v>
      </c>
      <c r="K169" s="38">
        <f t="shared" si="791"/>
        <v>6.6666666666666671E-3</v>
      </c>
      <c r="L169" s="38">
        <f t="shared" si="791"/>
        <v>6.6666666666666671E-3</v>
      </c>
      <c r="M169" s="38">
        <f t="shared" si="791"/>
        <v>6.6666666666666671E-3</v>
      </c>
      <c r="N169" s="38">
        <f t="shared" si="791"/>
        <v>6.6666666666666671E-3</v>
      </c>
      <c r="O169" s="4"/>
      <c r="P169" s="156"/>
      <c r="Q169" s="4"/>
      <c r="R169" s="4"/>
    </row>
    <row r="170" spans="1:18" x14ac:dyDescent="0.25">
      <c r="A170" s="159"/>
      <c r="B170" s="16" t="s">
        <v>378</v>
      </c>
      <c r="C170" s="199">
        <f>IF(C166&lt;1,0,-PMT(C169,C167,C166))</f>
        <v>0</v>
      </c>
      <c r="D170" s="199">
        <f t="shared" ref="D170" si="792">IF(D166&lt;1,0,-PMT(D169,D167,D166))</f>
        <v>0</v>
      </c>
      <c r="E170" s="199">
        <f t="shared" ref="E170" si="793">IF(E166&lt;1,0,-PMT(E169,E167,E166))</f>
        <v>0</v>
      </c>
      <c r="F170" s="199">
        <f t="shared" ref="F170" si="794">IF(F166&lt;1,0,-PMT(F169,F167,F166))</f>
        <v>0</v>
      </c>
      <c r="G170" s="199">
        <f t="shared" ref="G170" si="795">IF(G166&lt;1,0,-PMT(G169,G167,G166))</f>
        <v>0</v>
      </c>
      <c r="H170" s="199">
        <f t="shared" ref="H170" si="796">IF(H166&lt;1,0,-PMT(H169,H167,H166))</f>
        <v>0</v>
      </c>
      <c r="I170" s="199">
        <f t="shared" ref="I170" si="797">IF(I166&lt;1,0,-PMT(I169,I167,I166))</f>
        <v>0</v>
      </c>
      <c r="J170" s="199">
        <f t="shared" ref="J170" si="798">IF(J166&lt;1,0,-PMT(J169,J167,J166))</f>
        <v>0</v>
      </c>
      <c r="K170" s="199">
        <f t="shared" ref="K170" si="799">IF(K166&lt;1,0,-PMT(K169,K167,K166))</f>
        <v>0</v>
      </c>
      <c r="L170" s="199">
        <f t="shared" ref="L170" si="800">IF(L166&lt;1,0,-PMT(L169,L167,L166))</f>
        <v>0</v>
      </c>
      <c r="M170" s="199">
        <f t="shared" ref="M170" si="801">IF(M166&lt;1,0,-PMT(M169,M167,M166))</f>
        <v>0</v>
      </c>
      <c r="N170" s="199">
        <f t="shared" ref="N170" si="802">IF(N166&lt;1,0,-PMT(N169,N167,N166))</f>
        <v>0</v>
      </c>
      <c r="O170" s="221"/>
      <c r="P170" s="156"/>
      <c r="Q170" s="4"/>
      <c r="R170" s="4"/>
    </row>
    <row r="171" spans="1:18" x14ac:dyDescent="0.25">
      <c r="A171" s="159"/>
      <c r="B171" s="16" t="s">
        <v>60</v>
      </c>
      <c r="C171" s="199">
        <f>N159+C170</f>
        <v>0</v>
      </c>
      <c r="D171" s="199">
        <f>C171+D170</f>
        <v>0</v>
      </c>
      <c r="E171" s="199">
        <f t="shared" ref="E171" si="803">D171+E170</f>
        <v>0</v>
      </c>
      <c r="F171" s="199">
        <f t="shared" ref="F171" si="804">E171+F170</f>
        <v>0</v>
      </c>
      <c r="G171" s="199">
        <f t="shared" ref="G171" si="805">F171+G170</f>
        <v>0</v>
      </c>
      <c r="H171" s="199">
        <f t="shared" ref="H171" si="806">G171+H170</f>
        <v>0</v>
      </c>
      <c r="I171" s="199">
        <f t="shared" ref="I171" si="807">H171+I170</f>
        <v>0</v>
      </c>
      <c r="J171" s="199">
        <f t="shared" ref="J171" si="808">I171+J170</f>
        <v>0</v>
      </c>
      <c r="K171" s="199">
        <f t="shared" ref="K171" si="809">J171+K170</f>
        <v>0</v>
      </c>
      <c r="L171" s="199">
        <f t="shared" ref="L171" si="810">K171+L170</f>
        <v>0</v>
      </c>
      <c r="M171" s="199">
        <f t="shared" ref="M171" si="811">L171+M170</f>
        <v>0</v>
      </c>
      <c r="N171" s="199">
        <f t="shared" ref="N171" si="812">M171+N170</f>
        <v>0</v>
      </c>
      <c r="O171" s="212">
        <f>SUM(C171:N171)</f>
        <v>0</v>
      </c>
      <c r="P171" s="156"/>
      <c r="Q171" s="4"/>
      <c r="R171" s="4"/>
    </row>
    <row r="172" spans="1:18" x14ac:dyDescent="0.25">
      <c r="A172" s="159"/>
      <c r="B172" s="16" t="s">
        <v>62</v>
      </c>
      <c r="C172" s="142">
        <f>N163+C166</f>
        <v>0</v>
      </c>
      <c r="D172" s="142">
        <f>C175+D166</f>
        <v>0</v>
      </c>
      <c r="E172" s="142">
        <f t="shared" ref="E172:N172" si="813">D175+E166</f>
        <v>0</v>
      </c>
      <c r="F172" s="142">
        <f t="shared" si="813"/>
        <v>0</v>
      </c>
      <c r="G172" s="142">
        <f t="shared" si="813"/>
        <v>0</v>
      </c>
      <c r="H172" s="142">
        <f t="shared" si="813"/>
        <v>0</v>
      </c>
      <c r="I172" s="142">
        <f t="shared" si="813"/>
        <v>0</v>
      </c>
      <c r="J172" s="142">
        <f t="shared" si="813"/>
        <v>0</v>
      </c>
      <c r="K172" s="142">
        <f t="shared" si="813"/>
        <v>0</v>
      </c>
      <c r="L172" s="142">
        <f t="shared" si="813"/>
        <v>0</v>
      </c>
      <c r="M172" s="142">
        <f t="shared" si="813"/>
        <v>0</v>
      </c>
      <c r="N172" s="142">
        <f t="shared" si="813"/>
        <v>0</v>
      </c>
      <c r="O172" s="4"/>
      <c r="P172" s="156"/>
      <c r="Q172" s="4"/>
      <c r="R172" s="4"/>
    </row>
    <row r="173" spans="1:18" x14ac:dyDescent="0.25">
      <c r="A173" s="159"/>
      <c r="B173" s="16" t="s">
        <v>56</v>
      </c>
      <c r="C173" s="142">
        <f>C169*C172</f>
        <v>0</v>
      </c>
      <c r="D173" s="142">
        <f t="shared" ref="D173" si="814">D169*D172</f>
        <v>0</v>
      </c>
      <c r="E173" s="142">
        <f t="shared" ref="E173" si="815">E169*E172</f>
        <v>0</v>
      </c>
      <c r="F173" s="142">
        <f t="shared" ref="F173" si="816">F169*F172</f>
        <v>0</v>
      </c>
      <c r="G173" s="142">
        <f t="shared" ref="G173" si="817">G169*G172</f>
        <v>0</v>
      </c>
      <c r="H173" s="142">
        <f t="shared" ref="H173" si="818">H169*H172</f>
        <v>0</v>
      </c>
      <c r="I173" s="142">
        <f t="shared" ref="I173" si="819">I169*I172</f>
        <v>0</v>
      </c>
      <c r="J173" s="142">
        <f t="shared" ref="J173" si="820">J169*J172</f>
        <v>0</v>
      </c>
      <c r="K173" s="142">
        <f t="shared" ref="K173" si="821">K169*K172</f>
        <v>0</v>
      </c>
      <c r="L173" s="142">
        <f t="shared" ref="L173" si="822">L169*L172</f>
        <v>0</v>
      </c>
      <c r="M173" s="142">
        <f t="shared" ref="M173" si="823">M169*M172</f>
        <v>0</v>
      </c>
      <c r="N173" s="142">
        <f t="shared" ref="N173" si="824">N169*N172</f>
        <v>0</v>
      </c>
      <c r="O173" s="211">
        <f>SUM(C173:N173)</f>
        <v>0</v>
      </c>
      <c r="P173" s="156"/>
      <c r="Q173" s="4"/>
      <c r="R173" s="4"/>
    </row>
    <row r="174" spans="1:18" x14ac:dyDescent="0.25">
      <c r="A174" s="159"/>
      <c r="B174" s="16" t="s">
        <v>57</v>
      </c>
      <c r="C174" s="142">
        <f>IF(C172&lt;1,0,C171-C173)</f>
        <v>0</v>
      </c>
      <c r="D174" s="142">
        <f t="shared" ref="D174" si="825">IF(D172&lt;1,0,D171-D173)</f>
        <v>0</v>
      </c>
      <c r="E174" s="142">
        <f t="shared" ref="E174" si="826">IF(E172&lt;1,0,E171-E173)</f>
        <v>0</v>
      </c>
      <c r="F174" s="142">
        <f t="shared" ref="F174" si="827">IF(F172&lt;1,0,F171-F173)</f>
        <v>0</v>
      </c>
      <c r="G174" s="142">
        <f t="shared" ref="G174" si="828">IF(G172&lt;1,0,G171-G173)</f>
        <v>0</v>
      </c>
      <c r="H174" s="142">
        <f t="shared" ref="H174" si="829">IF(H172&lt;1,0,H171-H173)</f>
        <v>0</v>
      </c>
      <c r="I174" s="142">
        <f t="shared" ref="I174" si="830">IF(I172&lt;1,0,I171-I173)</f>
        <v>0</v>
      </c>
      <c r="J174" s="142">
        <f t="shared" ref="J174" si="831">IF(J172&lt;1,0,J171-J173)</f>
        <v>0</v>
      </c>
      <c r="K174" s="142">
        <f t="shared" ref="K174" si="832">IF(K172&lt;1,0,K171-K173)</f>
        <v>0</v>
      </c>
      <c r="L174" s="142">
        <f t="shared" ref="L174" si="833">IF(L172&lt;1,0,L171-L173)</f>
        <v>0</v>
      </c>
      <c r="M174" s="142">
        <f t="shared" ref="M174" si="834">IF(M172&lt;1,0,M171-M173)</f>
        <v>0</v>
      </c>
      <c r="N174" s="142">
        <f t="shared" ref="N174" si="835">IF(N172&lt;1,0,N171-N173)</f>
        <v>0</v>
      </c>
      <c r="O174" s="211">
        <f>SUM(C174:N174)</f>
        <v>0</v>
      </c>
      <c r="P174" s="156"/>
      <c r="Q174" s="4"/>
      <c r="R174" s="4"/>
    </row>
    <row r="175" spans="1:18" x14ac:dyDescent="0.25">
      <c r="A175" s="159"/>
      <c r="B175" s="16" t="s">
        <v>61</v>
      </c>
      <c r="C175" s="142">
        <f>IF(C172-C174&gt;1,C172-C174,0)</f>
        <v>0</v>
      </c>
      <c r="D175" s="142">
        <f t="shared" ref="D175" si="836">IF(D172-D174&gt;1,D172-D174,0)</f>
        <v>0</v>
      </c>
      <c r="E175" s="142">
        <f t="shared" ref="E175" si="837">IF(E172-E174&gt;1,E172-E174,0)</f>
        <v>0</v>
      </c>
      <c r="F175" s="142">
        <f t="shared" ref="F175" si="838">IF(F172-F174&gt;1,F172-F174,0)</f>
        <v>0</v>
      </c>
      <c r="G175" s="142">
        <f t="shared" ref="G175" si="839">IF(G172-G174&gt;1,G172-G174,0)</f>
        <v>0</v>
      </c>
      <c r="H175" s="142">
        <f t="shared" ref="H175" si="840">IF(H172-H174&gt;1,H172-H174,0)</f>
        <v>0</v>
      </c>
      <c r="I175" s="142">
        <f t="shared" ref="I175" si="841">IF(I172-I174&gt;1,I172-I174,0)</f>
        <v>0</v>
      </c>
      <c r="J175" s="142">
        <f t="shared" ref="J175" si="842">IF(J172-J174&gt;1,J172-J174,0)</f>
        <v>0</v>
      </c>
      <c r="K175" s="142">
        <f t="shared" ref="K175" si="843">IF(K172-K174&gt;1,K172-K174,0)</f>
        <v>0</v>
      </c>
      <c r="L175" s="142">
        <f t="shared" ref="L175" si="844">IF(L172-L174&gt;1,L172-L174,0)</f>
        <v>0</v>
      </c>
      <c r="M175" s="142">
        <f t="shared" ref="M175" si="845">IF(M172-M174&gt;1,M172-M174,0)</f>
        <v>0</v>
      </c>
      <c r="N175" s="142">
        <f t="shared" ref="N175" si="846">IF(N172-N174&gt;1,N172-N174,0)</f>
        <v>0</v>
      </c>
      <c r="O175" s="4"/>
      <c r="P175" s="156"/>
      <c r="Q175" s="4"/>
      <c r="R175" s="4"/>
    </row>
    <row r="176" spans="1:18" x14ac:dyDescent="0.25">
      <c r="A176" s="159"/>
      <c r="B176" s="4"/>
      <c r="C176" s="4"/>
      <c r="D176" s="4"/>
      <c r="E176" s="4"/>
      <c r="F176" s="4"/>
      <c r="G176" s="4"/>
      <c r="H176" s="4"/>
      <c r="I176" s="4"/>
      <c r="J176" s="4"/>
      <c r="K176" s="4"/>
      <c r="L176" s="4"/>
      <c r="M176" s="4"/>
      <c r="N176" s="4"/>
      <c r="O176" s="4"/>
      <c r="P176" s="156"/>
      <c r="Q176" s="4"/>
      <c r="R176" s="4"/>
    </row>
    <row r="177" spans="1:18" x14ac:dyDescent="0.25">
      <c r="A177" s="159"/>
      <c r="B177" s="6"/>
      <c r="C177" s="22">
        <f>C165+366</f>
        <v>45447</v>
      </c>
      <c r="D177" s="22">
        <f>DATE(YEAR(C177),MONTH(C177)+1,DAY(C177))</f>
        <v>45477</v>
      </c>
      <c r="E177" s="22">
        <f t="shared" ref="E177" si="847">DATE(YEAR(D177),MONTH(D177)+1,DAY(D177))</f>
        <v>45508</v>
      </c>
      <c r="F177" s="22">
        <f t="shared" ref="F177" si="848">DATE(YEAR(E177),MONTH(E177)+1,DAY(E177))</f>
        <v>45539</v>
      </c>
      <c r="G177" s="22">
        <f t="shared" ref="G177" si="849">DATE(YEAR(F177),MONTH(F177)+1,DAY(F177))</f>
        <v>45569</v>
      </c>
      <c r="H177" s="22">
        <f t="shared" ref="H177" si="850">DATE(YEAR(G177),MONTH(G177)+1,DAY(G177))</f>
        <v>45600</v>
      </c>
      <c r="I177" s="22">
        <f t="shared" ref="I177" si="851">DATE(YEAR(H177),MONTH(H177)+1,DAY(H177))</f>
        <v>45630</v>
      </c>
      <c r="J177" s="22">
        <f t="shared" ref="J177" si="852">DATE(YEAR(I177),MONTH(I177)+1,DAY(I177))</f>
        <v>45661</v>
      </c>
      <c r="K177" s="22">
        <f t="shared" ref="K177" si="853">DATE(YEAR(J177),MONTH(J177)+1,DAY(J177))</f>
        <v>45692</v>
      </c>
      <c r="L177" s="22">
        <f t="shared" ref="L177" si="854">DATE(YEAR(K177),MONTH(K177)+1,DAY(K177))</f>
        <v>45720</v>
      </c>
      <c r="M177" s="22">
        <f t="shared" ref="M177" si="855">DATE(YEAR(L177),MONTH(L177)+1,DAY(L177))</f>
        <v>45751</v>
      </c>
      <c r="N177" s="22">
        <f t="shared" ref="N177" si="856">DATE(YEAR(M177),MONTH(M177)+1,DAY(M177))</f>
        <v>45781</v>
      </c>
      <c r="O177" s="210" t="s">
        <v>212</v>
      </c>
      <c r="P177" s="156"/>
      <c r="Q177" s="4"/>
      <c r="R177" s="4"/>
    </row>
    <row r="178" spans="1:18" x14ac:dyDescent="0.25">
      <c r="A178" s="159"/>
      <c r="B178" s="16" t="s">
        <v>185</v>
      </c>
      <c r="C178" s="202">
        <v>0</v>
      </c>
      <c r="D178" s="202">
        <v>0</v>
      </c>
      <c r="E178" s="202">
        <v>0</v>
      </c>
      <c r="F178" s="202">
        <v>0</v>
      </c>
      <c r="G178" s="202">
        <v>0</v>
      </c>
      <c r="H178" s="202">
        <v>0</v>
      </c>
      <c r="I178" s="202">
        <v>0</v>
      </c>
      <c r="J178" s="202">
        <v>0</v>
      </c>
      <c r="K178" s="202">
        <v>0</v>
      </c>
      <c r="L178" s="202">
        <v>0</v>
      </c>
      <c r="M178" s="202">
        <v>0</v>
      </c>
      <c r="N178" s="202">
        <v>0</v>
      </c>
      <c r="O178" s="4"/>
      <c r="P178" s="156"/>
      <c r="Q178" s="4"/>
      <c r="R178" s="4"/>
    </row>
    <row r="179" spans="1:18" x14ac:dyDescent="0.25">
      <c r="A179" s="159"/>
      <c r="B179" s="16" t="s">
        <v>64</v>
      </c>
      <c r="C179" s="17">
        <f>N167</f>
        <v>72</v>
      </c>
      <c r="D179" s="17">
        <f>C179</f>
        <v>72</v>
      </c>
      <c r="E179" s="17">
        <f t="shared" ref="E179:N179" si="857">D179</f>
        <v>72</v>
      </c>
      <c r="F179" s="17">
        <f t="shared" si="857"/>
        <v>72</v>
      </c>
      <c r="G179" s="17">
        <f t="shared" si="857"/>
        <v>72</v>
      </c>
      <c r="H179" s="17">
        <f t="shared" si="857"/>
        <v>72</v>
      </c>
      <c r="I179" s="17">
        <f t="shared" si="857"/>
        <v>72</v>
      </c>
      <c r="J179" s="17">
        <f t="shared" si="857"/>
        <v>72</v>
      </c>
      <c r="K179" s="17">
        <f t="shared" si="857"/>
        <v>72</v>
      </c>
      <c r="L179" s="17">
        <f t="shared" si="857"/>
        <v>72</v>
      </c>
      <c r="M179" s="17">
        <f t="shared" si="857"/>
        <v>72</v>
      </c>
      <c r="N179" s="17">
        <f t="shared" si="857"/>
        <v>72</v>
      </c>
      <c r="O179" s="4"/>
      <c r="P179" s="156"/>
      <c r="Q179" s="4"/>
      <c r="R179" s="4"/>
    </row>
    <row r="180" spans="1:18" x14ac:dyDescent="0.25">
      <c r="A180" s="159"/>
      <c r="B180" s="16" t="s">
        <v>58</v>
      </c>
      <c r="C180" s="231">
        <f>N168</f>
        <v>0.08</v>
      </c>
      <c r="D180" s="231">
        <f>C180</f>
        <v>0.08</v>
      </c>
      <c r="E180" s="231">
        <f t="shared" ref="E180:N180" si="858">D180</f>
        <v>0.08</v>
      </c>
      <c r="F180" s="231">
        <f t="shared" si="858"/>
        <v>0.08</v>
      </c>
      <c r="G180" s="231">
        <f t="shared" si="858"/>
        <v>0.08</v>
      </c>
      <c r="H180" s="231">
        <f t="shared" si="858"/>
        <v>0.08</v>
      </c>
      <c r="I180" s="231">
        <f t="shared" si="858"/>
        <v>0.08</v>
      </c>
      <c r="J180" s="231">
        <f t="shared" si="858"/>
        <v>0.08</v>
      </c>
      <c r="K180" s="231">
        <f t="shared" si="858"/>
        <v>0.08</v>
      </c>
      <c r="L180" s="231">
        <f t="shared" si="858"/>
        <v>0.08</v>
      </c>
      <c r="M180" s="231">
        <f t="shared" si="858"/>
        <v>0.08</v>
      </c>
      <c r="N180" s="231">
        <f t="shared" si="858"/>
        <v>0.08</v>
      </c>
      <c r="O180" s="4"/>
      <c r="P180" s="156"/>
      <c r="Q180" s="4"/>
      <c r="R180" s="4"/>
    </row>
    <row r="181" spans="1:18" x14ac:dyDescent="0.25">
      <c r="A181" s="159"/>
      <c r="B181" s="16" t="s">
        <v>65</v>
      </c>
      <c r="C181" s="38">
        <f>C180/12</f>
        <v>6.6666666666666671E-3</v>
      </c>
      <c r="D181" s="38">
        <f>D180/12</f>
        <v>6.6666666666666671E-3</v>
      </c>
      <c r="E181" s="38">
        <f t="shared" ref="E181:N181" si="859">E180/12</f>
        <v>6.6666666666666671E-3</v>
      </c>
      <c r="F181" s="38">
        <f t="shared" si="859"/>
        <v>6.6666666666666671E-3</v>
      </c>
      <c r="G181" s="38">
        <f t="shared" si="859"/>
        <v>6.6666666666666671E-3</v>
      </c>
      <c r="H181" s="38">
        <f t="shared" si="859"/>
        <v>6.6666666666666671E-3</v>
      </c>
      <c r="I181" s="38">
        <f t="shared" si="859"/>
        <v>6.6666666666666671E-3</v>
      </c>
      <c r="J181" s="38">
        <f t="shared" si="859"/>
        <v>6.6666666666666671E-3</v>
      </c>
      <c r="K181" s="38">
        <f t="shared" si="859"/>
        <v>6.6666666666666671E-3</v>
      </c>
      <c r="L181" s="38">
        <f t="shared" si="859"/>
        <v>6.6666666666666671E-3</v>
      </c>
      <c r="M181" s="38">
        <f t="shared" si="859"/>
        <v>6.6666666666666671E-3</v>
      </c>
      <c r="N181" s="38">
        <f t="shared" si="859"/>
        <v>6.6666666666666671E-3</v>
      </c>
      <c r="O181" s="4"/>
      <c r="P181" s="156"/>
      <c r="Q181" s="4"/>
      <c r="R181" s="4"/>
    </row>
    <row r="182" spans="1:18" x14ac:dyDescent="0.25">
      <c r="A182" s="159"/>
      <c r="B182" s="16" t="s">
        <v>378</v>
      </c>
      <c r="C182" s="199">
        <f>IF(C178&lt;1,0,-PMT(C181,C179,C178))</f>
        <v>0</v>
      </c>
      <c r="D182" s="199">
        <f t="shared" ref="D182" si="860">IF(D178&lt;1,0,-PMT(D181,D179,D178))</f>
        <v>0</v>
      </c>
      <c r="E182" s="199">
        <f t="shared" ref="E182" si="861">IF(E178&lt;1,0,-PMT(E181,E179,E178))</f>
        <v>0</v>
      </c>
      <c r="F182" s="199">
        <f t="shared" ref="F182" si="862">IF(F178&lt;1,0,-PMT(F181,F179,F178))</f>
        <v>0</v>
      </c>
      <c r="G182" s="199">
        <f t="shared" ref="G182" si="863">IF(G178&lt;1,0,-PMT(G181,G179,G178))</f>
        <v>0</v>
      </c>
      <c r="H182" s="199">
        <f t="shared" ref="H182" si="864">IF(H178&lt;1,0,-PMT(H181,H179,H178))</f>
        <v>0</v>
      </c>
      <c r="I182" s="199">
        <f t="shared" ref="I182" si="865">IF(I178&lt;1,0,-PMT(I181,I179,I178))</f>
        <v>0</v>
      </c>
      <c r="J182" s="199">
        <f t="shared" ref="J182" si="866">IF(J178&lt;1,0,-PMT(J181,J179,J178))</f>
        <v>0</v>
      </c>
      <c r="K182" s="199">
        <f t="shared" ref="K182" si="867">IF(K178&lt;1,0,-PMT(K181,K179,K178))</f>
        <v>0</v>
      </c>
      <c r="L182" s="199">
        <f t="shared" ref="L182" si="868">IF(L178&lt;1,0,-PMT(L181,L179,L178))</f>
        <v>0</v>
      </c>
      <c r="M182" s="199">
        <f t="shared" ref="M182" si="869">IF(M178&lt;1,0,-PMT(M181,M179,M178))</f>
        <v>0</v>
      </c>
      <c r="N182" s="199">
        <f t="shared" ref="N182" si="870">IF(N178&lt;1,0,-PMT(N181,N179,N178))</f>
        <v>0</v>
      </c>
      <c r="O182" s="221"/>
      <c r="P182" s="156"/>
      <c r="Q182" s="4"/>
      <c r="R182" s="4"/>
    </row>
    <row r="183" spans="1:18" x14ac:dyDescent="0.25">
      <c r="A183" s="159"/>
      <c r="B183" s="16" t="s">
        <v>60</v>
      </c>
      <c r="C183" s="199">
        <f>N171+C182</f>
        <v>0</v>
      </c>
      <c r="D183" s="199">
        <f>C183+D182</f>
        <v>0</v>
      </c>
      <c r="E183" s="199">
        <f t="shared" ref="E183" si="871">D183+E182</f>
        <v>0</v>
      </c>
      <c r="F183" s="199">
        <f t="shared" ref="F183" si="872">E183+F182</f>
        <v>0</v>
      </c>
      <c r="G183" s="199">
        <f t="shared" ref="G183" si="873">F183+G182</f>
        <v>0</v>
      </c>
      <c r="H183" s="199">
        <f t="shared" ref="H183" si="874">G183+H182</f>
        <v>0</v>
      </c>
      <c r="I183" s="199">
        <f t="shared" ref="I183" si="875">H183+I182</f>
        <v>0</v>
      </c>
      <c r="J183" s="199">
        <f t="shared" ref="J183" si="876">I183+J182</f>
        <v>0</v>
      </c>
      <c r="K183" s="199">
        <f t="shared" ref="K183" si="877">J183+K182</f>
        <v>0</v>
      </c>
      <c r="L183" s="199">
        <f t="shared" ref="L183" si="878">K183+L182</f>
        <v>0</v>
      </c>
      <c r="M183" s="199">
        <f t="shared" ref="M183" si="879">L183+M182</f>
        <v>0</v>
      </c>
      <c r="N183" s="199">
        <f t="shared" ref="N183" si="880">M183+N182</f>
        <v>0</v>
      </c>
      <c r="O183" s="212">
        <f>SUM(C183:N183)</f>
        <v>0</v>
      </c>
      <c r="P183" s="156"/>
      <c r="Q183" s="4"/>
      <c r="R183" s="4"/>
    </row>
    <row r="184" spans="1:18" x14ac:dyDescent="0.25">
      <c r="A184" s="159"/>
      <c r="B184" s="16" t="s">
        <v>62</v>
      </c>
      <c r="C184" s="142">
        <f>N175+C178</f>
        <v>0</v>
      </c>
      <c r="D184" s="142">
        <f>C187+D178</f>
        <v>0</v>
      </c>
      <c r="E184" s="142">
        <f t="shared" ref="E184:N184" si="881">D187+E178</f>
        <v>0</v>
      </c>
      <c r="F184" s="142">
        <f t="shared" si="881"/>
        <v>0</v>
      </c>
      <c r="G184" s="142">
        <f t="shared" si="881"/>
        <v>0</v>
      </c>
      <c r="H184" s="142">
        <f t="shared" si="881"/>
        <v>0</v>
      </c>
      <c r="I184" s="142">
        <f t="shared" si="881"/>
        <v>0</v>
      </c>
      <c r="J184" s="142">
        <f t="shared" si="881"/>
        <v>0</v>
      </c>
      <c r="K184" s="142">
        <f t="shared" si="881"/>
        <v>0</v>
      </c>
      <c r="L184" s="142">
        <f t="shared" si="881"/>
        <v>0</v>
      </c>
      <c r="M184" s="142">
        <f t="shared" si="881"/>
        <v>0</v>
      </c>
      <c r="N184" s="142">
        <f t="shared" si="881"/>
        <v>0</v>
      </c>
      <c r="O184" s="4"/>
      <c r="P184" s="156"/>
      <c r="Q184" s="4"/>
      <c r="R184" s="4"/>
    </row>
    <row r="185" spans="1:18" x14ac:dyDescent="0.25">
      <c r="A185" s="159"/>
      <c r="B185" s="16" t="s">
        <v>56</v>
      </c>
      <c r="C185" s="142">
        <f>C181*C184</f>
        <v>0</v>
      </c>
      <c r="D185" s="142">
        <f t="shared" ref="D185" si="882">D181*D184</f>
        <v>0</v>
      </c>
      <c r="E185" s="142">
        <f t="shared" ref="E185" si="883">E181*E184</f>
        <v>0</v>
      </c>
      <c r="F185" s="142">
        <f t="shared" ref="F185" si="884">F181*F184</f>
        <v>0</v>
      </c>
      <c r="G185" s="142">
        <f t="shared" ref="G185" si="885">G181*G184</f>
        <v>0</v>
      </c>
      <c r="H185" s="142">
        <f t="shared" ref="H185" si="886">H181*H184</f>
        <v>0</v>
      </c>
      <c r="I185" s="142">
        <f t="shared" ref="I185" si="887">I181*I184</f>
        <v>0</v>
      </c>
      <c r="J185" s="142">
        <f t="shared" ref="J185" si="888">J181*J184</f>
        <v>0</v>
      </c>
      <c r="K185" s="142">
        <f t="shared" ref="K185" si="889">K181*K184</f>
        <v>0</v>
      </c>
      <c r="L185" s="142">
        <f t="shared" ref="L185" si="890">L181*L184</f>
        <v>0</v>
      </c>
      <c r="M185" s="142">
        <f t="shared" ref="M185" si="891">M181*M184</f>
        <v>0</v>
      </c>
      <c r="N185" s="142">
        <f t="shared" ref="N185" si="892">N181*N184</f>
        <v>0</v>
      </c>
      <c r="O185" s="211">
        <f>SUM(C185:N185)</f>
        <v>0</v>
      </c>
      <c r="P185" s="156"/>
      <c r="Q185" s="4"/>
      <c r="R185" s="4"/>
    </row>
    <row r="186" spans="1:18" x14ac:dyDescent="0.25">
      <c r="A186" s="159"/>
      <c r="B186" s="16" t="s">
        <v>57</v>
      </c>
      <c r="C186" s="142">
        <f>IF(C184&lt;1,0,C183-C185)</f>
        <v>0</v>
      </c>
      <c r="D186" s="142">
        <f t="shared" ref="D186" si="893">IF(D184&lt;1,0,D183-D185)</f>
        <v>0</v>
      </c>
      <c r="E186" s="142">
        <f t="shared" ref="E186" si="894">IF(E184&lt;1,0,E183-E185)</f>
        <v>0</v>
      </c>
      <c r="F186" s="142">
        <f t="shared" ref="F186" si="895">IF(F184&lt;1,0,F183-F185)</f>
        <v>0</v>
      </c>
      <c r="G186" s="142">
        <f t="shared" ref="G186" si="896">IF(G184&lt;1,0,G183-G185)</f>
        <v>0</v>
      </c>
      <c r="H186" s="142">
        <f t="shared" ref="H186" si="897">IF(H184&lt;1,0,H183-H185)</f>
        <v>0</v>
      </c>
      <c r="I186" s="142">
        <f t="shared" ref="I186" si="898">IF(I184&lt;1,0,I183-I185)</f>
        <v>0</v>
      </c>
      <c r="J186" s="142">
        <f t="shared" ref="J186" si="899">IF(J184&lt;1,0,J183-J185)</f>
        <v>0</v>
      </c>
      <c r="K186" s="142">
        <f t="shared" ref="K186" si="900">IF(K184&lt;1,0,K183-K185)</f>
        <v>0</v>
      </c>
      <c r="L186" s="142">
        <f t="shared" ref="L186" si="901">IF(L184&lt;1,0,L183-L185)</f>
        <v>0</v>
      </c>
      <c r="M186" s="142">
        <f t="shared" ref="M186" si="902">IF(M184&lt;1,0,M183-M185)</f>
        <v>0</v>
      </c>
      <c r="N186" s="142">
        <f t="shared" ref="N186" si="903">IF(N184&lt;1,0,N183-N185)</f>
        <v>0</v>
      </c>
      <c r="O186" s="211">
        <f>SUM(C186:N186)</f>
        <v>0</v>
      </c>
      <c r="P186" s="156"/>
      <c r="Q186" s="4"/>
      <c r="R186" s="4"/>
    </row>
    <row r="187" spans="1:18" x14ac:dyDescent="0.25">
      <c r="A187" s="159"/>
      <c r="B187" s="16" t="s">
        <v>61</v>
      </c>
      <c r="C187" s="142">
        <f>IF(C184-C186&gt;1,C184-C186,0)</f>
        <v>0</v>
      </c>
      <c r="D187" s="142">
        <f t="shared" ref="D187" si="904">IF(D184-D186&gt;1,D184-D186,0)</f>
        <v>0</v>
      </c>
      <c r="E187" s="142">
        <f t="shared" ref="E187" si="905">IF(E184-E186&gt;1,E184-E186,0)</f>
        <v>0</v>
      </c>
      <c r="F187" s="142">
        <f t="shared" ref="F187" si="906">IF(F184-F186&gt;1,F184-F186,0)</f>
        <v>0</v>
      </c>
      <c r="G187" s="142">
        <f t="shared" ref="G187" si="907">IF(G184-G186&gt;1,G184-G186,0)</f>
        <v>0</v>
      </c>
      <c r="H187" s="142">
        <f t="shared" ref="H187" si="908">IF(H184-H186&gt;1,H184-H186,0)</f>
        <v>0</v>
      </c>
      <c r="I187" s="142">
        <f t="shared" ref="I187" si="909">IF(I184-I186&gt;1,I184-I186,0)</f>
        <v>0</v>
      </c>
      <c r="J187" s="142">
        <f t="shared" ref="J187" si="910">IF(J184-J186&gt;1,J184-J186,0)</f>
        <v>0</v>
      </c>
      <c r="K187" s="142">
        <f t="shared" ref="K187" si="911">IF(K184-K186&gt;1,K184-K186,0)</f>
        <v>0</v>
      </c>
      <c r="L187" s="142">
        <f t="shared" ref="L187" si="912">IF(L184-L186&gt;1,L184-L186,0)</f>
        <v>0</v>
      </c>
      <c r="M187" s="142">
        <f t="shared" ref="M187" si="913">IF(M184-M186&gt;1,M184-M186,0)</f>
        <v>0</v>
      </c>
      <c r="N187" s="142">
        <f t="shared" ref="N187" si="914">IF(N184-N186&gt;1,N184-N186,0)</f>
        <v>0</v>
      </c>
      <c r="O187" s="4"/>
      <c r="P187" s="156"/>
      <c r="Q187" s="4"/>
      <c r="R187" s="4"/>
    </row>
    <row r="188" spans="1:18" x14ac:dyDescent="0.25">
      <c r="A188" s="159"/>
      <c r="B188" s="4"/>
      <c r="C188" s="4"/>
      <c r="D188" s="4"/>
      <c r="E188" s="4"/>
      <c r="F188" s="4"/>
      <c r="G188" s="4"/>
      <c r="H188" s="4"/>
      <c r="I188" s="4"/>
      <c r="J188" s="4"/>
      <c r="K188" s="4"/>
      <c r="L188" s="4"/>
      <c r="M188" s="4"/>
      <c r="N188" s="4"/>
      <c r="O188" s="4"/>
      <c r="P188" s="156"/>
      <c r="Q188" s="4"/>
      <c r="R188" s="4"/>
    </row>
    <row r="189" spans="1:18" x14ac:dyDescent="0.25">
      <c r="A189" s="159"/>
      <c r="B189" s="156"/>
      <c r="C189" s="156"/>
      <c r="D189" s="156"/>
      <c r="E189" s="156"/>
      <c r="F189" s="156"/>
      <c r="G189" s="156"/>
      <c r="H189" s="156"/>
      <c r="I189" s="156"/>
      <c r="J189" s="156"/>
      <c r="K189" s="156"/>
      <c r="L189" s="156"/>
      <c r="M189" s="156"/>
      <c r="N189" s="156"/>
      <c r="O189" s="156"/>
      <c r="P189" s="156"/>
      <c r="Q189" s="4"/>
      <c r="R189" s="4"/>
    </row>
    <row r="190" spans="1:18" x14ac:dyDescent="0.25">
      <c r="B190" s="4"/>
      <c r="C190" s="4"/>
      <c r="D190" s="4"/>
      <c r="E190" s="4"/>
      <c r="F190" s="4"/>
      <c r="G190" s="4"/>
      <c r="H190" s="4"/>
      <c r="I190" s="4"/>
      <c r="J190" s="4"/>
      <c r="K190" s="4"/>
      <c r="L190" s="4"/>
      <c r="M190" s="4"/>
      <c r="N190" s="4"/>
      <c r="O190" s="4"/>
      <c r="P190" s="4"/>
      <c r="Q190" s="4"/>
      <c r="R190" s="4"/>
    </row>
    <row r="191" spans="1:18" x14ac:dyDescent="0.25">
      <c r="B191" s="4"/>
      <c r="C191" s="4"/>
      <c r="D191" s="4"/>
      <c r="E191" s="4"/>
      <c r="F191" s="4"/>
      <c r="G191" s="4"/>
      <c r="H191" s="4"/>
      <c r="I191" s="4"/>
      <c r="J191" s="4"/>
      <c r="K191" s="4"/>
      <c r="L191" s="4"/>
      <c r="M191" s="4"/>
      <c r="N191" s="4"/>
      <c r="O191" s="4"/>
      <c r="P191" s="4"/>
      <c r="Q191" s="4"/>
      <c r="R191" s="4"/>
    </row>
    <row r="192" spans="1:18" x14ac:dyDescent="0.25">
      <c r="B192" s="4"/>
      <c r="C192" s="4"/>
      <c r="D192" s="4"/>
      <c r="E192" s="4"/>
      <c r="F192" s="4"/>
      <c r="G192" s="4"/>
      <c r="H192" s="4"/>
      <c r="I192" s="4"/>
      <c r="J192" s="4"/>
      <c r="K192" s="4"/>
      <c r="L192" s="4"/>
      <c r="M192" s="4"/>
      <c r="N192" s="4"/>
      <c r="O192" s="4"/>
      <c r="P192" s="4"/>
      <c r="Q192" s="4"/>
      <c r="R192" s="4"/>
    </row>
    <row r="193" spans="2:18" x14ac:dyDescent="0.25">
      <c r="B193" s="4"/>
      <c r="C193" s="4"/>
      <c r="D193" s="4"/>
      <c r="E193" s="4"/>
      <c r="F193" s="4"/>
      <c r="G193" s="4"/>
      <c r="H193" s="4"/>
      <c r="I193" s="4"/>
      <c r="J193" s="4"/>
      <c r="K193" s="4"/>
      <c r="L193" s="4"/>
      <c r="M193" s="4"/>
      <c r="N193" s="4"/>
      <c r="O193" s="4"/>
      <c r="P193" s="4"/>
      <c r="Q193" s="4"/>
      <c r="R193" s="4"/>
    </row>
    <row r="194" spans="2:18" x14ac:dyDescent="0.25">
      <c r="B194" s="4"/>
      <c r="C194" s="4"/>
      <c r="D194" s="4"/>
      <c r="E194" s="4"/>
      <c r="F194" s="4"/>
      <c r="G194" s="4"/>
      <c r="H194" s="4"/>
      <c r="I194" s="4"/>
      <c r="J194" s="4"/>
      <c r="K194" s="4"/>
      <c r="L194" s="4"/>
      <c r="M194" s="4"/>
      <c r="N194" s="4"/>
      <c r="O194" s="4"/>
      <c r="P194" s="4"/>
      <c r="Q194" s="4"/>
      <c r="R194" s="4"/>
    </row>
    <row r="195" spans="2:18" x14ac:dyDescent="0.25">
      <c r="B195" s="4"/>
      <c r="C195" s="4"/>
      <c r="D195" s="4"/>
      <c r="E195" s="4"/>
      <c r="F195" s="4"/>
      <c r="G195" s="4"/>
      <c r="H195" s="4"/>
      <c r="I195" s="4"/>
      <c r="J195" s="4"/>
      <c r="K195" s="4"/>
      <c r="L195" s="4"/>
      <c r="M195" s="4"/>
      <c r="N195" s="4"/>
      <c r="O195" s="4"/>
      <c r="P195" s="4"/>
      <c r="Q195" s="4"/>
      <c r="R195" s="4"/>
    </row>
    <row r="196" spans="2:18" x14ac:dyDescent="0.25">
      <c r="B196" s="4"/>
      <c r="C196" s="4"/>
      <c r="D196" s="4"/>
      <c r="E196" s="4"/>
      <c r="F196" s="4"/>
      <c r="G196" s="4"/>
      <c r="H196" s="4"/>
      <c r="I196" s="4"/>
      <c r="J196" s="4"/>
      <c r="K196" s="4"/>
      <c r="L196" s="4"/>
      <c r="M196" s="4"/>
      <c r="N196" s="4"/>
      <c r="O196" s="4"/>
      <c r="P196" s="4"/>
      <c r="Q196" s="4"/>
      <c r="R196" s="4"/>
    </row>
    <row r="197" spans="2:18" x14ac:dyDescent="0.25">
      <c r="B197" s="4"/>
      <c r="C197" s="4"/>
      <c r="D197" s="4"/>
      <c r="E197" s="4"/>
      <c r="F197" s="4"/>
      <c r="G197" s="4"/>
      <c r="H197" s="4"/>
      <c r="I197" s="4"/>
      <c r="J197" s="4"/>
      <c r="K197" s="4"/>
      <c r="L197" s="4"/>
      <c r="M197" s="4"/>
      <c r="N197" s="4"/>
      <c r="O197" s="4"/>
      <c r="P197" s="4"/>
      <c r="Q197" s="4"/>
      <c r="R197" s="4"/>
    </row>
    <row r="198" spans="2:18" x14ac:dyDescent="0.25">
      <c r="B198" s="4"/>
      <c r="C198" s="4"/>
      <c r="D198" s="4"/>
      <c r="E198" s="4"/>
      <c r="F198" s="4"/>
      <c r="G198" s="4"/>
      <c r="H198" s="4"/>
      <c r="I198" s="4"/>
      <c r="J198" s="4"/>
      <c r="K198" s="4"/>
      <c r="L198" s="4"/>
      <c r="M198" s="4"/>
      <c r="N198" s="4"/>
      <c r="O198" s="4"/>
      <c r="P198" s="4"/>
      <c r="Q198" s="4"/>
      <c r="R198" s="4"/>
    </row>
    <row r="199" spans="2:18" x14ac:dyDescent="0.25">
      <c r="B199" s="4"/>
      <c r="C199" s="4"/>
      <c r="D199" s="4"/>
      <c r="E199" s="4"/>
      <c r="F199" s="4"/>
      <c r="G199" s="4"/>
      <c r="H199" s="4"/>
      <c r="I199" s="4"/>
      <c r="J199" s="4"/>
      <c r="K199" s="4"/>
      <c r="L199" s="4"/>
      <c r="M199" s="4"/>
      <c r="N199" s="4"/>
      <c r="O199" s="4"/>
      <c r="P199" s="4"/>
      <c r="Q199" s="4"/>
      <c r="R199" s="4"/>
    </row>
    <row r="200" spans="2:18" x14ac:dyDescent="0.25">
      <c r="B200" s="4"/>
      <c r="C200" s="4"/>
      <c r="D200" s="4"/>
      <c r="E200" s="4"/>
      <c r="F200" s="4"/>
      <c r="G200" s="4"/>
      <c r="H200" s="4"/>
      <c r="I200" s="4"/>
      <c r="J200" s="4"/>
      <c r="K200" s="4"/>
      <c r="L200" s="4"/>
      <c r="M200" s="4"/>
      <c r="N200" s="4"/>
      <c r="O200" s="4"/>
      <c r="P200" s="4"/>
      <c r="Q200" s="4"/>
      <c r="R200" s="4"/>
    </row>
    <row r="201" spans="2:18" x14ac:dyDescent="0.25">
      <c r="B201" s="4"/>
      <c r="C201" s="4"/>
      <c r="D201" s="4"/>
      <c r="E201" s="4"/>
      <c r="F201" s="4"/>
      <c r="G201" s="4"/>
      <c r="H201" s="4"/>
      <c r="I201" s="4"/>
      <c r="J201" s="4"/>
      <c r="K201" s="4"/>
      <c r="L201" s="4"/>
      <c r="M201" s="4"/>
      <c r="N201" s="4"/>
      <c r="O201" s="4"/>
      <c r="P201" s="4"/>
      <c r="Q201" s="4"/>
      <c r="R201" s="4"/>
    </row>
    <row r="202" spans="2:18" x14ac:dyDescent="0.25">
      <c r="O202" s="4"/>
      <c r="P202" s="4"/>
      <c r="Q202" s="4"/>
      <c r="R202" s="4"/>
    </row>
  </sheetData>
  <mergeCells count="1">
    <mergeCell ref="A1:I1"/>
  </mergeCells>
  <pageMargins left="0.7" right="0.7" top="0.75" bottom="0.75" header="0.3" footer="0.3"/>
  <pageSetup scale="23" orientation="landscape"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285"/>
  <sheetViews>
    <sheetView workbookViewId="0">
      <selection sqref="A1:J1"/>
    </sheetView>
  </sheetViews>
  <sheetFormatPr defaultRowHeight="13.2" x14ac:dyDescent="0.25"/>
  <cols>
    <col min="1" max="1" width="1.44140625" customWidth="1"/>
    <col min="2" max="2" width="34.5546875" customWidth="1"/>
    <col min="3" max="3" width="12.6640625" customWidth="1"/>
    <col min="4" max="7" width="11.5546875" bestFit="1" customWidth="1"/>
    <col min="8" max="8" width="11.109375" customWidth="1"/>
    <col min="9" max="9" width="11.5546875" bestFit="1" customWidth="1"/>
    <col min="10" max="10" width="11.109375" customWidth="1"/>
    <col min="11" max="11" width="12.109375" customWidth="1"/>
    <col min="12" max="12" width="13.33203125" customWidth="1"/>
    <col min="13" max="14" width="15.6640625" bestFit="1" customWidth="1"/>
    <col min="15" max="15" width="15.109375" bestFit="1" customWidth="1"/>
    <col min="16" max="16" width="12.44140625" customWidth="1"/>
    <col min="17" max="22" width="11.5546875" bestFit="1" customWidth="1"/>
    <col min="23" max="23" width="11.109375" bestFit="1" customWidth="1"/>
    <col min="24" max="25" width="12.88671875" bestFit="1" customWidth="1"/>
    <col min="26" max="26" width="14" bestFit="1" customWidth="1"/>
    <col min="27" max="27" width="9.88671875" bestFit="1" customWidth="1"/>
    <col min="28" max="28" width="9.6640625" bestFit="1" customWidth="1"/>
    <col min="30" max="30" width="20.6640625" customWidth="1"/>
  </cols>
  <sheetData>
    <row r="1" spans="1:18" ht="13.8" x14ac:dyDescent="0.25">
      <c r="A1" s="311" t="s">
        <v>475</v>
      </c>
      <c r="B1" s="311"/>
      <c r="C1" s="311"/>
      <c r="D1" s="311"/>
      <c r="E1" s="311"/>
      <c r="F1" s="311"/>
      <c r="G1" s="311"/>
      <c r="H1" s="311"/>
      <c r="I1" s="311"/>
      <c r="J1" s="311"/>
    </row>
    <row r="2" spans="1:18" ht="13.8" x14ac:dyDescent="0.25">
      <c r="B2" s="101"/>
    </row>
    <row r="3" spans="1:18" x14ac:dyDescent="0.25">
      <c r="B3" s="241" t="s">
        <v>385</v>
      </c>
      <c r="C3" s="241"/>
      <c r="D3" s="241"/>
    </row>
    <row r="5" spans="1:18" x14ac:dyDescent="0.25">
      <c r="B5" s="4" t="s">
        <v>216</v>
      </c>
      <c r="C5" s="4"/>
      <c r="D5" s="4"/>
      <c r="E5" s="4"/>
      <c r="F5" s="4"/>
      <c r="G5" s="71"/>
      <c r="H5" s="4"/>
      <c r="I5" s="4"/>
      <c r="J5" s="4"/>
      <c r="K5" s="4"/>
      <c r="L5" s="4"/>
      <c r="M5" s="4"/>
      <c r="N5" s="4"/>
      <c r="O5" s="4"/>
      <c r="P5" s="4"/>
      <c r="Q5" s="4"/>
      <c r="R5" s="4"/>
    </row>
    <row r="6" spans="1:18" x14ac:dyDescent="0.25">
      <c r="B6" s="4" t="s">
        <v>217</v>
      </c>
      <c r="C6" s="4"/>
      <c r="D6" s="4"/>
      <c r="E6" s="4"/>
      <c r="F6" s="4"/>
      <c r="G6" s="4"/>
      <c r="H6" s="4"/>
      <c r="I6" s="4"/>
      <c r="J6" s="4"/>
      <c r="K6" s="4"/>
      <c r="L6" s="4"/>
      <c r="M6" s="4"/>
      <c r="N6" s="4"/>
      <c r="O6" s="4"/>
      <c r="P6" s="4"/>
      <c r="Q6" s="4"/>
      <c r="R6" s="4"/>
    </row>
    <row r="7" spans="1:18" x14ac:dyDescent="0.25">
      <c r="B7" s="4" t="s">
        <v>218</v>
      </c>
      <c r="C7" s="4"/>
      <c r="D7" s="4"/>
      <c r="E7" s="4"/>
      <c r="F7" s="4"/>
      <c r="G7" s="4"/>
      <c r="H7" s="4"/>
      <c r="I7" s="4"/>
      <c r="J7" s="4"/>
      <c r="K7" s="4"/>
      <c r="L7" s="4"/>
      <c r="M7" s="4"/>
      <c r="N7" s="4"/>
      <c r="O7" s="4"/>
      <c r="P7" s="4"/>
      <c r="Q7" s="4"/>
      <c r="R7" s="4"/>
    </row>
    <row r="8" spans="1:18" x14ac:dyDescent="0.25">
      <c r="B8" s="4" t="s">
        <v>219</v>
      </c>
      <c r="C8" s="4"/>
      <c r="D8" s="4"/>
      <c r="E8" s="4"/>
      <c r="F8" s="4"/>
      <c r="G8" s="4"/>
      <c r="H8" s="4"/>
      <c r="I8" s="4"/>
      <c r="J8" s="4"/>
      <c r="K8" s="4"/>
      <c r="L8" s="4"/>
      <c r="M8" s="4"/>
      <c r="N8" s="4"/>
      <c r="O8" s="4"/>
      <c r="P8" s="4"/>
      <c r="Q8" s="4"/>
      <c r="R8" s="4"/>
    </row>
    <row r="9" spans="1:18" x14ac:dyDescent="0.25">
      <c r="B9" s="2"/>
      <c r="C9" s="4"/>
      <c r="D9" s="4"/>
      <c r="E9" s="2"/>
      <c r="F9" s="2"/>
      <c r="G9" s="4"/>
      <c r="H9" s="4"/>
      <c r="I9" s="4"/>
      <c r="J9" s="4"/>
      <c r="K9" s="4"/>
      <c r="L9" s="4"/>
      <c r="M9" s="4"/>
      <c r="N9" s="4"/>
      <c r="O9" s="4"/>
      <c r="P9" s="4"/>
      <c r="Q9" s="4"/>
      <c r="R9" s="4"/>
    </row>
    <row r="10" spans="1:18" x14ac:dyDescent="0.25">
      <c r="B10" s="20" t="s">
        <v>215</v>
      </c>
      <c r="C10" s="6"/>
      <c r="D10" s="4"/>
      <c r="E10" s="4"/>
      <c r="F10" s="4"/>
      <c r="G10" s="4"/>
      <c r="H10" s="4"/>
      <c r="I10" s="4"/>
      <c r="J10" s="4"/>
      <c r="K10" s="4"/>
      <c r="L10" s="4"/>
      <c r="M10" s="4"/>
      <c r="N10" s="4"/>
      <c r="O10" s="4"/>
      <c r="P10" s="4"/>
      <c r="Q10" s="4"/>
      <c r="R10" s="4"/>
    </row>
    <row r="11" spans="1:18" x14ac:dyDescent="0.25">
      <c r="B11" s="72" t="str">
        <f>ControlPanel!B9</f>
        <v>Your Company Name</v>
      </c>
      <c r="C11" s="20"/>
      <c r="D11" s="20"/>
      <c r="E11" s="20"/>
      <c r="F11" s="20"/>
      <c r="G11" s="20"/>
      <c r="H11" s="20"/>
      <c r="I11" s="20"/>
      <c r="J11" s="20"/>
      <c r="K11" s="20"/>
      <c r="L11" s="20"/>
      <c r="M11" s="20"/>
      <c r="N11" s="20"/>
      <c r="O11" s="6"/>
      <c r="P11" s="4"/>
      <c r="Q11" s="4"/>
      <c r="R11" s="4"/>
    </row>
    <row r="12" spans="1:18" x14ac:dyDescent="0.25">
      <c r="B12" s="21"/>
      <c r="C12" s="22">
        <f>ControlPanel!B11</f>
        <v>43617</v>
      </c>
      <c r="D12" s="22">
        <f>DATE(YEAR(C12),MONTH(C12)+1,DAY(C12))</f>
        <v>43647</v>
      </c>
      <c r="E12" s="22">
        <f t="shared" ref="E12:N12" si="0">DATE(YEAR(D12),MONTH(D12)+1,DAY(D12))</f>
        <v>43678</v>
      </c>
      <c r="F12" s="22">
        <f t="shared" si="0"/>
        <v>43709</v>
      </c>
      <c r="G12" s="22">
        <f t="shared" si="0"/>
        <v>43739</v>
      </c>
      <c r="H12" s="22">
        <f t="shared" si="0"/>
        <v>43770</v>
      </c>
      <c r="I12" s="22">
        <f t="shared" si="0"/>
        <v>43800</v>
      </c>
      <c r="J12" s="22">
        <f t="shared" si="0"/>
        <v>43831</v>
      </c>
      <c r="K12" s="22">
        <f t="shared" si="0"/>
        <v>43862</v>
      </c>
      <c r="L12" s="22">
        <f t="shared" si="0"/>
        <v>43891</v>
      </c>
      <c r="M12" s="22">
        <f t="shared" si="0"/>
        <v>43922</v>
      </c>
      <c r="N12" s="22">
        <f t="shared" si="0"/>
        <v>43952</v>
      </c>
      <c r="O12" s="23" t="s">
        <v>52</v>
      </c>
      <c r="P12" s="4"/>
      <c r="Q12" s="4"/>
      <c r="R12" s="4"/>
    </row>
    <row r="13" spans="1:18" x14ac:dyDescent="0.25">
      <c r="B13" s="17" t="s">
        <v>62</v>
      </c>
      <c r="C13" s="10">
        <v>0</v>
      </c>
      <c r="D13" s="10">
        <f>C21</f>
        <v>0</v>
      </c>
      <c r="E13" s="10">
        <f t="shared" ref="E13:N13" si="1">D21</f>
        <v>0</v>
      </c>
      <c r="F13" s="10">
        <f t="shared" si="1"/>
        <v>0</v>
      </c>
      <c r="G13" s="10">
        <f t="shared" si="1"/>
        <v>0</v>
      </c>
      <c r="H13" s="10">
        <f t="shared" si="1"/>
        <v>0</v>
      </c>
      <c r="I13" s="10">
        <f t="shared" si="1"/>
        <v>0</v>
      </c>
      <c r="J13" s="10">
        <f t="shared" si="1"/>
        <v>0</v>
      </c>
      <c r="K13" s="10">
        <f t="shared" si="1"/>
        <v>0</v>
      </c>
      <c r="L13" s="10">
        <f t="shared" si="1"/>
        <v>0</v>
      </c>
      <c r="M13" s="10">
        <f t="shared" si="1"/>
        <v>0</v>
      </c>
      <c r="N13" s="10">
        <f t="shared" si="1"/>
        <v>0</v>
      </c>
      <c r="O13" s="10"/>
      <c r="P13" s="4"/>
      <c r="Q13" s="4"/>
      <c r="R13" s="4"/>
    </row>
    <row r="14" spans="1:18" x14ac:dyDescent="0.25">
      <c r="B14" s="17" t="s">
        <v>55</v>
      </c>
      <c r="C14" s="106">
        <v>0</v>
      </c>
      <c r="D14" s="106">
        <v>0</v>
      </c>
      <c r="E14" s="106">
        <v>0</v>
      </c>
      <c r="F14" s="106">
        <v>0</v>
      </c>
      <c r="G14" s="106">
        <v>0</v>
      </c>
      <c r="H14" s="106">
        <v>0</v>
      </c>
      <c r="I14" s="106">
        <v>0</v>
      </c>
      <c r="J14" s="106">
        <v>0</v>
      </c>
      <c r="K14" s="106">
        <v>0</v>
      </c>
      <c r="L14" s="106">
        <v>0</v>
      </c>
      <c r="M14" s="106">
        <v>0</v>
      </c>
      <c r="N14" s="106">
        <v>0</v>
      </c>
      <c r="O14" s="10">
        <f>SUM(C14:N14)</f>
        <v>0</v>
      </c>
      <c r="P14" s="4"/>
      <c r="Q14" s="4"/>
      <c r="R14" s="4"/>
    </row>
    <row r="15" spans="1:18" x14ac:dyDescent="0.25">
      <c r="B15" s="17" t="s">
        <v>66</v>
      </c>
      <c r="C15" s="10">
        <f>C13+C14</f>
        <v>0</v>
      </c>
      <c r="D15" s="10">
        <f>D13+D14</f>
        <v>0</v>
      </c>
      <c r="E15" s="10">
        <f t="shared" ref="E15:N15" si="2">E13+E14</f>
        <v>0</v>
      </c>
      <c r="F15" s="10">
        <f t="shared" si="2"/>
        <v>0</v>
      </c>
      <c r="G15" s="10">
        <f t="shared" si="2"/>
        <v>0</v>
      </c>
      <c r="H15" s="10">
        <f t="shared" si="2"/>
        <v>0</v>
      </c>
      <c r="I15" s="10">
        <f t="shared" si="2"/>
        <v>0</v>
      </c>
      <c r="J15" s="10">
        <f t="shared" si="2"/>
        <v>0</v>
      </c>
      <c r="K15" s="10">
        <f t="shared" si="2"/>
        <v>0</v>
      </c>
      <c r="L15" s="10">
        <f t="shared" si="2"/>
        <v>0</v>
      </c>
      <c r="M15" s="10">
        <f t="shared" si="2"/>
        <v>0</v>
      </c>
      <c r="N15" s="10">
        <f t="shared" si="2"/>
        <v>0</v>
      </c>
      <c r="O15" s="10"/>
      <c r="P15" s="4"/>
      <c r="Q15" s="4"/>
      <c r="R15" s="4"/>
    </row>
    <row r="16" spans="1:18" x14ac:dyDescent="0.25">
      <c r="B16" s="17" t="s">
        <v>58</v>
      </c>
      <c r="C16" s="38">
        <v>6.25E-2</v>
      </c>
      <c r="D16" s="38">
        <f>C16</f>
        <v>6.25E-2</v>
      </c>
      <c r="E16" s="38">
        <f t="shared" ref="E16:N16" si="3">D16</f>
        <v>6.25E-2</v>
      </c>
      <c r="F16" s="38">
        <f t="shared" si="3"/>
        <v>6.25E-2</v>
      </c>
      <c r="G16" s="38">
        <f t="shared" si="3"/>
        <v>6.25E-2</v>
      </c>
      <c r="H16" s="38">
        <f t="shared" si="3"/>
        <v>6.25E-2</v>
      </c>
      <c r="I16" s="38">
        <f t="shared" si="3"/>
        <v>6.25E-2</v>
      </c>
      <c r="J16" s="38">
        <f t="shared" si="3"/>
        <v>6.25E-2</v>
      </c>
      <c r="K16" s="38">
        <f t="shared" si="3"/>
        <v>6.25E-2</v>
      </c>
      <c r="L16" s="38">
        <f t="shared" si="3"/>
        <v>6.25E-2</v>
      </c>
      <c r="M16" s="38">
        <f t="shared" si="3"/>
        <v>6.25E-2</v>
      </c>
      <c r="N16" s="38">
        <f t="shared" si="3"/>
        <v>6.25E-2</v>
      </c>
      <c r="O16" s="10"/>
      <c r="P16" s="4"/>
      <c r="Q16" s="4"/>
      <c r="R16" s="4"/>
    </row>
    <row r="17" spans="2:18" x14ac:dyDescent="0.25">
      <c r="B17" s="17" t="s">
        <v>59</v>
      </c>
      <c r="C17" s="38">
        <f>C16/12</f>
        <v>5.208333333333333E-3</v>
      </c>
      <c r="D17" s="38">
        <f t="shared" ref="D17:N17" si="4">D16/12</f>
        <v>5.208333333333333E-3</v>
      </c>
      <c r="E17" s="38">
        <f t="shared" si="4"/>
        <v>5.208333333333333E-3</v>
      </c>
      <c r="F17" s="38">
        <f t="shared" si="4"/>
        <v>5.208333333333333E-3</v>
      </c>
      <c r="G17" s="38">
        <f t="shared" si="4"/>
        <v>5.208333333333333E-3</v>
      </c>
      <c r="H17" s="38">
        <f t="shared" si="4"/>
        <v>5.208333333333333E-3</v>
      </c>
      <c r="I17" s="38">
        <f t="shared" si="4"/>
        <v>5.208333333333333E-3</v>
      </c>
      <c r="J17" s="38">
        <f t="shared" si="4"/>
        <v>5.208333333333333E-3</v>
      </c>
      <c r="K17" s="38">
        <f t="shared" si="4"/>
        <v>5.208333333333333E-3</v>
      </c>
      <c r="L17" s="38">
        <f t="shared" si="4"/>
        <v>5.208333333333333E-3</v>
      </c>
      <c r="M17" s="38">
        <f t="shared" si="4"/>
        <v>5.208333333333333E-3</v>
      </c>
      <c r="N17" s="38">
        <f t="shared" si="4"/>
        <v>5.208333333333333E-3</v>
      </c>
      <c r="O17" s="10"/>
      <c r="P17" s="4"/>
      <c r="Q17" s="4"/>
      <c r="R17" s="4"/>
    </row>
    <row r="18" spans="2:18" x14ac:dyDescent="0.25">
      <c r="B18" s="17" t="s">
        <v>213</v>
      </c>
      <c r="C18" s="106">
        <v>0</v>
      </c>
      <c r="D18" s="106">
        <v>0</v>
      </c>
      <c r="E18" s="106">
        <v>0</v>
      </c>
      <c r="F18" s="106">
        <v>0</v>
      </c>
      <c r="G18" s="106">
        <v>0</v>
      </c>
      <c r="H18" s="106">
        <v>0</v>
      </c>
      <c r="I18" s="106">
        <v>0</v>
      </c>
      <c r="J18" s="106">
        <v>0</v>
      </c>
      <c r="K18" s="106">
        <v>0</v>
      </c>
      <c r="L18" s="106">
        <v>0</v>
      </c>
      <c r="M18" s="106">
        <v>0</v>
      </c>
      <c r="N18" s="106">
        <v>0</v>
      </c>
      <c r="O18" s="10">
        <f>SUM(C18:N18)</f>
        <v>0</v>
      </c>
      <c r="P18" s="4"/>
      <c r="Q18" s="4"/>
      <c r="R18" s="4"/>
    </row>
    <row r="19" spans="2:18" x14ac:dyDescent="0.25">
      <c r="B19" s="17" t="s">
        <v>214</v>
      </c>
      <c r="C19" s="10">
        <f>C20</f>
        <v>0</v>
      </c>
      <c r="D19" s="10">
        <f t="shared" ref="D19:N19" si="5">D20</f>
        <v>0</v>
      </c>
      <c r="E19" s="10">
        <f t="shared" si="5"/>
        <v>0</v>
      </c>
      <c r="F19" s="10">
        <f t="shared" si="5"/>
        <v>0</v>
      </c>
      <c r="G19" s="10">
        <f t="shared" si="5"/>
        <v>0</v>
      </c>
      <c r="H19" s="10">
        <f t="shared" si="5"/>
        <v>0</v>
      </c>
      <c r="I19" s="10">
        <f t="shared" si="5"/>
        <v>0</v>
      </c>
      <c r="J19" s="10">
        <f t="shared" si="5"/>
        <v>0</v>
      </c>
      <c r="K19" s="10">
        <f t="shared" si="5"/>
        <v>0</v>
      </c>
      <c r="L19" s="10">
        <f t="shared" si="5"/>
        <v>0</v>
      </c>
      <c r="M19" s="10">
        <f t="shared" si="5"/>
        <v>0</v>
      </c>
      <c r="N19" s="10">
        <f t="shared" si="5"/>
        <v>0</v>
      </c>
      <c r="O19" s="10"/>
      <c r="P19" s="4"/>
      <c r="Q19" s="4"/>
      <c r="R19" s="4"/>
    </row>
    <row r="20" spans="2:18" x14ac:dyDescent="0.25">
      <c r="B20" s="17" t="s">
        <v>9</v>
      </c>
      <c r="C20" s="10">
        <f t="shared" ref="C20:N20" si="6">C15*C17</f>
        <v>0</v>
      </c>
      <c r="D20" s="10">
        <f t="shared" si="6"/>
        <v>0</v>
      </c>
      <c r="E20" s="10">
        <f t="shared" si="6"/>
        <v>0</v>
      </c>
      <c r="F20" s="10">
        <f t="shared" si="6"/>
        <v>0</v>
      </c>
      <c r="G20" s="10">
        <f t="shared" si="6"/>
        <v>0</v>
      </c>
      <c r="H20" s="10">
        <f t="shared" si="6"/>
        <v>0</v>
      </c>
      <c r="I20" s="10">
        <f t="shared" si="6"/>
        <v>0</v>
      </c>
      <c r="J20" s="10">
        <f t="shared" si="6"/>
        <v>0</v>
      </c>
      <c r="K20" s="10">
        <f t="shared" si="6"/>
        <v>0</v>
      </c>
      <c r="L20" s="10">
        <f t="shared" si="6"/>
        <v>0</v>
      </c>
      <c r="M20" s="10">
        <f t="shared" si="6"/>
        <v>0</v>
      </c>
      <c r="N20" s="10">
        <f t="shared" si="6"/>
        <v>0</v>
      </c>
      <c r="O20" s="10">
        <f>SUM(C20:N20)</f>
        <v>0</v>
      </c>
      <c r="P20" s="4"/>
      <c r="Q20" s="4"/>
      <c r="R20" s="4"/>
    </row>
    <row r="21" spans="2:18" x14ac:dyDescent="0.25">
      <c r="B21" s="17" t="s">
        <v>61</v>
      </c>
      <c r="C21" s="35">
        <f>C15-C18</f>
        <v>0</v>
      </c>
      <c r="D21" s="35">
        <f t="shared" ref="D21:N21" si="7">D15-D18</f>
        <v>0</v>
      </c>
      <c r="E21" s="35">
        <f t="shared" si="7"/>
        <v>0</v>
      </c>
      <c r="F21" s="35">
        <f t="shared" si="7"/>
        <v>0</v>
      </c>
      <c r="G21" s="35">
        <f t="shared" si="7"/>
        <v>0</v>
      </c>
      <c r="H21" s="35">
        <f t="shared" si="7"/>
        <v>0</v>
      </c>
      <c r="I21" s="35">
        <f t="shared" si="7"/>
        <v>0</v>
      </c>
      <c r="J21" s="35">
        <f t="shared" si="7"/>
        <v>0</v>
      </c>
      <c r="K21" s="35">
        <f t="shared" si="7"/>
        <v>0</v>
      </c>
      <c r="L21" s="35">
        <f t="shared" si="7"/>
        <v>0</v>
      </c>
      <c r="M21" s="35">
        <f t="shared" si="7"/>
        <v>0</v>
      </c>
      <c r="N21" s="35">
        <f t="shared" si="7"/>
        <v>0</v>
      </c>
      <c r="O21" s="35"/>
      <c r="P21" s="4"/>
      <c r="Q21" s="4"/>
      <c r="R21" s="4"/>
    </row>
    <row r="22" spans="2:18" x14ac:dyDescent="0.25">
      <c r="B22" s="4"/>
      <c r="C22" s="4"/>
      <c r="D22" s="4"/>
      <c r="E22" s="4"/>
      <c r="F22" s="4"/>
      <c r="G22" s="4"/>
      <c r="H22" s="4"/>
      <c r="I22" s="4"/>
      <c r="J22" s="4"/>
      <c r="K22" s="4"/>
      <c r="L22" s="4"/>
      <c r="M22" s="4"/>
      <c r="N22" s="4"/>
      <c r="O22" s="4"/>
      <c r="P22" s="4"/>
      <c r="Q22" s="4"/>
      <c r="R22" s="4"/>
    </row>
    <row r="23" spans="2:18" x14ac:dyDescent="0.25">
      <c r="B23" s="75" t="str">
        <f>B10</f>
        <v>Operating Loan Schedule</v>
      </c>
      <c r="C23" s="33"/>
      <c r="D23" s="33"/>
      <c r="E23" s="33"/>
      <c r="F23" s="33"/>
      <c r="G23" s="33"/>
      <c r="H23" s="33"/>
      <c r="I23" s="33"/>
      <c r="J23" s="33"/>
      <c r="K23" s="33"/>
      <c r="L23" s="33"/>
      <c r="M23" s="33"/>
      <c r="N23" s="33"/>
      <c r="O23" s="33"/>
      <c r="P23" s="4"/>
      <c r="Q23" s="4"/>
      <c r="R23" s="4"/>
    </row>
    <row r="24" spans="2:18" x14ac:dyDescent="0.25">
      <c r="B24" s="72" t="str">
        <f>B11</f>
        <v>Your Company Name</v>
      </c>
      <c r="C24" s="20"/>
      <c r="D24" s="20"/>
      <c r="E24" s="20"/>
      <c r="F24" s="20"/>
      <c r="G24" s="20"/>
      <c r="H24" s="20"/>
      <c r="I24" s="20"/>
      <c r="J24" s="20"/>
      <c r="K24" s="20"/>
      <c r="L24" s="20"/>
      <c r="M24" s="20"/>
      <c r="N24" s="20"/>
      <c r="O24" s="6"/>
      <c r="P24" s="4"/>
      <c r="Q24" s="4"/>
      <c r="R24" s="4"/>
    </row>
    <row r="25" spans="2:18" x14ac:dyDescent="0.25">
      <c r="B25" s="21"/>
      <c r="C25" s="22">
        <f>DATE(YEAR(N12),MONTH(N12)+1,DAY(N12))</f>
        <v>43983</v>
      </c>
      <c r="D25" s="22">
        <f>DATE(YEAR(C25),MONTH(C25)+1,DAY(C25))</f>
        <v>44013</v>
      </c>
      <c r="E25" s="22">
        <f t="shared" ref="E25:N25" si="8">DATE(YEAR(D25),MONTH(D25)+1,DAY(D25))</f>
        <v>44044</v>
      </c>
      <c r="F25" s="22">
        <f t="shared" si="8"/>
        <v>44075</v>
      </c>
      <c r="G25" s="22">
        <f t="shared" si="8"/>
        <v>44105</v>
      </c>
      <c r="H25" s="22">
        <f t="shared" si="8"/>
        <v>44136</v>
      </c>
      <c r="I25" s="22">
        <f t="shared" si="8"/>
        <v>44166</v>
      </c>
      <c r="J25" s="22">
        <f t="shared" si="8"/>
        <v>44197</v>
      </c>
      <c r="K25" s="22">
        <f t="shared" si="8"/>
        <v>44228</v>
      </c>
      <c r="L25" s="22">
        <f t="shared" si="8"/>
        <v>44256</v>
      </c>
      <c r="M25" s="22">
        <f t="shared" si="8"/>
        <v>44287</v>
      </c>
      <c r="N25" s="22">
        <f t="shared" si="8"/>
        <v>44317</v>
      </c>
      <c r="O25" s="23" t="s">
        <v>52</v>
      </c>
      <c r="P25" s="4"/>
      <c r="Q25" s="4"/>
      <c r="R25" s="4"/>
    </row>
    <row r="26" spans="2:18" x14ac:dyDescent="0.25">
      <c r="B26" s="17" t="s">
        <v>62</v>
      </c>
      <c r="C26" s="10">
        <f>N21</f>
        <v>0</v>
      </c>
      <c r="D26" s="10">
        <f>C34</f>
        <v>0</v>
      </c>
      <c r="E26" s="10">
        <f t="shared" ref="E26:N26" si="9">D34</f>
        <v>0</v>
      </c>
      <c r="F26" s="10">
        <f t="shared" si="9"/>
        <v>0</v>
      </c>
      <c r="G26" s="10">
        <f t="shared" si="9"/>
        <v>0</v>
      </c>
      <c r="H26" s="10">
        <f t="shared" si="9"/>
        <v>0</v>
      </c>
      <c r="I26" s="10">
        <f t="shared" si="9"/>
        <v>0</v>
      </c>
      <c r="J26" s="10">
        <f t="shared" si="9"/>
        <v>0</v>
      </c>
      <c r="K26" s="10">
        <f t="shared" si="9"/>
        <v>0</v>
      </c>
      <c r="L26" s="10">
        <f t="shared" si="9"/>
        <v>0</v>
      </c>
      <c r="M26" s="10">
        <f t="shared" si="9"/>
        <v>0</v>
      </c>
      <c r="N26" s="10">
        <f t="shared" si="9"/>
        <v>0</v>
      </c>
      <c r="O26" s="10"/>
      <c r="P26" s="4"/>
      <c r="Q26" s="4"/>
      <c r="R26" s="4"/>
    </row>
    <row r="27" spans="2:18" x14ac:dyDescent="0.25">
      <c r="B27" s="17" t="s">
        <v>55</v>
      </c>
      <c r="C27" s="106">
        <v>0</v>
      </c>
      <c r="D27" s="106">
        <v>0</v>
      </c>
      <c r="E27" s="106">
        <v>0</v>
      </c>
      <c r="F27" s="106">
        <v>0</v>
      </c>
      <c r="G27" s="106">
        <v>0</v>
      </c>
      <c r="H27" s="106">
        <v>0</v>
      </c>
      <c r="I27" s="106">
        <v>0</v>
      </c>
      <c r="J27" s="106">
        <v>0</v>
      </c>
      <c r="K27" s="106">
        <v>0</v>
      </c>
      <c r="L27" s="106">
        <v>0</v>
      </c>
      <c r="M27" s="106">
        <v>0</v>
      </c>
      <c r="N27" s="106">
        <v>0</v>
      </c>
      <c r="O27" s="10">
        <f>SUM(C27:N27)</f>
        <v>0</v>
      </c>
      <c r="P27" s="4"/>
      <c r="Q27" s="4"/>
      <c r="R27" s="4"/>
    </row>
    <row r="28" spans="2:18" x14ac:dyDescent="0.25">
      <c r="B28" s="17" t="s">
        <v>66</v>
      </c>
      <c r="C28" s="10">
        <f>C26+C27</f>
        <v>0</v>
      </c>
      <c r="D28" s="10">
        <f>D26+D27</f>
        <v>0</v>
      </c>
      <c r="E28" s="10">
        <f t="shared" ref="E28:N28" si="10">E26+E27</f>
        <v>0</v>
      </c>
      <c r="F28" s="10">
        <f t="shared" si="10"/>
        <v>0</v>
      </c>
      <c r="G28" s="10">
        <f t="shared" si="10"/>
        <v>0</v>
      </c>
      <c r="H28" s="10">
        <f t="shared" si="10"/>
        <v>0</v>
      </c>
      <c r="I28" s="10">
        <f t="shared" si="10"/>
        <v>0</v>
      </c>
      <c r="J28" s="10">
        <f t="shared" si="10"/>
        <v>0</v>
      </c>
      <c r="K28" s="10">
        <f t="shared" si="10"/>
        <v>0</v>
      </c>
      <c r="L28" s="10">
        <f t="shared" si="10"/>
        <v>0</v>
      </c>
      <c r="M28" s="10">
        <f t="shared" si="10"/>
        <v>0</v>
      </c>
      <c r="N28" s="10">
        <f t="shared" si="10"/>
        <v>0</v>
      </c>
      <c r="O28" s="10"/>
      <c r="P28" s="4"/>
      <c r="Q28" s="4"/>
      <c r="R28" s="4"/>
    </row>
    <row r="29" spans="2:18" x14ac:dyDescent="0.25">
      <c r="B29" s="17" t="s">
        <v>58</v>
      </c>
      <c r="C29" s="38">
        <v>6.25E-2</v>
      </c>
      <c r="D29" s="38">
        <f>C29</f>
        <v>6.25E-2</v>
      </c>
      <c r="E29" s="38">
        <f t="shared" ref="E29:N29" si="11">D29</f>
        <v>6.25E-2</v>
      </c>
      <c r="F29" s="38">
        <f t="shared" si="11"/>
        <v>6.25E-2</v>
      </c>
      <c r="G29" s="38">
        <f t="shared" si="11"/>
        <v>6.25E-2</v>
      </c>
      <c r="H29" s="38">
        <f t="shared" si="11"/>
        <v>6.25E-2</v>
      </c>
      <c r="I29" s="38">
        <f t="shared" si="11"/>
        <v>6.25E-2</v>
      </c>
      <c r="J29" s="38">
        <f t="shared" si="11"/>
        <v>6.25E-2</v>
      </c>
      <c r="K29" s="38">
        <f t="shared" si="11"/>
        <v>6.25E-2</v>
      </c>
      <c r="L29" s="38">
        <f t="shared" si="11"/>
        <v>6.25E-2</v>
      </c>
      <c r="M29" s="38">
        <f t="shared" si="11"/>
        <v>6.25E-2</v>
      </c>
      <c r="N29" s="38">
        <f t="shared" si="11"/>
        <v>6.25E-2</v>
      </c>
      <c r="O29" s="10"/>
      <c r="P29" s="4"/>
      <c r="Q29" s="4"/>
      <c r="R29" s="4"/>
    </row>
    <row r="30" spans="2:18" x14ac:dyDescent="0.25">
      <c r="B30" s="17" t="s">
        <v>59</v>
      </c>
      <c r="C30" s="38">
        <f>C29/12</f>
        <v>5.208333333333333E-3</v>
      </c>
      <c r="D30" s="38">
        <f t="shared" ref="D30" si="12">D29/12</f>
        <v>5.208333333333333E-3</v>
      </c>
      <c r="E30" s="38">
        <f t="shared" ref="E30" si="13">E29/12</f>
        <v>5.208333333333333E-3</v>
      </c>
      <c r="F30" s="38">
        <f t="shared" ref="F30" si="14">F29/12</f>
        <v>5.208333333333333E-3</v>
      </c>
      <c r="G30" s="38">
        <f t="shared" ref="G30" si="15">G29/12</f>
        <v>5.208333333333333E-3</v>
      </c>
      <c r="H30" s="38">
        <f t="shared" ref="H30" si="16">H29/12</f>
        <v>5.208333333333333E-3</v>
      </c>
      <c r="I30" s="38">
        <f t="shared" ref="I30" si="17">I29/12</f>
        <v>5.208333333333333E-3</v>
      </c>
      <c r="J30" s="38">
        <f>J29/12</f>
        <v>5.208333333333333E-3</v>
      </c>
      <c r="K30" s="38">
        <f t="shared" ref="K30" si="18">K29/12</f>
        <v>5.208333333333333E-3</v>
      </c>
      <c r="L30" s="38">
        <f t="shared" ref="L30" si="19">L29/12</f>
        <v>5.208333333333333E-3</v>
      </c>
      <c r="M30" s="38">
        <f t="shared" ref="M30" si="20">M29/12</f>
        <v>5.208333333333333E-3</v>
      </c>
      <c r="N30" s="38">
        <f t="shared" ref="N30" si="21">N29/12</f>
        <v>5.208333333333333E-3</v>
      </c>
      <c r="O30" s="10"/>
      <c r="P30" s="4"/>
      <c r="Q30" s="4"/>
      <c r="R30" s="4"/>
    </row>
    <row r="31" spans="2:18" x14ac:dyDescent="0.25">
      <c r="B31" s="17" t="s">
        <v>213</v>
      </c>
      <c r="C31" s="106">
        <v>0</v>
      </c>
      <c r="D31" s="106">
        <v>0</v>
      </c>
      <c r="E31" s="106">
        <v>0</v>
      </c>
      <c r="F31" s="106">
        <v>0</v>
      </c>
      <c r="G31" s="106">
        <v>0</v>
      </c>
      <c r="H31" s="106">
        <v>0</v>
      </c>
      <c r="I31" s="106">
        <v>0</v>
      </c>
      <c r="J31" s="106">
        <v>0</v>
      </c>
      <c r="K31" s="106">
        <v>0</v>
      </c>
      <c r="L31" s="106">
        <v>0</v>
      </c>
      <c r="M31" s="106">
        <v>0</v>
      </c>
      <c r="N31" s="106">
        <v>0</v>
      </c>
      <c r="O31" s="10">
        <f>SUM(C31:N31)</f>
        <v>0</v>
      </c>
      <c r="P31" s="4"/>
      <c r="Q31" s="4"/>
      <c r="R31" s="4"/>
    </row>
    <row r="32" spans="2:18" x14ac:dyDescent="0.25">
      <c r="B32" s="17" t="s">
        <v>214</v>
      </c>
      <c r="C32" s="10">
        <f>C33</f>
        <v>0</v>
      </c>
      <c r="D32" s="10">
        <f t="shared" ref="D32" si="22">D33</f>
        <v>0</v>
      </c>
      <c r="E32" s="10">
        <f t="shared" ref="E32" si="23">E33</f>
        <v>0</v>
      </c>
      <c r="F32" s="10">
        <f t="shared" ref="F32" si="24">F33</f>
        <v>0</v>
      </c>
      <c r="G32" s="10">
        <f t="shared" ref="G32" si="25">G33</f>
        <v>0</v>
      </c>
      <c r="H32" s="10">
        <f t="shared" ref="H32" si="26">H33</f>
        <v>0</v>
      </c>
      <c r="I32" s="10">
        <f t="shared" ref="I32" si="27">I33</f>
        <v>0</v>
      </c>
      <c r="J32" s="10">
        <f t="shared" ref="J32" si="28">J33</f>
        <v>0</v>
      </c>
      <c r="K32" s="10">
        <f t="shared" ref="K32" si="29">K33</f>
        <v>0</v>
      </c>
      <c r="L32" s="10">
        <f t="shared" ref="L32" si="30">L33</f>
        <v>0</v>
      </c>
      <c r="M32" s="10">
        <f t="shared" ref="M32" si="31">M33</f>
        <v>0</v>
      </c>
      <c r="N32" s="10">
        <f t="shared" ref="N32" si="32">N33</f>
        <v>0</v>
      </c>
      <c r="O32" s="10">
        <f>SUM(C32:N32)</f>
        <v>0</v>
      </c>
      <c r="P32" s="4"/>
      <c r="Q32" s="4"/>
      <c r="R32" s="4"/>
    </row>
    <row r="33" spans="2:18" x14ac:dyDescent="0.25">
      <c r="B33" s="17" t="s">
        <v>9</v>
      </c>
      <c r="C33" s="10">
        <f>C28*C30</f>
        <v>0</v>
      </c>
      <c r="D33" s="10">
        <f>D28*D30</f>
        <v>0</v>
      </c>
      <c r="E33" s="10">
        <f t="shared" ref="E33:N33" si="33">E28*E30</f>
        <v>0</v>
      </c>
      <c r="F33" s="10">
        <f t="shared" si="33"/>
        <v>0</v>
      </c>
      <c r="G33" s="10">
        <f t="shared" si="33"/>
        <v>0</v>
      </c>
      <c r="H33" s="10">
        <f t="shared" si="33"/>
        <v>0</v>
      </c>
      <c r="I33" s="10">
        <f t="shared" si="33"/>
        <v>0</v>
      </c>
      <c r="J33" s="10">
        <f t="shared" si="33"/>
        <v>0</v>
      </c>
      <c r="K33" s="10">
        <f t="shared" si="33"/>
        <v>0</v>
      </c>
      <c r="L33" s="10">
        <f t="shared" si="33"/>
        <v>0</v>
      </c>
      <c r="M33" s="10">
        <f t="shared" si="33"/>
        <v>0</v>
      </c>
      <c r="N33" s="10">
        <f t="shared" si="33"/>
        <v>0</v>
      </c>
      <c r="O33" s="10">
        <f>SUM(C33:N33)</f>
        <v>0</v>
      </c>
      <c r="P33" s="4"/>
      <c r="Q33" s="4"/>
      <c r="R33" s="4"/>
    </row>
    <row r="34" spans="2:18" x14ac:dyDescent="0.25">
      <c r="B34" s="17" t="s">
        <v>61</v>
      </c>
      <c r="C34" s="35">
        <f>C28-C31</f>
        <v>0</v>
      </c>
      <c r="D34" s="35">
        <f t="shared" ref="D34:N34" si="34">D28-D31</f>
        <v>0</v>
      </c>
      <c r="E34" s="35">
        <f t="shared" si="34"/>
        <v>0</v>
      </c>
      <c r="F34" s="35">
        <f t="shared" si="34"/>
        <v>0</v>
      </c>
      <c r="G34" s="35">
        <f t="shared" si="34"/>
        <v>0</v>
      </c>
      <c r="H34" s="35">
        <f t="shared" si="34"/>
        <v>0</v>
      </c>
      <c r="I34" s="35">
        <f t="shared" si="34"/>
        <v>0</v>
      </c>
      <c r="J34" s="35">
        <f t="shared" si="34"/>
        <v>0</v>
      </c>
      <c r="K34" s="35">
        <f t="shared" si="34"/>
        <v>0</v>
      </c>
      <c r="L34" s="35">
        <f t="shared" si="34"/>
        <v>0</v>
      </c>
      <c r="M34" s="35">
        <f t="shared" si="34"/>
        <v>0</v>
      </c>
      <c r="N34" s="35">
        <f t="shared" si="34"/>
        <v>0</v>
      </c>
      <c r="O34" s="35"/>
      <c r="P34" s="4"/>
      <c r="Q34" s="4"/>
      <c r="R34" s="4"/>
    </row>
    <row r="35" spans="2:18" x14ac:dyDescent="0.25">
      <c r="B35" s="20"/>
      <c r="C35" s="4"/>
      <c r="D35" s="4"/>
      <c r="E35" s="4"/>
      <c r="F35" s="4"/>
      <c r="G35" s="4"/>
      <c r="H35" s="4"/>
      <c r="I35" s="4"/>
      <c r="J35" s="4"/>
      <c r="K35" s="4"/>
      <c r="L35" s="4"/>
      <c r="M35" s="4"/>
      <c r="N35" s="4"/>
      <c r="O35" s="4"/>
      <c r="P35" s="4"/>
      <c r="Q35" s="4"/>
      <c r="R35" s="4"/>
    </row>
    <row r="36" spans="2:18" x14ac:dyDescent="0.25">
      <c r="B36" s="75" t="str">
        <f>B23</f>
        <v>Operating Loan Schedule</v>
      </c>
      <c r="C36" s="20"/>
      <c r="D36" s="20"/>
      <c r="E36" s="20"/>
      <c r="F36" s="20"/>
      <c r="G36" s="20"/>
      <c r="H36" s="20"/>
      <c r="I36" s="20"/>
      <c r="J36" s="20"/>
      <c r="K36" s="20"/>
      <c r="L36" s="20"/>
      <c r="M36" s="20"/>
      <c r="N36" s="20"/>
      <c r="O36" s="6"/>
      <c r="P36" s="4"/>
      <c r="Q36" s="4"/>
      <c r="R36" s="4"/>
    </row>
    <row r="37" spans="2:18" x14ac:dyDescent="0.25">
      <c r="B37" s="72" t="str">
        <f>B24</f>
        <v>Your Company Name</v>
      </c>
      <c r="C37" s="20"/>
      <c r="D37" s="20"/>
      <c r="E37" s="20"/>
      <c r="F37" s="20"/>
      <c r="G37" s="20"/>
      <c r="H37" s="20"/>
      <c r="I37" s="20"/>
      <c r="J37" s="20"/>
      <c r="K37" s="20"/>
      <c r="L37" s="20"/>
      <c r="M37" s="20"/>
      <c r="N37" s="20"/>
      <c r="O37" s="6"/>
      <c r="P37" s="4"/>
      <c r="Q37" s="4"/>
      <c r="R37" s="4"/>
    </row>
    <row r="38" spans="2:18" x14ac:dyDescent="0.25">
      <c r="B38" s="21"/>
      <c r="C38" s="22">
        <f>DATE(YEAR(N25),MONTH(N25)+1,DAY(N25))</f>
        <v>44348</v>
      </c>
      <c r="D38" s="22">
        <f>DATE(YEAR(C38),MONTH(C38)+1,DAY(C38))</f>
        <v>44378</v>
      </c>
      <c r="E38" s="22">
        <f t="shared" ref="E38:N38" si="35">DATE(YEAR(D38),MONTH(D38)+1,DAY(D38))</f>
        <v>44409</v>
      </c>
      <c r="F38" s="22">
        <f t="shared" si="35"/>
        <v>44440</v>
      </c>
      <c r="G38" s="22">
        <f t="shared" si="35"/>
        <v>44470</v>
      </c>
      <c r="H38" s="22">
        <f t="shared" si="35"/>
        <v>44501</v>
      </c>
      <c r="I38" s="22">
        <f t="shared" si="35"/>
        <v>44531</v>
      </c>
      <c r="J38" s="22">
        <f t="shared" si="35"/>
        <v>44562</v>
      </c>
      <c r="K38" s="22">
        <f t="shared" si="35"/>
        <v>44593</v>
      </c>
      <c r="L38" s="22">
        <f t="shared" si="35"/>
        <v>44621</v>
      </c>
      <c r="M38" s="22">
        <f t="shared" si="35"/>
        <v>44652</v>
      </c>
      <c r="N38" s="22">
        <f t="shared" si="35"/>
        <v>44682</v>
      </c>
      <c r="O38" s="23" t="s">
        <v>52</v>
      </c>
      <c r="P38" s="4"/>
      <c r="Q38" s="4"/>
      <c r="R38" s="4"/>
    </row>
    <row r="39" spans="2:18" x14ac:dyDescent="0.25">
      <c r="B39" s="17" t="s">
        <v>62</v>
      </c>
      <c r="C39" s="10">
        <f>N34</f>
        <v>0</v>
      </c>
      <c r="D39" s="10">
        <f>C47</f>
        <v>0</v>
      </c>
      <c r="E39" s="10">
        <f t="shared" ref="E39:N39" si="36">D47</f>
        <v>0</v>
      </c>
      <c r="F39" s="10">
        <f t="shared" si="36"/>
        <v>0</v>
      </c>
      <c r="G39" s="10">
        <f t="shared" si="36"/>
        <v>0</v>
      </c>
      <c r="H39" s="10">
        <f t="shared" si="36"/>
        <v>0</v>
      </c>
      <c r="I39" s="10">
        <f t="shared" si="36"/>
        <v>0</v>
      </c>
      <c r="J39" s="10">
        <f t="shared" si="36"/>
        <v>0</v>
      </c>
      <c r="K39" s="10">
        <f t="shared" si="36"/>
        <v>0</v>
      </c>
      <c r="L39" s="10">
        <f t="shared" si="36"/>
        <v>0</v>
      </c>
      <c r="M39" s="10">
        <f t="shared" si="36"/>
        <v>0</v>
      </c>
      <c r="N39" s="10">
        <f t="shared" si="36"/>
        <v>0</v>
      </c>
      <c r="O39" s="10"/>
      <c r="P39" s="4"/>
      <c r="Q39" s="4"/>
      <c r="R39" s="4"/>
    </row>
    <row r="40" spans="2:18" x14ac:dyDescent="0.25">
      <c r="B40" s="17" t="s">
        <v>55</v>
      </c>
      <c r="C40" s="106">
        <v>0</v>
      </c>
      <c r="D40" s="106">
        <v>0</v>
      </c>
      <c r="E40" s="106">
        <v>0</v>
      </c>
      <c r="F40" s="106">
        <v>0</v>
      </c>
      <c r="G40" s="106">
        <v>0</v>
      </c>
      <c r="H40" s="106">
        <v>0</v>
      </c>
      <c r="I40" s="106">
        <v>0</v>
      </c>
      <c r="J40" s="106">
        <v>0</v>
      </c>
      <c r="K40" s="106">
        <v>0</v>
      </c>
      <c r="L40" s="106">
        <v>0</v>
      </c>
      <c r="M40" s="106">
        <v>0</v>
      </c>
      <c r="N40" s="106">
        <v>0</v>
      </c>
      <c r="O40" s="10">
        <f>SUM(C40:N40)</f>
        <v>0</v>
      </c>
      <c r="P40" s="4"/>
      <c r="Q40" s="4"/>
      <c r="R40" s="4"/>
    </row>
    <row r="41" spans="2:18" x14ac:dyDescent="0.25">
      <c r="B41" s="17" t="s">
        <v>66</v>
      </c>
      <c r="C41" s="10">
        <f>C39+C40</f>
        <v>0</v>
      </c>
      <c r="D41" s="10">
        <f>D39+D40</f>
        <v>0</v>
      </c>
      <c r="E41" s="10">
        <f t="shared" ref="E41" si="37">E39+E40</f>
        <v>0</v>
      </c>
      <c r="F41" s="10">
        <f t="shared" ref="F41" si="38">F39+F40</f>
        <v>0</v>
      </c>
      <c r="G41" s="10">
        <f t="shared" ref="G41" si="39">G39+G40</f>
        <v>0</v>
      </c>
      <c r="H41" s="10">
        <f t="shared" ref="H41" si="40">H39+H40</f>
        <v>0</v>
      </c>
      <c r="I41" s="10">
        <f t="shared" ref="I41" si="41">I39+I40</f>
        <v>0</v>
      </c>
      <c r="J41" s="10">
        <f t="shared" ref="J41" si="42">J39+J40</f>
        <v>0</v>
      </c>
      <c r="K41" s="10">
        <f t="shared" ref="K41" si="43">K39+K40</f>
        <v>0</v>
      </c>
      <c r="L41" s="10">
        <f t="shared" ref="L41" si="44">L39+L40</f>
        <v>0</v>
      </c>
      <c r="M41" s="10">
        <f t="shared" ref="M41" si="45">M39+M40</f>
        <v>0</v>
      </c>
      <c r="N41" s="10">
        <f t="shared" ref="N41" si="46">N39+N40</f>
        <v>0</v>
      </c>
      <c r="O41" s="10"/>
      <c r="P41" s="4"/>
      <c r="Q41" s="4"/>
      <c r="R41" s="4"/>
    </row>
    <row r="42" spans="2:18" x14ac:dyDescent="0.25">
      <c r="B42" s="17" t="s">
        <v>58</v>
      </c>
      <c r="C42" s="38">
        <v>6.25E-2</v>
      </c>
      <c r="D42" s="38">
        <f>C42</f>
        <v>6.25E-2</v>
      </c>
      <c r="E42" s="38">
        <f t="shared" ref="E42:N42" si="47">D42</f>
        <v>6.25E-2</v>
      </c>
      <c r="F42" s="38">
        <f t="shared" si="47"/>
        <v>6.25E-2</v>
      </c>
      <c r="G42" s="38">
        <f t="shared" si="47"/>
        <v>6.25E-2</v>
      </c>
      <c r="H42" s="38">
        <f t="shared" si="47"/>
        <v>6.25E-2</v>
      </c>
      <c r="I42" s="38">
        <f t="shared" si="47"/>
        <v>6.25E-2</v>
      </c>
      <c r="J42" s="38">
        <f t="shared" si="47"/>
        <v>6.25E-2</v>
      </c>
      <c r="K42" s="38">
        <f t="shared" si="47"/>
        <v>6.25E-2</v>
      </c>
      <c r="L42" s="38">
        <f t="shared" si="47"/>
        <v>6.25E-2</v>
      </c>
      <c r="M42" s="38">
        <f t="shared" si="47"/>
        <v>6.25E-2</v>
      </c>
      <c r="N42" s="38">
        <f t="shared" si="47"/>
        <v>6.25E-2</v>
      </c>
      <c r="O42" s="10"/>
      <c r="P42" s="4"/>
      <c r="Q42" s="4"/>
      <c r="R42" s="4"/>
    </row>
    <row r="43" spans="2:18" x14ac:dyDescent="0.25">
      <c r="B43" s="17" t="s">
        <v>59</v>
      </c>
      <c r="C43" s="38">
        <f>C42/12</f>
        <v>5.208333333333333E-3</v>
      </c>
      <c r="D43" s="38">
        <f>D42/12</f>
        <v>5.208333333333333E-3</v>
      </c>
      <c r="E43" s="38">
        <f>E42/12</f>
        <v>5.208333333333333E-3</v>
      </c>
      <c r="F43" s="38">
        <f t="shared" ref="F43:N43" si="48">F42/12</f>
        <v>5.208333333333333E-3</v>
      </c>
      <c r="G43" s="38">
        <f t="shared" si="48"/>
        <v>5.208333333333333E-3</v>
      </c>
      <c r="H43" s="38">
        <f t="shared" si="48"/>
        <v>5.208333333333333E-3</v>
      </c>
      <c r="I43" s="38">
        <f t="shared" si="48"/>
        <v>5.208333333333333E-3</v>
      </c>
      <c r="J43" s="38">
        <f t="shared" si="48"/>
        <v>5.208333333333333E-3</v>
      </c>
      <c r="K43" s="38">
        <f t="shared" si="48"/>
        <v>5.208333333333333E-3</v>
      </c>
      <c r="L43" s="38">
        <f t="shared" si="48"/>
        <v>5.208333333333333E-3</v>
      </c>
      <c r="M43" s="38">
        <f t="shared" si="48"/>
        <v>5.208333333333333E-3</v>
      </c>
      <c r="N43" s="38">
        <f t="shared" si="48"/>
        <v>5.208333333333333E-3</v>
      </c>
      <c r="O43" s="10"/>
      <c r="P43" s="4"/>
      <c r="Q43" s="4"/>
      <c r="R43" s="4"/>
    </row>
    <row r="44" spans="2:18" x14ac:dyDescent="0.25">
      <c r="B44" s="17" t="s">
        <v>213</v>
      </c>
      <c r="C44" s="106">
        <v>0</v>
      </c>
      <c r="D44" s="106">
        <v>0</v>
      </c>
      <c r="E44" s="106">
        <v>0</v>
      </c>
      <c r="F44" s="106">
        <v>0</v>
      </c>
      <c r="G44" s="106">
        <v>0</v>
      </c>
      <c r="H44" s="106">
        <v>0</v>
      </c>
      <c r="I44" s="106">
        <v>0</v>
      </c>
      <c r="J44" s="106">
        <v>0</v>
      </c>
      <c r="K44" s="106">
        <v>0</v>
      </c>
      <c r="L44" s="106">
        <v>0</v>
      </c>
      <c r="M44" s="106">
        <v>0</v>
      </c>
      <c r="N44" s="106">
        <v>0</v>
      </c>
      <c r="O44" s="10">
        <f>SUM(C44:N44)</f>
        <v>0</v>
      </c>
      <c r="P44" s="4"/>
      <c r="Q44" s="4"/>
      <c r="R44" s="4"/>
    </row>
    <row r="45" spans="2:18" x14ac:dyDescent="0.25">
      <c r="B45" s="17" t="s">
        <v>214</v>
      </c>
      <c r="C45" s="10">
        <f>C46</f>
        <v>0</v>
      </c>
      <c r="D45" s="10">
        <f t="shared" ref="D45" si="49">D46</f>
        <v>0</v>
      </c>
      <c r="E45" s="10">
        <f t="shared" ref="E45" si="50">E46</f>
        <v>0</v>
      </c>
      <c r="F45" s="10">
        <f t="shared" ref="F45" si="51">F46</f>
        <v>0</v>
      </c>
      <c r="G45" s="10">
        <f t="shared" ref="G45" si="52">G46</f>
        <v>0</v>
      </c>
      <c r="H45" s="10">
        <f t="shared" ref="H45" si="53">H46</f>
        <v>0</v>
      </c>
      <c r="I45" s="10">
        <f t="shared" ref="I45" si="54">I46</f>
        <v>0</v>
      </c>
      <c r="J45" s="10">
        <f t="shared" ref="J45" si="55">J46</f>
        <v>0</v>
      </c>
      <c r="K45" s="10">
        <f t="shared" ref="K45" si="56">K46</f>
        <v>0</v>
      </c>
      <c r="L45" s="10">
        <f t="shared" ref="L45" si="57">L46</f>
        <v>0</v>
      </c>
      <c r="M45" s="10">
        <f t="shared" ref="M45" si="58">M46</f>
        <v>0</v>
      </c>
      <c r="N45" s="10">
        <f t="shared" ref="N45" si="59">N46</f>
        <v>0</v>
      </c>
      <c r="O45" s="10">
        <f>SUM(C45:N45)</f>
        <v>0</v>
      </c>
      <c r="P45" s="4"/>
      <c r="Q45" s="4"/>
      <c r="R45" s="4"/>
    </row>
    <row r="46" spans="2:18" x14ac:dyDescent="0.25">
      <c r="B46" s="17" t="s">
        <v>9</v>
      </c>
      <c r="C46" s="10">
        <f>C41*C43</f>
        <v>0</v>
      </c>
      <c r="D46" s="10">
        <f>D41*D43</f>
        <v>0</v>
      </c>
      <c r="E46" s="10">
        <f t="shared" ref="E46:N46" si="60">E41*E43</f>
        <v>0</v>
      </c>
      <c r="F46" s="10">
        <f t="shared" si="60"/>
        <v>0</v>
      </c>
      <c r="G46" s="10">
        <f t="shared" si="60"/>
        <v>0</v>
      </c>
      <c r="H46" s="10">
        <f t="shared" si="60"/>
        <v>0</v>
      </c>
      <c r="I46" s="10">
        <f t="shared" si="60"/>
        <v>0</v>
      </c>
      <c r="J46" s="10">
        <f t="shared" si="60"/>
        <v>0</v>
      </c>
      <c r="K46" s="10">
        <f t="shared" si="60"/>
        <v>0</v>
      </c>
      <c r="L46" s="10">
        <f t="shared" si="60"/>
        <v>0</v>
      </c>
      <c r="M46" s="10">
        <f t="shared" si="60"/>
        <v>0</v>
      </c>
      <c r="N46" s="10">
        <f t="shared" si="60"/>
        <v>0</v>
      </c>
      <c r="O46" s="10">
        <f>SUM(C46:N46)</f>
        <v>0</v>
      </c>
      <c r="P46" s="4"/>
      <c r="Q46" s="4"/>
      <c r="R46" s="4"/>
    </row>
    <row r="47" spans="2:18" x14ac:dyDescent="0.25">
      <c r="B47" s="17" t="s">
        <v>61</v>
      </c>
      <c r="C47" s="35">
        <f>C41-C44</f>
        <v>0</v>
      </c>
      <c r="D47" s="35">
        <f t="shared" ref="D47:N47" si="61">D41-D44</f>
        <v>0</v>
      </c>
      <c r="E47" s="35">
        <f t="shared" si="61"/>
        <v>0</v>
      </c>
      <c r="F47" s="35">
        <f t="shared" si="61"/>
        <v>0</v>
      </c>
      <c r="G47" s="35">
        <f t="shared" si="61"/>
        <v>0</v>
      </c>
      <c r="H47" s="35">
        <f t="shared" si="61"/>
        <v>0</v>
      </c>
      <c r="I47" s="35">
        <f t="shared" si="61"/>
        <v>0</v>
      </c>
      <c r="J47" s="35">
        <f t="shared" si="61"/>
        <v>0</v>
      </c>
      <c r="K47" s="35">
        <f t="shared" si="61"/>
        <v>0</v>
      </c>
      <c r="L47" s="35">
        <f t="shared" si="61"/>
        <v>0</v>
      </c>
      <c r="M47" s="35">
        <f t="shared" si="61"/>
        <v>0</v>
      </c>
      <c r="N47" s="35">
        <f t="shared" si="61"/>
        <v>0</v>
      </c>
      <c r="O47" s="35"/>
      <c r="P47" s="4"/>
      <c r="Q47" s="4"/>
      <c r="R47" s="4"/>
    </row>
    <row r="48" spans="2:18" x14ac:dyDescent="0.25">
      <c r="B48" s="20"/>
      <c r="C48" s="20"/>
      <c r="D48" s="20"/>
      <c r="E48" s="20"/>
      <c r="F48" s="20"/>
      <c r="G48" s="20"/>
      <c r="H48" s="20"/>
      <c r="I48" s="20"/>
      <c r="J48" s="20"/>
      <c r="K48" s="20"/>
      <c r="L48" s="20"/>
      <c r="M48" s="20"/>
      <c r="N48" s="20"/>
      <c r="O48" s="6"/>
      <c r="P48" s="4"/>
      <c r="Q48" s="4"/>
      <c r="R48" s="4"/>
    </row>
    <row r="49" spans="2:18" x14ac:dyDescent="0.25">
      <c r="B49" s="75" t="str">
        <f>B36</f>
        <v>Operating Loan Schedule</v>
      </c>
      <c r="C49" s="4"/>
      <c r="D49" s="4"/>
      <c r="E49" s="4"/>
      <c r="F49" s="4"/>
      <c r="G49" s="4"/>
      <c r="H49" s="4"/>
      <c r="I49" s="4"/>
      <c r="J49" s="4"/>
      <c r="K49" s="4"/>
      <c r="L49" s="4"/>
      <c r="M49" s="4"/>
      <c r="N49" s="4"/>
      <c r="O49" s="4"/>
      <c r="P49" s="4"/>
      <c r="Q49" s="4"/>
      <c r="R49" s="4"/>
    </row>
    <row r="50" spans="2:18" x14ac:dyDescent="0.25">
      <c r="B50" s="72" t="str">
        <f>B37</f>
        <v>Your Company Name</v>
      </c>
      <c r="C50" s="20"/>
      <c r="D50" s="20"/>
      <c r="E50" s="20"/>
      <c r="F50" s="20"/>
      <c r="G50" s="20"/>
      <c r="H50" s="20"/>
      <c r="I50" s="20"/>
      <c r="J50" s="20"/>
      <c r="K50" s="20"/>
      <c r="L50" s="20"/>
      <c r="M50" s="20"/>
      <c r="N50" s="20"/>
      <c r="O50" s="6"/>
      <c r="P50" s="4"/>
      <c r="Q50" s="4"/>
      <c r="R50" s="4"/>
    </row>
    <row r="51" spans="2:18" x14ac:dyDescent="0.25">
      <c r="B51" s="21"/>
      <c r="C51" s="22">
        <f>DATE(YEAR(N38),MONTH(N38)+1,DAY(N38))</f>
        <v>44713</v>
      </c>
      <c r="D51" s="22">
        <f>DATE(YEAR(C51),MONTH(C51)+1,DAY(C51))</f>
        <v>44743</v>
      </c>
      <c r="E51" s="22">
        <f t="shared" ref="E51:N51" si="62">DATE(YEAR(D51),MONTH(D51)+1,DAY(D51))</f>
        <v>44774</v>
      </c>
      <c r="F51" s="22">
        <f t="shared" si="62"/>
        <v>44805</v>
      </c>
      <c r="G51" s="22">
        <f t="shared" si="62"/>
        <v>44835</v>
      </c>
      <c r="H51" s="22">
        <f t="shared" si="62"/>
        <v>44866</v>
      </c>
      <c r="I51" s="22">
        <f t="shared" si="62"/>
        <v>44896</v>
      </c>
      <c r="J51" s="22">
        <f t="shared" si="62"/>
        <v>44927</v>
      </c>
      <c r="K51" s="22">
        <f t="shared" si="62"/>
        <v>44958</v>
      </c>
      <c r="L51" s="22">
        <f t="shared" si="62"/>
        <v>44986</v>
      </c>
      <c r="M51" s="22">
        <f t="shared" si="62"/>
        <v>45017</v>
      </c>
      <c r="N51" s="22">
        <f t="shared" si="62"/>
        <v>45047</v>
      </c>
      <c r="O51" s="23" t="s">
        <v>52</v>
      </c>
      <c r="P51" s="4"/>
      <c r="Q51" s="4"/>
      <c r="R51" s="4"/>
    </row>
    <row r="52" spans="2:18" x14ac:dyDescent="0.25">
      <c r="B52" s="17" t="s">
        <v>62</v>
      </c>
      <c r="C52" s="10">
        <f>N47</f>
        <v>0</v>
      </c>
      <c r="D52" s="10">
        <f>C60</f>
        <v>0</v>
      </c>
      <c r="E52" s="10">
        <f t="shared" ref="E52:N52" si="63">D60</f>
        <v>0</v>
      </c>
      <c r="F52" s="10">
        <f t="shared" si="63"/>
        <v>0</v>
      </c>
      <c r="G52" s="10">
        <f t="shared" si="63"/>
        <v>0</v>
      </c>
      <c r="H52" s="10">
        <f t="shared" si="63"/>
        <v>0</v>
      </c>
      <c r="I52" s="10">
        <f t="shared" si="63"/>
        <v>0</v>
      </c>
      <c r="J52" s="10">
        <f t="shared" si="63"/>
        <v>0</v>
      </c>
      <c r="K52" s="10">
        <f t="shared" si="63"/>
        <v>0</v>
      </c>
      <c r="L52" s="10">
        <f t="shared" si="63"/>
        <v>0</v>
      </c>
      <c r="M52" s="10">
        <f t="shared" si="63"/>
        <v>0</v>
      </c>
      <c r="N52" s="10">
        <f t="shared" si="63"/>
        <v>0</v>
      </c>
      <c r="O52" s="10"/>
      <c r="P52" s="4"/>
      <c r="Q52" s="4"/>
      <c r="R52" s="4"/>
    </row>
    <row r="53" spans="2:18" x14ac:dyDescent="0.25">
      <c r="B53" s="17" t="s">
        <v>55</v>
      </c>
      <c r="C53" s="106">
        <v>0</v>
      </c>
      <c r="D53" s="106">
        <v>0</v>
      </c>
      <c r="E53" s="106">
        <v>0</v>
      </c>
      <c r="F53" s="106">
        <v>0</v>
      </c>
      <c r="G53" s="106">
        <v>0</v>
      </c>
      <c r="H53" s="106">
        <v>0</v>
      </c>
      <c r="I53" s="106">
        <v>0</v>
      </c>
      <c r="J53" s="106">
        <v>0</v>
      </c>
      <c r="K53" s="106">
        <v>0</v>
      </c>
      <c r="L53" s="106">
        <v>0</v>
      </c>
      <c r="M53" s="106">
        <v>0</v>
      </c>
      <c r="N53" s="106">
        <v>0</v>
      </c>
      <c r="O53" s="10">
        <f>SUM(C53:N53)</f>
        <v>0</v>
      </c>
      <c r="P53" s="4"/>
      <c r="Q53" s="4"/>
      <c r="R53" s="4"/>
    </row>
    <row r="54" spans="2:18" x14ac:dyDescent="0.25">
      <c r="B54" s="17" t="s">
        <v>66</v>
      </c>
      <c r="C54" s="10">
        <f>C52+C53</f>
        <v>0</v>
      </c>
      <c r="D54" s="10">
        <f>D52+D53</f>
        <v>0</v>
      </c>
      <c r="E54" s="10">
        <f t="shared" ref="E54" si="64">E52+E53</f>
        <v>0</v>
      </c>
      <c r="F54" s="10">
        <f t="shared" ref="F54" si="65">F52+F53</f>
        <v>0</v>
      </c>
      <c r="G54" s="10">
        <f t="shared" ref="G54" si="66">G52+G53</f>
        <v>0</v>
      </c>
      <c r="H54" s="10">
        <f t="shared" ref="H54" si="67">H52+H53</f>
        <v>0</v>
      </c>
      <c r="I54" s="10">
        <f t="shared" ref="I54" si="68">I52+I53</f>
        <v>0</v>
      </c>
      <c r="J54" s="10">
        <f t="shared" ref="J54" si="69">J52+J53</f>
        <v>0</v>
      </c>
      <c r="K54" s="10">
        <f t="shared" ref="K54" si="70">K52+K53</f>
        <v>0</v>
      </c>
      <c r="L54" s="10">
        <f t="shared" ref="L54" si="71">L52+L53</f>
        <v>0</v>
      </c>
      <c r="M54" s="10">
        <f t="shared" ref="M54" si="72">M52+M53</f>
        <v>0</v>
      </c>
      <c r="N54" s="10">
        <f t="shared" ref="N54" si="73">N52+N53</f>
        <v>0</v>
      </c>
      <c r="O54" s="10"/>
      <c r="P54" s="4"/>
      <c r="Q54" s="4"/>
      <c r="R54" s="4"/>
    </row>
    <row r="55" spans="2:18" x14ac:dyDescent="0.25">
      <c r="B55" s="17" t="s">
        <v>58</v>
      </c>
      <c r="C55" s="38">
        <v>6.25E-2</v>
      </c>
      <c r="D55" s="38">
        <f>C55</f>
        <v>6.25E-2</v>
      </c>
      <c r="E55" s="38">
        <f t="shared" ref="E55:N55" si="74">D55</f>
        <v>6.25E-2</v>
      </c>
      <c r="F55" s="38">
        <f t="shared" si="74"/>
        <v>6.25E-2</v>
      </c>
      <c r="G55" s="38">
        <f t="shared" si="74"/>
        <v>6.25E-2</v>
      </c>
      <c r="H55" s="38">
        <f t="shared" si="74"/>
        <v>6.25E-2</v>
      </c>
      <c r="I55" s="38">
        <f t="shared" si="74"/>
        <v>6.25E-2</v>
      </c>
      <c r="J55" s="38">
        <f t="shared" si="74"/>
        <v>6.25E-2</v>
      </c>
      <c r="K55" s="38">
        <f t="shared" si="74"/>
        <v>6.25E-2</v>
      </c>
      <c r="L55" s="38">
        <f t="shared" si="74"/>
        <v>6.25E-2</v>
      </c>
      <c r="M55" s="38">
        <f t="shared" si="74"/>
        <v>6.25E-2</v>
      </c>
      <c r="N55" s="38">
        <f t="shared" si="74"/>
        <v>6.25E-2</v>
      </c>
      <c r="O55" s="10"/>
      <c r="P55" s="4"/>
      <c r="Q55" s="4"/>
      <c r="R55" s="4"/>
    </row>
    <row r="56" spans="2:18" x14ac:dyDescent="0.25">
      <c r="B56" s="17" t="s">
        <v>59</v>
      </c>
      <c r="C56" s="38">
        <f>C55/12</f>
        <v>5.208333333333333E-3</v>
      </c>
      <c r="D56" s="38">
        <f t="shared" ref="D56:N56" si="75">D55/12</f>
        <v>5.208333333333333E-3</v>
      </c>
      <c r="E56" s="38">
        <f t="shared" si="75"/>
        <v>5.208333333333333E-3</v>
      </c>
      <c r="F56" s="38">
        <f t="shared" si="75"/>
        <v>5.208333333333333E-3</v>
      </c>
      <c r="G56" s="38">
        <f t="shared" si="75"/>
        <v>5.208333333333333E-3</v>
      </c>
      <c r="H56" s="38">
        <f t="shared" si="75"/>
        <v>5.208333333333333E-3</v>
      </c>
      <c r="I56" s="38">
        <f t="shared" si="75"/>
        <v>5.208333333333333E-3</v>
      </c>
      <c r="J56" s="38">
        <f t="shared" si="75"/>
        <v>5.208333333333333E-3</v>
      </c>
      <c r="K56" s="38">
        <f t="shared" si="75"/>
        <v>5.208333333333333E-3</v>
      </c>
      <c r="L56" s="38">
        <f t="shared" si="75"/>
        <v>5.208333333333333E-3</v>
      </c>
      <c r="M56" s="38">
        <f t="shared" si="75"/>
        <v>5.208333333333333E-3</v>
      </c>
      <c r="N56" s="38">
        <f t="shared" si="75"/>
        <v>5.208333333333333E-3</v>
      </c>
      <c r="O56" s="10"/>
      <c r="P56" s="4"/>
      <c r="Q56" s="4"/>
      <c r="R56" s="4"/>
    </row>
    <row r="57" spans="2:18" x14ac:dyDescent="0.25">
      <c r="B57" s="17" t="s">
        <v>213</v>
      </c>
      <c r="C57" s="106">
        <v>0</v>
      </c>
      <c r="D57" s="106">
        <v>0</v>
      </c>
      <c r="E57" s="106">
        <v>0</v>
      </c>
      <c r="F57" s="106">
        <v>0</v>
      </c>
      <c r="G57" s="106">
        <v>0</v>
      </c>
      <c r="H57" s="106">
        <v>0</v>
      </c>
      <c r="I57" s="106">
        <v>0</v>
      </c>
      <c r="J57" s="106">
        <v>0</v>
      </c>
      <c r="K57" s="106">
        <v>0</v>
      </c>
      <c r="L57" s="106">
        <v>0</v>
      </c>
      <c r="M57" s="106">
        <v>0</v>
      </c>
      <c r="N57" s="106">
        <v>0</v>
      </c>
      <c r="O57" s="10">
        <f>SUM(C57:N57)</f>
        <v>0</v>
      </c>
      <c r="P57" s="4"/>
      <c r="Q57" s="4"/>
      <c r="R57" s="4"/>
    </row>
    <row r="58" spans="2:18" x14ac:dyDescent="0.25">
      <c r="B58" s="17" t="s">
        <v>214</v>
      </c>
      <c r="C58" s="10">
        <f>C59</f>
        <v>0</v>
      </c>
      <c r="D58" s="10">
        <f t="shared" ref="D58" si="76">D59</f>
        <v>0</v>
      </c>
      <c r="E58" s="10">
        <f t="shared" ref="E58" si="77">E59</f>
        <v>0</v>
      </c>
      <c r="F58" s="10">
        <f t="shared" ref="F58" si="78">F59</f>
        <v>0</v>
      </c>
      <c r="G58" s="10">
        <f t="shared" ref="G58" si="79">G59</f>
        <v>0</v>
      </c>
      <c r="H58" s="10">
        <f t="shared" ref="H58" si="80">H59</f>
        <v>0</v>
      </c>
      <c r="I58" s="10">
        <f t="shared" ref="I58" si="81">I59</f>
        <v>0</v>
      </c>
      <c r="J58" s="10">
        <f t="shared" ref="J58" si="82">J59</f>
        <v>0</v>
      </c>
      <c r="K58" s="10">
        <f t="shared" ref="K58" si="83">K59</f>
        <v>0</v>
      </c>
      <c r="L58" s="10">
        <f t="shared" ref="L58" si="84">L59</f>
        <v>0</v>
      </c>
      <c r="M58" s="10">
        <f t="shared" ref="M58" si="85">M59</f>
        <v>0</v>
      </c>
      <c r="N58" s="10">
        <f t="shared" ref="N58" si="86">N59</f>
        <v>0</v>
      </c>
      <c r="O58" s="10">
        <f>SUM(C58:N58)</f>
        <v>0</v>
      </c>
      <c r="P58" s="4"/>
      <c r="Q58" s="4"/>
      <c r="R58" s="4"/>
    </row>
    <row r="59" spans="2:18" x14ac:dyDescent="0.25">
      <c r="B59" s="17" t="s">
        <v>9</v>
      </c>
      <c r="C59" s="10">
        <f>C54*C56</f>
        <v>0</v>
      </c>
      <c r="D59" s="10">
        <f>D54*D56</f>
        <v>0</v>
      </c>
      <c r="E59" s="10">
        <f t="shared" ref="E59:N59" si="87">E54*E56</f>
        <v>0</v>
      </c>
      <c r="F59" s="10">
        <f t="shared" si="87"/>
        <v>0</v>
      </c>
      <c r="G59" s="10">
        <f t="shared" si="87"/>
        <v>0</v>
      </c>
      <c r="H59" s="10">
        <f t="shared" si="87"/>
        <v>0</v>
      </c>
      <c r="I59" s="10">
        <f t="shared" si="87"/>
        <v>0</v>
      </c>
      <c r="J59" s="10">
        <f t="shared" si="87"/>
        <v>0</v>
      </c>
      <c r="K59" s="10">
        <f t="shared" si="87"/>
        <v>0</v>
      </c>
      <c r="L59" s="10">
        <f t="shared" si="87"/>
        <v>0</v>
      </c>
      <c r="M59" s="10">
        <f t="shared" si="87"/>
        <v>0</v>
      </c>
      <c r="N59" s="10">
        <f t="shared" si="87"/>
        <v>0</v>
      </c>
      <c r="O59" s="10">
        <f>SUM(C59:N59)</f>
        <v>0</v>
      </c>
      <c r="P59" s="4"/>
      <c r="Q59" s="4"/>
      <c r="R59" s="4"/>
    </row>
    <row r="60" spans="2:18" x14ac:dyDescent="0.25">
      <c r="B60" s="17" t="s">
        <v>61</v>
      </c>
      <c r="C60" s="35">
        <f>C54-C57</f>
        <v>0</v>
      </c>
      <c r="D60" s="35">
        <f t="shared" ref="D60:N60" si="88">D54-D57</f>
        <v>0</v>
      </c>
      <c r="E60" s="35">
        <f t="shared" si="88"/>
        <v>0</v>
      </c>
      <c r="F60" s="35">
        <f t="shared" si="88"/>
        <v>0</v>
      </c>
      <c r="G60" s="35">
        <f t="shared" si="88"/>
        <v>0</v>
      </c>
      <c r="H60" s="35">
        <f t="shared" si="88"/>
        <v>0</v>
      </c>
      <c r="I60" s="35">
        <f t="shared" si="88"/>
        <v>0</v>
      </c>
      <c r="J60" s="35">
        <f t="shared" si="88"/>
        <v>0</v>
      </c>
      <c r="K60" s="35">
        <f t="shared" si="88"/>
        <v>0</v>
      </c>
      <c r="L60" s="35">
        <f t="shared" si="88"/>
        <v>0</v>
      </c>
      <c r="M60" s="35">
        <f t="shared" si="88"/>
        <v>0</v>
      </c>
      <c r="N60" s="35">
        <f t="shared" si="88"/>
        <v>0</v>
      </c>
      <c r="O60" s="35"/>
      <c r="P60" s="4"/>
      <c r="Q60" s="4"/>
      <c r="R60" s="4"/>
    </row>
    <row r="61" spans="2:18" x14ac:dyDescent="0.25">
      <c r="B61" s="20"/>
      <c r="C61" s="20"/>
      <c r="D61" s="20"/>
      <c r="E61" s="20"/>
      <c r="F61" s="20"/>
      <c r="G61" s="20"/>
      <c r="H61" s="20"/>
      <c r="I61" s="20"/>
      <c r="J61" s="20"/>
      <c r="K61" s="20"/>
      <c r="L61" s="20"/>
      <c r="M61" s="20"/>
      <c r="N61" s="20"/>
      <c r="O61" s="6"/>
      <c r="P61" s="4"/>
      <c r="Q61" s="4"/>
      <c r="R61" s="4"/>
    </row>
    <row r="62" spans="2:18" x14ac:dyDescent="0.25">
      <c r="B62" s="75" t="str">
        <f>B49</f>
        <v>Operating Loan Schedule</v>
      </c>
      <c r="C62" s="4"/>
      <c r="D62" s="4"/>
      <c r="E62" s="4"/>
      <c r="F62" s="4"/>
      <c r="G62" s="4"/>
      <c r="H62" s="4"/>
      <c r="I62" s="4"/>
      <c r="J62" s="4"/>
      <c r="K62" s="4"/>
      <c r="L62" s="4"/>
      <c r="M62" s="4"/>
      <c r="N62" s="4"/>
      <c r="O62" s="4"/>
      <c r="P62" s="4"/>
      <c r="Q62" s="4"/>
      <c r="R62" s="4"/>
    </row>
    <row r="63" spans="2:18" x14ac:dyDescent="0.25">
      <c r="B63" s="72" t="str">
        <f>B50</f>
        <v>Your Company Name</v>
      </c>
      <c r="C63" s="20"/>
      <c r="D63" s="20"/>
      <c r="E63" s="20"/>
      <c r="F63" s="20"/>
      <c r="G63" s="20"/>
      <c r="H63" s="20"/>
      <c r="I63" s="20"/>
      <c r="J63" s="20"/>
      <c r="K63" s="20"/>
      <c r="L63" s="20"/>
      <c r="M63" s="20"/>
      <c r="N63" s="20"/>
      <c r="O63" s="6"/>
      <c r="P63" s="4"/>
      <c r="Q63" s="4"/>
      <c r="R63" s="4"/>
    </row>
    <row r="64" spans="2:18" x14ac:dyDescent="0.25">
      <c r="B64" s="21"/>
      <c r="C64" s="22">
        <f>DATE(YEAR(N51),MONTH(N51)+1,DAY(N51))</f>
        <v>45078</v>
      </c>
      <c r="D64" s="22">
        <f>DATE(YEAR(C64),MONTH(C64)+1,DAY(C64))</f>
        <v>45108</v>
      </c>
      <c r="E64" s="22">
        <f t="shared" ref="E64:N64" si="89">DATE(YEAR(D64),MONTH(D64)+1,DAY(D64))</f>
        <v>45139</v>
      </c>
      <c r="F64" s="22">
        <f t="shared" si="89"/>
        <v>45170</v>
      </c>
      <c r="G64" s="22">
        <f t="shared" si="89"/>
        <v>45200</v>
      </c>
      <c r="H64" s="22">
        <f t="shared" si="89"/>
        <v>45231</v>
      </c>
      <c r="I64" s="22">
        <f t="shared" si="89"/>
        <v>45261</v>
      </c>
      <c r="J64" s="22">
        <f t="shared" si="89"/>
        <v>45292</v>
      </c>
      <c r="K64" s="22">
        <f t="shared" si="89"/>
        <v>45323</v>
      </c>
      <c r="L64" s="22">
        <f t="shared" si="89"/>
        <v>45352</v>
      </c>
      <c r="M64" s="22">
        <f t="shared" si="89"/>
        <v>45383</v>
      </c>
      <c r="N64" s="22">
        <f t="shared" si="89"/>
        <v>45413</v>
      </c>
      <c r="O64" s="23" t="s">
        <v>52</v>
      </c>
      <c r="P64" s="4"/>
      <c r="Q64" s="4"/>
      <c r="R64" s="4"/>
    </row>
    <row r="65" spans="2:18" x14ac:dyDescent="0.25">
      <c r="B65" s="17" t="s">
        <v>62</v>
      </c>
      <c r="C65" s="10">
        <f>N60</f>
        <v>0</v>
      </c>
      <c r="D65" s="10">
        <f>C73</f>
        <v>0</v>
      </c>
      <c r="E65" s="10">
        <f t="shared" ref="E65:N65" si="90">D73</f>
        <v>0</v>
      </c>
      <c r="F65" s="10">
        <f t="shared" si="90"/>
        <v>0</v>
      </c>
      <c r="G65" s="10">
        <f t="shared" si="90"/>
        <v>0</v>
      </c>
      <c r="H65" s="10">
        <f t="shared" si="90"/>
        <v>0</v>
      </c>
      <c r="I65" s="10">
        <f t="shared" si="90"/>
        <v>0</v>
      </c>
      <c r="J65" s="10">
        <f t="shared" si="90"/>
        <v>0</v>
      </c>
      <c r="K65" s="10">
        <f t="shared" si="90"/>
        <v>0</v>
      </c>
      <c r="L65" s="10">
        <f t="shared" si="90"/>
        <v>0</v>
      </c>
      <c r="M65" s="10">
        <f t="shared" si="90"/>
        <v>0</v>
      </c>
      <c r="N65" s="10">
        <f t="shared" si="90"/>
        <v>0</v>
      </c>
      <c r="O65" s="10"/>
      <c r="P65" s="4"/>
      <c r="Q65" s="4"/>
      <c r="R65" s="4"/>
    </row>
    <row r="66" spans="2:18" x14ac:dyDescent="0.25">
      <c r="B66" s="17" t="s">
        <v>55</v>
      </c>
      <c r="C66" s="106">
        <v>0</v>
      </c>
      <c r="D66" s="106">
        <v>0</v>
      </c>
      <c r="E66" s="106">
        <v>0</v>
      </c>
      <c r="F66" s="106">
        <v>0</v>
      </c>
      <c r="G66" s="106">
        <v>0</v>
      </c>
      <c r="H66" s="106">
        <v>0</v>
      </c>
      <c r="I66" s="106">
        <v>0</v>
      </c>
      <c r="J66" s="106">
        <v>0</v>
      </c>
      <c r="K66" s="106">
        <v>0</v>
      </c>
      <c r="L66" s="106">
        <v>0</v>
      </c>
      <c r="M66" s="106">
        <v>0</v>
      </c>
      <c r="N66" s="106">
        <v>0</v>
      </c>
      <c r="O66" s="10">
        <f>SUM(C66:N66)</f>
        <v>0</v>
      </c>
      <c r="P66" s="4"/>
      <c r="Q66" s="4"/>
      <c r="R66" s="4"/>
    </row>
    <row r="67" spans="2:18" x14ac:dyDescent="0.25">
      <c r="B67" s="17" t="s">
        <v>66</v>
      </c>
      <c r="C67" s="10">
        <f>C65+C66</f>
        <v>0</v>
      </c>
      <c r="D67" s="10">
        <f>D65+D66</f>
        <v>0</v>
      </c>
      <c r="E67" s="10">
        <f t="shared" ref="E67" si="91">E65+E66</f>
        <v>0</v>
      </c>
      <c r="F67" s="10">
        <f t="shared" ref="F67" si="92">F65+F66</f>
        <v>0</v>
      </c>
      <c r="G67" s="10">
        <f t="shared" ref="G67" si="93">G65+G66</f>
        <v>0</v>
      </c>
      <c r="H67" s="10">
        <f t="shared" ref="H67" si="94">H65+H66</f>
        <v>0</v>
      </c>
      <c r="I67" s="10">
        <f t="shared" ref="I67" si="95">I65+I66</f>
        <v>0</v>
      </c>
      <c r="J67" s="10">
        <f t="shared" ref="J67" si="96">J65+J66</f>
        <v>0</v>
      </c>
      <c r="K67" s="10">
        <f t="shared" ref="K67" si="97">K65+K66</f>
        <v>0</v>
      </c>
      <c r="L67" s="10">
        <f t="shared" ref="L67" si="98">L65+L66</f>
        <v>0</v>
      </c>
      <c r="M67" s="10">
        <f t="shared" ref="M67" si="99">M65+M66</f>
        <v>0</v>
      </c>
      <c r="N67" s="10">
        <f t="shared" ref="N67" si="100">N65+N66</f>
        <v>0</v>
      </c>
      <c r="O67" s="10"/>
      <c r="P67" s="4"/>
      <c r="Q67" s="4"/>
      <c r="R67" s="4"/>
    </row>
    <row r="68" spans="2:18" x14ac:dyDescent="0.25">
      <c r="B68" s="17" t="s">
        <v>58</v>
      </c>
      <c r="C68" s="38">
        <v>6.25E-2</v>
      </c>
      <c r="D68" s="38">
        <f>C68</f>
        <v>6.25E-2</v>
      </c>
      <c r="E68" s="38">
        <f t="shared" ref="E68:N68" si="101">D68</f>
        <v>6.25E-2</v>
      </c>
      <c r="F68" s="38">
        <f t="shared" si="101"/>
        <v>6.25E-2</v>
      </c>
      <c r="G68" s="38">
        <f t="shared" si="101"/>
        <v>6.25E-2</v>
      </c>
      <c r="H68" s="38">
        <f t="shared" si="101"/>
        <v>6.25E-2</v>
      </c>
      <c r="I68" s="38">
        <f t="shared" si="101"/>
        <v>6.25E-2</v>
      </c>
      <c r="J68" s="38">
        <f t="shared" si="101"/>
        <v>6.25E-2</v>
      </c>
      <c r="K68" s="38">
        <f t="shared" si="101"/>
        <v>6.25E-2</v>
      </c>
      <c r="L68" s="38">
        <f t="shared" si="101"/>
        <v>6.25E-2</v>
      </c>
      <c r="M68" s="38">
        <f t="shared" si="101"/>
        <v>6.25E-2</v>
      </c>
      <c r="N68" s="38">
        <f t="shared" si="101"/>
        <v>6.25E-2</v>
      </c>
      <c r="O68" s="10"/>
      <c r="P68" s="4"/>
      <c r="Q68" s="4"/>
      <c r="R68" s="4"/>
    </row>
    <row r="69" spans="2:18" x14ac:dyDescent="0.25">
      <c r="B69" s="17" t="s">
        <v>59</v>
      </c>
      <c r="C69" s="38">
        <f>C68/12</f>
        <v>5.208333333333333E-3</v>
      </c>
      <c r="D69" s="38">
        <f t="shared" ref="D69:N69" si="102">D68/12</f>
        <v>5.208333333333333E-3</v>
      </c>
      <c r="E69" s="38">
        <f t="shared" si="102"/>
        <v>5.208333333333333E-3</v>
      </c>
      <c r="F69" s="38">
        <f t="shared" si="102"/>
        <v>5.208333333333333E-3</v>
      </c>
      <c r="G69" s="38">
        <f t="shared" si="102"/>
        <v>5.208333333333333E-3</v>
      </c>
      <c r="H69" s="38">
        <f t="shared" si="102"/>
        <v>5.208333333333333E-3</v>
      </c>
      <c r="I69" s="38">
        <f t="shared" si="102"/>
        <v>5.208333333333333E-3</v>
      </c>
      <c r="J69" s="38">
        <f t="shared" si="102"/>
        <v>5.208333333333333E-3</v>
      </c>
      <c r="K69" s="38">
        <f t="shared" si="102"/>
        <v>5.208333333333333E-3</v>
      </c>
      <c r="L69" s="38">
        <f t="shared" si="102"/>
        <v>5.208333333333333E-3</v>
      </c>
      <c r="M69" s="38">
        <f t="shared" si="102"/>
        <v>5.208333333333333E-3</v>
      </c>
      <c r="N69" s="38">
        <f t="shared" si="102"/>
        <v>5.208333333333333E-3</v>
      </c>
      <c r="O69" s="10"/>
      <c r="P69" s="4"/>
      <c r="Q69" s="4"/>
      <c r="R69" s="4"/>
    </row>
    <row r="70" spans="2:18" x14ac:dyDescent="0.25">
      <c r="B70" s="17" t="s">
        <v>213</v>
      </c>
      <c r="C70" s="106">
        <v>0</v>
      </c>
      <c r="D70" s="106">
        <v>0</v>
      </c>
      <c r="E70" s="106">
        <v>0</v>
      </c>
      <c r="F70" s="106">
        <v>0</v>
      </c>
      <c r="G70" s="106">
        <v>0</v>
      </c>
      <c r="H70" s="106">
        <v>0</v>
      </c>
      <c r="I70" s="106">
        <v>0</v>
      </c>
      <c r="J70" s="106">
        <v>0</v>
      </c>
      <c r="K70" s="106">
        <v>0</v>
      </c>
      <c r="L70" s="106">
        <v>0</v>
      </c>
      <c r="M70" s="106">
        <v>0</v>
      </c>
      <c r="N70" s="106">
        <v>0</v>
      </c>
      <c r="O70" s="10">
        <f>SUM(C70:N70)</f>
        <v>0</v>
      </c>
      <c r="P70" s="4"/>
      <c r="Q70" s="4"/>
      <c r="R70" s="4"/>
    </row>
    <row r="71" spans="2:18" x14ac:dyDescent="0.25">
      <c r="B71" s="17" t="s">
        <v>214</v>
      </c>
      <c r="C71" s="10">
        <f>C72</f>
        <v>0</v>
      </c>
      <c r="D71" s="10">
        <f t="shared" ref="D71" si="103">D72</f>
        <v>0</v>
      </c>
      <c r="E71" s="10">
        <f t="shared" ref="E71" si="104">E72</f>
        <v>0</v>
      </c>
      <c r="F71" s="10">
        <f t="shared" ref="F71" si="105">F72</f>
        <v>0</v>
      </c>
      <c r="G71" s="10">
        <f t="shared" ref="G71" si="106">G72</f>
        <v>0</v>
      </c>
      <c r="H71" s="10">
        <f t="shared" ref="H71" si="107">H72</f>
        <v>0</v>
      </c>
      <c r="I71" s="10">
        <f t="shared" ref="I71" si="108">I72</f>
        <v>0</v>
      </c>
      <c r="J71" s="10">
        <f t="shared" ref="J71" si="109">J72</f>
        <v>0</v>
      </c>
      <c r="K71" s="10">
        <f t="shared" ref="K71" si="110">K72</f>
        <v>0</v>
      </c>
      <c r="L71" s="10">
        <f t="shared" ref="L71" si="111">L72</f>
        <v>0</v>
      </c>
      <c r="M71" s="10">
        <f t="shared" ref="M71" si="112">M72</f>
        <v>0</v>
      </c>
      <c r="N71" s="10">
        <f t="shared" ref="N71" si="113">N72</f>
        <v>0</v>
      </c>
      <c r="O71" s="10">
        <f>SUM(C71:N71)</f>
        <v>0</v>
      </c>
      <c r="P71" s="4"/>
      <c r="Q71" s="4"/>
      <c r="R71" s="4"/>
    </row>
    <row r="72" spans="2:18" x14ac:dyDescent="0.25">
      <c r="B72" s="17" t="s">
        <v>9</v>
      </c>
      <c r="C72" s="10">
        <f>C67*C69</f>
        <v>0</v>
      </c>
      <c r="D72" s="10">
        <f>D67*D69</f>
        <v>0</v>
      </c>
      <c r="E72" s="10">
        <f t="shared" ref="E72:N72" si="114">E67*E69</f>
        <v>0</v>
      </c>
      <c r="F72" s="10">
        <f t="shared" si="114"/>
        <v>0</v>
      </c>
      <c r="G72" s="10">
        <f t="shared" si="114"/>
        <v>0</v>
      </c>
      <c r="H72" s="10">
        <f t="shared" si="114"/>
        <v>0</v>
      </c>
      <c r="I72" s="10">
        <f t="shared" si="114"/>
        <v>0</v>
      </c>
      <c r="J72" s="10">
        <f t="shared" si="114"/>
        <v>0</v>
      </c>
      <c r="K72" s="10">
        <f t="shared" si="114"/>
        <v>0</v>
      </c>
      <c r="L72" s="10">
        <f t="shared" si="114"/>
        <v>0</v>
      </c>
      <c r="M72" s="10">
        <f t="shared" si="114"/>
        <v>0</v>
      </c>
      <c r="N72" s="10">
        <f t="shared" si="114"/>
        <v>0</v>
      </c>
      <c r="O72" s="10">
        <f>SUM(C72:N72)</f>
        <v>0</v>
      </c>
      <c r="P72" s="4"/>
      <c r="Q72" s="4"/>
      <c r="R72" s="4"/>
    </row>
    <row r="73" spans="2:18" x14ac:dyDescent="0.25">
      <c r="B73" s="17" t="s">
        <v>61</v>
      </c>
      <c r="C73" s="35">
        <f>C67-C70</f>
        <v>0</v>
      </c>
      <c r="D73" s="35">
        <f t="shared" ref="D73:N73" si="115">D67-D70</f>
        <v>0</v>
      </c>
      <c r="E73" s="35">
        <f t="shared" si="115"/>
        <v>0</v>
      </c>
      <c r="F73" s="35">
        <f t="shared" si="115"/>
        <v>0</v>
      </c>
      <c r="G73" s="35">
        <f t="shared" si="115"/>
        <v>0</v>
      </c>
      <c r="H73" s="35">
        <f t="shared" si="115"/>
        <v>0</v>
      </c>
      <c r="I73" s="35">
        <f t="shared" si="115"/>
        <v>0</v>
      </c>
      <c r="J73" s="35">
        <f t="shared" si="115"/>
        <v>0</v>
      </c>
      <c r="K73" s="35">
        <f t="shared" si="115"/>
        <v>0</v>
      </c>
      <c r="L73" s="35">
        <f t="shared" si="115"/>
        <v>0</v>
      </c>
      <c r="M73" s="35">
        <f t="shared" si="115"/>
        <v>0</v>
      </c>
      <c r="N73" s="35">
        <f t="shared" si="115"/>
        <v>0</v>
      </c>
      <c r="O73" s="35"/>
      <c r="P73" s="4"/>
      <c r="Q73" s="4"/>
      <c r="R73" s="4"/>
    </row>
    <row r="74" spans="2:18" x14ac:dyDescent="0.25">
      <c r="O74" s="4"/>
      <c r="P74" s="4"/>
      <c r="Q74" s="4"/>
      <c r="R74" s="4"/>
    </row>
    <row r="75" spans="2:18" x14ac:dyDescent="0.25">
      <c r="O75" s="4"/>
      <c r="P75" s="4"/>
      <c r="Q75" s="4"/>
      <c r="R75" s="4"/>
    </row>
    <row r="76" spans="2:18" x14ac:dyDescent="0.25">
      <c r="O76" s="4"/>
      <c r="P76" s="4"/>
      <c r="Q76" s="4"/>
      <c r="R76" s="4"/>
    </row>
    <row r="77" spans="2:18" x14ac:dyDescent="0.25">
      <c r="O77" s="4"/>
      <c r="P77" s="4"/>
      <c r="Q77" s="4"/>
      <c r="R77" s="4"/>
    </row>
    <row r="78" spans="2:18" x14ac:dyDescent="0.25">
      <c r="O78" s="4"/>
      <c r="P78" s="4"/>
      <c r="Q78" s="4"/>
      <c r="R78" s="4"/>
    </row>
    <row r="79" spans="2:18" x14ac:dyDescent="0.25">
      <c r="O79" s="4"/>
      <c r="P79" s="4"/>
      <c r="Q79" s="4"/>
      <c r="R79" s="4"/>
    </row>
    <row r="80" spans="2:18" x14ac:dyDescent="0.25">
      <c r="O80" s="4"/>
      <c r="P80" s="4"/>
      <c r="Q80" s="4"/>
      <c r="R80" s="4"/>
    </row>
    <row r="81" spans="15:18" x14ac:dyDescent="0.25">
      <c r="O81" s="4"/>
      <c r="P81" s="4"/>
      <c r="Q81" s="4"/>
      <c r="R81" s="4"/>
    </row>
    <row r="82" spans="15:18" x14ac:dyDescent="0.25">
      <c r="O82" s="4"/>
      <c r="P82" s="4"/>
      <c r="Q82" s="4"/>
      <c r="R82" s="4"/>
    </row>
    <row r="83" spans="15:18" x14ac:dyDescent="0.25">
      <c r="O83" s="4"/>
      <c r="P83" s="4"/>
      <c r="Q83" s="4"/>
      <c r="R83" s="4"/>
    </row>
    <row r="84" spans="15:18" x14ac:dyDescent="0.25">
      <c r="O84" s="4"/>
      <c r="P84" s="4"/>
      <c r="Q84" s="4"/>
      <c r="R84" s="4"/>
    </row>
    <row r="85" spans="15:18" x14ac:dyDescent="0.25">
      <c r="O85" s="4"/>
      <c r="P85" s="4"/>
      <c r="Q85" s="4"/>
      <c r="R85" s="4"/>
    </row>
    <row r="86" spans="15:18" x14ac:dyDescent="0.25">
      <c r="O86" s="4"/>
      <c r="P86" s="4"/>
      <c r="Q86" s="4"/>
      <c r="R86" s="4"/>
    </row>
    <row r="87" spans="15:18" x14ac:dyDescent="0.25">
      <c r="O87" s="4"/>
      <c r="P87" s="4"/>
      <c r="Q87" s="4"/>
      <c r="R87" s="4"/>
    </row>
    <row r="88" spans="15:18" x14ac:dyDescent="0.25">
      <c r="O88" s="4"/>
      <c r="P88" s="4"/>
      <c r="Q88" s="4"/>
      <c r="R88" s="4"/>
    </row>
    <row r="89" spans="15:18" x14ac:dyDescent="0.25">
      <c r="O89" s="4"/>
      <c r="P89" s="4"/>
      <c r="Q89" s="4"/>
      <c r="R89" s="4"/>
    </row>
    <row r="90" spans="15:18" x14ac:dyDescent="0.25">
      <c r="O90" s="4"/>
      <c r="P90" s="4"/>
      <c r="Q90" s="4"/>
      <c r="R90" s="4"/>
    </row>
    <row r="91" spans="15:18" x14ac:dyDescent="0.25">
      <c r="O91" s="4"/>
      <c r="P91" s="4"/>
      <c r="Q91" s="4"/>
      <c r="R91" s="4"/>
    </row>
    <row r="92" spans="15:18" x14ac:dyDescent="0.25">
      <c r="O92" s="4"/>
      <c r="P92" s="4"/>
      <c r="Q92" s="4"/>
      <c r="R92" s="4"/>
    </row>
    <row r="93" spans="15:18" x14ac:dyDescent="0.25">
      <c r="O93" s="4"/>
      <c r="P93" s="4"/>
      <c r="Q93" s="4"/>
      <c r="R93" s="4"/>
    </row>
    <row r="94" spans="15:18" x14ac:dyDescent="0.25">
      <c r="O94" s="4"/>
      <c r="P94" s="4"/>
      <c r="Q94" s="4"/>
      <c r="R94" s="4"/>
    </row>
    <row r="95" spans="15:18" x14ac:dyDescent="0.25">
      <c r="O95" s="4"/>
      <c r="P95" s="4"/>
      <c r="Q95" s="4"/>
      <c r="R95" s="4"/>
    </row>
    <row r="96" spans="15:18" x14ac:dyDescent="0.25">
      <c r="O96" s="4"/>
      <c r="P96" s="4"/>
      <c r="Q96" s="4"/>
      <c r="R96" s="4"/>
    </row>
    <row r="97" spans="15:18" x14ac:dyDescent="0.25">
      <c r="O97" s="4"/>
      <c r="P97" s="4"/>
      <c r="Q97" s="4"/>
      <c r="R97" s="4"/>
    </row>
    <row r="98" spans="15:18" x14ac:dyDescent="0.25">
      <c r="O98" s="4"/>
      <c r="P98" s="4"/>
      <c r="Q98" s="4"/>
      <c r="R98" s="4"/>
    </row>
    <row r="99" spans="15:18" x14ac:dyDescent="0.25">
      <c r="O99" s="4"/>
      <c r="P99" s="4"/>
      <c r="Q99" s="4"/>
      <c r="R99" s="4"/>
    </row>
    <row r="100" spans="15:18" x14ac:dyDescent="0.25">
      <c r="O100" s="4"/>
      <c r="P100" s="4"/>
      <c r="Q100" s="4"/>
      <c r="R100" s="4"/>
    </row>
    <row r="101" spans="15:18" x14ac:dyDescent="0.25">
      <c r="O101" s="4"/>
      <c r="P101" s="4"/>
      <c r="Q101" s="4"/>
      <c r="R101" s="4"/>
    </row>
    <row r="102" spans="15:18" x14ac:dyDescent="0.25">
      <c r="O102" s="4"/>
      <c r="P102" s="4"/>
      <c r="Q102" s="4"/>
      <c r="R102" s="4"/>
    </row>
    <row r="103" spans="15:18" x14ac:dyDescent="0.25">
      <c r="O103" s="4"/>
      <c r="P103" s="4"/>
      <c r="Q103" s="4"/>
      <c r="R103" s="4"/>
    </row>
    <row r="104" spans="15:18" x14ac:dyDescent="0.25">
      <c r="O104" s="4"/>
      <c r="P104" s="4"/>
      <c r="Q104" s="4"/>
      <c r="R104" s="4"/>
    </row>
    <row r="105" spans="15:18" x14ac:dyDescent="0.25">
      <c r="O105" s="4"/>
      <c r="P105" s="4"/>
      <c r="Q105" s="4"/>
      <c r="R105" s="4"/>
    </row>
    <row r="106" spans="15:18" x14ac:dyDescent="0.25">
      <c r="O106" s="4"/>
      <c r="P106" s="4"/>
      <c r="Q106" s="4"/>
      <c r="R106" s="4"/>
    </row>
    <row r="107" spans="15:18" x14ac:dyDescent="0.25">
      <c r="O107" s="4"/>
      <c r="P107" s="4"/>
      <c r="Q107" s="4"/>
      <c r="R107" s="4"/>
    </row>
    <row r="108" spans="15:18" x14ac:dyDescent="0.25">
      <c r="O108" s="4"/>
      <c r="P108" s="4"/>
      <c r="Q108" s="4"/>
      <c r="R108" s="4"/>
    </row>
    <row r="109" spans="15:18" x14ac:dyDescent="0.25">
      <c r="O109" s="4"/>
      <c r="P109" s="4"/>
      <c r="Q109" s="4"/>
      <c r="R109" s="4"/>
    </row>
    <row r="110" spans="15:18" x14ac:dyDescent="0.25">
      <c r="O110" s="4"/>
      <c r="P110" s="4"/>
      <c r="Q110" s="4"/>
      <c r="R110" s="4"/>
    </row>
    <row r="111" spans="15:18" x14ac:dyDescent="0.25">
      <c r="O111" s="4"/>
      <c r="P111" s="4"/>
      <c r="Q111" s="4"/>
      <c r="R111" s="4"/>
    </row>
    <row r="112" spans="15:18" x14ac:dyDescent="0.25">
      <c r="O112" s="4"/>
      <c r="P112" s="4"/>
      <c r="Q112" s="4"/>
      <c r="R112" s="4"/>
    </row>
    <row r="113" spans="2:30" x14ac:dyDescent="0.25">
      <c r="O113" s="4"/>
      <c r="P113" s="4"/>
      <c r="Q113" s="4"/>
      <c r="R113" s="4"/>
    </row>
    <row r="114" spans="2:30" x14ac:dyDescent="0.25">
      <c r="O114" s="4"/>
      <c r="P114" s="4"/>
      <c r="Q114" s="4"/>
      <c r="R114" s="4"/>
    </row>
    <row r="115" spans="2:30" x14ac:dyDescent="0.25">
      <c r="O115" s="4"/>
      <c r="P115" s="4"/>
      <c r="Q115" s="4"/>
      <c r="R115" s="4"/>
    </row>
    <row r="116" spans="2:30" x14ac:dyDescent="0.25">
      <c r="O116" s="4"/>
      <c r="P116" s="4"/>
      <c r="Q116" s="4"/>
      <c r="R116" s="4"/>
    </row>
    <row r="117" spans="2:30" x14ac:dyDescent="0.25">
      <c r="O117" s="4"/>
      <c r="P117" s="4"/>
      <c r="Q117" s="4"/>
      <c r="R117" s="4"/>
    </row>
    <row r="118" spans="2:30" x14ac:dyDescent="0.25">
      <c r="O118" s="4"/>
      <c r="P118" s="4"/>
      <c r="Q118" s="4"/>
      <c r="R118" s="4"/>
    </row>
    <row r="119" spans="2:30" x14ac:dyDescent="0.25">
      <c r="O119" s="4"/>
      <c r="P119" s="4"/>
      <c r="Q119" s="4"/>
      <c r="R119" s="4"/>
    </row>
    <row r="120" spans="2:30" x14ac:dyDescent="0.25">
      <c r="O120" s="4"/>
      <c r="P120" s="4"/>
      <c r="Q120" s="4"/>
      <c r="R120" s="4"/>
    </row>
    <row r="121" spans="2:30" x14ac:dyDescent="0.25">
      <c r="O121" s="4"/>
      <c r="P121" s="4"/>
      <c r="Q121" s="4"/>
      <c r="R121" s="4"/>
    </row>
    <row r="122" spans="2:30" x14ac:dyDescent="0.25">
      <c r="O122" s="4"/>
      <c r="P122" s="4"/>
      <c r="Q122" s="4"/>
      <c r="R122" s="4"/>
    </row>
    <row r="123" spans="2:30" x14ac:dyDescent="0.25">
      <c r="O123" s="4"/>
      <c r="P123" s="4"/>
      <c r="Q123" s="4"/>
      <c r="R123" s="4"/>
    </row>
    <row r="124" spans="2:30" x14ac:dyDescent="0.25">
      <c r="O124" s="4"/>
      <c r="P124" s="4"/>
      <c r="Q124" s="4"/>
      <c r="R124" s="4"/>
    </row>
    <row r="125" spans="2:30" ht="14.25" customHeight="1" x14ac:dyDescent="0.25">
      <c r="B125" s="6"/>
      <c r="C125" s="33"/>
      <c r="D125" s="33"/>
      <c r="E125" s="33"/>
      <c r="F125" s="33"/>
      <c r="G125" s="33"/>
      <c r="H125" s="33"/>
      <c r="I125" s="33"/>
      <c r="J125" s="33"/>
      <c r="K125" s="33"/>
      <c r="L125" s="33"/>
      <c r="M125" s="33"/>
      <c r="N125" s="33"/>
      <c r="O125" s="33"/>
      <c r="P125" s="31"/>
      <c r="Q125" s="31"/>
      <c r="R125" s="31"/>
      <c r="S125" s="3"/>
      <c r="T125" s="3"/>
      <c r="U125" s="3"/>
      <c r="V125" s="3"/>
      <c r="W125" s="3"/>
      <c r="X125" s="3"/>
      <c r="Y125" s="3"/>
      <c r="Z125" s="3"/>
      <c r="AB125" s="3"/>
      <c r="AC125" s="3"/>
      <c r="AD125" s="3"/>
    </row>
    <row r="126" spans="2:30" ht="14.25" customHeight="1" x14ac:dyDescent="0.25">
      <c r="B126" s="20" t="e">
        <f>#REF!</f>
        <v>#REF!</v>
      </c>
      <c r="C126" s="20"/>
      <c r="D126" s="20"/>
      <c r="E126" s="20"/>
      <c r="F126" s="20"/>
      <c r="G126" s="20"/>
      <c r="H126" s="20"/>
      <c r="I126" s="20"/>
      <c r="J126" s="20"/>
      <c r="K126" s="20"/>
      <c r="L126" s="20"/>
      <c r="M126" s="20"/>
      <c r="N126" s="20"/>
      <c r="O126" s="6"/>
      <c r="P126" s="31"/>
      <c r="Q126" s="31"/>
      <c r="R126" s="31"/>
      <c r="S126" s="3"/>
      <c r="T126" s="3"/>
      <c r="U126" s="3"/>
      <c r="V126" s="3"/>
      <c r="W126" s="3"/>
      <c r="X126" s="3"/>
      <c r="Y126" s="3"/>
      <c r="Z126" s="3"/>
      <c r="AB126" s="3"/>
      <c r="AC126" s="3"/>
      <c r="AD126" s="3"/>
    </row>
    <row r="127" spans="2:30" ht="14.25" customHeight="1" x14ac:dyDescent="0.25">
      <c r="B127" s="21"/>
      <c r="C127" s="22" t="e">
        <f>DATE(YEAR(#REF!),MONTH(#REF!)+1,DAY(#REF!))</f>
        <v>#REF!</v>
      </c>
      <c r="D127" s="22" t="e">
        <f>DATE(YEAR(C127),MONTH(C127)+1,DAY(C127))</f>
        <v>#REF!</v>
      </c>
      <c r="E127" s="22" t="e">
        <f t="shared" ref="E127:N127" si="116">DATE(YEAR(D127),MONTH(D127)+1,DAY(D127))</f>
        <v>#REF!</v>
      </c>
      <c r="F127" s="22" t="e">
        <f t="shared" si="116"/>
        <v>#REF!</v>
      </c>
      <c r="G127" s="22" t="e">
        <f t="shared" si="116"/>
        <v>#REF!</v>
      </c>
      <c r="H127" s="22" t="e">
        <f t="shared" si="116"/>
        <v>#REF!</v>
      </c>
      <c r="I127" s="22" t="e">
        <f t="shared" si="116"/>
        <v>#REF!</v>
      </c>
      <c r="J127" s="22" t="e">
        <f t="shared" si="116"/>
        <v>#REF!</v>
      </c>
      <c r="K127" s="22" t="e">
        <f t="shared" si="116"/>
        <v>#REF!</v>
      </c>
      <c r="L127" s="22" t="e">
        <f t="shared" si="116"/>
        <v>#REF!</v>
      </c>
      <c r="M127" s="22" t="e">
        <f t="shared" si="116"/>
        <v>#REF!</v>
      </c>
      <c r="N127" s="22" t="e">
        <f t="shared" si="116"/>
        <v>#REF!</v>
      </c>
      <c r="O127" s="23" t="s">
        <v>52</v>
      </c>
      <c r="P127" s="31"/>
      <c r="Q127" s="31"/>
      <c r="R127" s="31"/>
      <c r="S127" s="3"/>
      <c r="T127" s="3"/>
      <c r="U127" s="3"/>
      <c r="V127" s="3"/>
      <c r="W127" s="3"/>
      <c r="X127" s="3"/>
      <c r="Y127" s="3"/>
      <c r="Z127" s="3"/>
      <c r="AB127" s="3"/>
      <c r="AC127" s="3"/>
      <c r="AD127" s="3"/>
    </row>
    <row r="128" spans="2:30" ht="14.25" customHeight="1" x14ac:dyDescent="0.25">
      <c r="B128" s="17" t="e">
        <f>#REF!</f>
        <v>#REF!</v>
      </c>
      <c r="C128" s="10" t="e">
        <f>#REF!</f>
        <v>#REF!</v>
      </c>
      <c r="D128" s="10" t="e">
        <f>C136</f>
        <v>#REF!</v>
      </c>
      <c r="E128" s="10" t="e">
        <f t="shared" ref="E128:N128" si="117">D136</f>
        <v>#REF!</v>
      </c>
      <c r="F128" s="10" t="e">
        <f t="shared" si="117"/>
        <v>#REF!</v>
      </c>
      <c r="G128" s="10" t="e">
        <f t="shared" si="117"/>
        <v>#REF!</v>
      </c>
      <c r="H128" s="10" t="e">
        <f t="shared" si="117"/>
        <v>#REF!</v>
      </c>
      <c r="I128" s="10" t="e">
        <f t="shared" si="117"/>
        <v>#REF!</v>
      </c>
      <c r="J128" s="10" t="e">
        <f t="shared" si="117"/>
        <v>#REF!</v>
      </c>
      <c r="K128" s="10" t="e">
        <f t="shared" si="117"/>
        <v>#REF!</v>
      </c>
      <c r="L128" s="10" t="e">
        <f t="shared" si="117"/>
        <v>#REF!</v>
      </c>
      <c r="M128" s="10" t="e">
        <f t="shared" si="117"/>
        <v>#REF!</v>
      </c>
      <c r="N128" s="10" t="e">
        <f t="shared" si="117"/>
        <v>#REF!</v>
      </c>
      <c r="O128" s="10"/>
      <c r="P128" s="31"/>
      <c r="Q128" s="31"/>
      <c r="R128" s="31"/>
      <c r="S128" s="3"/>
      <c r="T128" s="3"/>
      <c r="U128" s="3"/>
      <c r="V128" s="3"/>
      <c r="W128" s="3"/>
      <c r="X128" s="3"/>
      <c r="Y128" s="3"/>
      <c r="Z128" s="3"/>
      <c r="AB128" s="3"/>
      <c r="AC128" s="3"/>
      <c r="AD128" s="3"/>
    </row>
    <row r="129" spans="2:30" ht="14.25" customHeight="1" x14ac:dyDescent="0.25">
      <c r="B129" s="17" t="e">
        <f>#REF!</f>
        <v>#REF!</v>
      </c>
      <c r="C129" s="10">
        <v>0</v>
      </c>
      <c r="D129" s="10">
        <f t="shared" ref="D129:N129" si="118">D138</f>
        <v>0</v>
      </c>
      <c r="E129" s="10">
        <f t="shared" si="118"/>
        <v>0</v>
      </c>
      <c r="F129" s="10">
        <f t="shared" si="118"/>
        <v>0</v>
      </c>
      <c r="G129" s="10">
        <f t="shared" si="118"/>
        <v>0</v>
      </c>
      <c r="H129" s="10">
        <f t="shared" si="118"/>
        <v>0</v>
      </c>
      <c r="I129" s="10">
        <f t="shared" si="118"/>
        <v>0</v>
      </c>
      <c r="J129" s="10">
        <f t="shared" si="118"/>
        <v>0</v>
      </c>
      <c r="K129" s="10">
        <f t="shared" si="118"/>
        <v>0</v>
      </c>
      <c r="L129" s="10">
        <f t="shared" si="118"/>
        <v>0</v>
      </c>
      <c r="M129" s="10">
        <f t="shared" si="118"/>
        <v>0</v>
      </c>
      <c r="N129" s="10">
        <f t="shared" si="118"/>
        <v>0</v>
      </c>
      <c r="O129" s="10">
        <f>SUM(C129:N129)</f>
        <v>0</v>
      </c>
      <c r="P129" s="31"/>
      <c r="Q129" s="31"/>
      <c r="R129" s="31"/>
      <c r="S129" s="3"/>
      <c r="T129" s="3"/>
      <c r="U129" s="3"/>
      <c r="V129" s="3"/>
      <c r="W129" s="3"/>
      <c r="X129" s="3"/>
      <c r="Y129" s="3"/>
      <c r="Z129" s="3"/>
      <c r="AB129" s="3"/>
      <c r="AC129" s="3"/>
      <c r="AD129" s="3"/>
    </row>
    <row r="130" spans="2:30" ht="14.25" customHeight="1" x14ac:dyDescent="0.25">
      <c r="B130" s="17" t="e">
        <f>#REF!</f>
        <v>#REF!</v>
      </c>
      <c r="C130" s="10" t="e">
        <f>C128+C129</f>
        <v>#REF!</v>
      </c>
      <c r="D130" s="10" t="e">
        <f>D128+D129</f>
        <v>#REF!</v>
      </c>
      <c r="E130" s="10" t="e">
        <f t="shared" ref="E130:N130" si="119">E128+E129</f>
        <v>#REF!</v>
      </c>
      <c r="F130" s="10" t="e">
        <f t="shared" si="119"/>
        <v>#REF!</v>
      </c>
      <c r="G130" s="10" t="e">
        <f t="shared" si="119"/>
        <v>#REF!</v>
      </c>
      <c r="H130" s="10" t="e">
        <f t="shared" si="119"/>
        <v>#REF!</v>
      </c>
      <c r="I130" s="10" t="e">
        <f t="shared" si="119"/>
        <v>#REF!</v>
      </c>
      <c r="J130" s="10" t="e">
        <f t="shared" si="119"/>
        <v>#REF!</v>
      </c>
      <c r="K130" s="10" t="e">
        <f t="shared" si="119"/>
        <v>#REF!</v>
      </c>
      <c r="L130" s="10" t="e">
        <f t="shared" si="119"/>
        <v>#REF!</v>
      </c>
      <c r="M130" s="10" t="e">
        <f t="shared" si="119"/>
        <v>#REF!</v>
      </c>
      <c r="N130" s="10" t="e">
        <f t="shared" si="119"/>
        <v>#REF!</v>
      </c>
      <c r="O130" s="10"/>
      <c r="P130" s="31"/>
      <c r="Q130" s="31"/>
      <c r="R130" s="31"/>
      <c r="S130" s="3"/>
      <c r="T130" s="3"/>
      <c r="U130" s="3"/>
      <c r="V130" s="3"/>
      <c r="W130" s="3"/>
      <c r="X130" s="3"/>
      <c r="Y130" s="3"/>
      <c r="Z130" s="3"/>
      <c r="AB130" s="3"/>
      <c r="AC130" s="3"/>
      <c r="AD130" s="3"/>
    </row>
    <row r="131" spans="2:30" ht="14.25" customHeight="1" x14ac:dyDescent="0.25">
      <c r="B131" s="17" t="e">
        <f>#REF!</f>
        <v>#REF!</v>
      </c>
      <c r="C131" s="38" t="e">
        <f>C140</f>
        <v>#REF!</v>
      </c>
      <c r="D131" s="38" t="e">
        <f>#REF!</f>
        <v>#REF!</v>
      </c>
      <c r="E131" s="38" t="e">
        <f>#REF!</f>
        <v>#REF!</v>
      </c>
      <c r="F131" s="38" t="e">
        <f>#REF!</f>
        <v>#REF!</v>
      </c>
      <c r="G131" s="38" t="e">
        <f>#REF!</f>
        <v>#REF!</v>
      </c>
      <c r="H131" s="38" t="e">
        <f>#REF!</f>
        <v>#REF!</v>
      </c>
      <c r="I131" s="38" t="e">
        <f>#REF!</f>
        <v>#REF!</v>
      </c>
      <c r="J131" s="38" t="e">
        <f>#REF!</f>
        <v>#REF!</v>
      </c>
      <c r="K131" s="38" t="e">
        <f>#REF!</f>
        <v>#REF!</v>
      </c>
      <c r="L131" s="38" t="e">
        <f>#REF!</f>
        <v>#REF!</v>
      </c>
      <c r="M131" s="38" t="e">
        <f>#REF!</f>
        <v>#REF!</v>
      </c>
      <c r="N131" s="38" t="e">
        <f>#REF!</f>
        <v>#REF!</v>
      </c>
      <c r="O131" s="10"/>
      <c r="P131" s="31"/>
      <c r="Q131" s="31"/>
      <c r="R131" s="31"/>
      <c r="S131" s="3"/>
      <c r="T131" s="3"/>
      <c r="U131" s="3"/>
      <c r="V131" s="3"/>
      <c r="W131" s="3"/>
      <c r="X131" s="3"/>
      <c r="Y131" s="3"/>
      <c r="Z131" s="3"/>
      <c r="AB131" s="3"/>
      <c r="AC131" s="3"/>
      <c r="AD131" s="3"/>
    </row>
    <row r="132" spans="2:30" ht="14.25" customHeight="1" x14ac:dyDescent="0.25">
      <c r="B132" s="17" t="e">
        <f>#REF!</f>
        <v>#REF!</v>
      </c>
      <c r="C132" s="38" t="e">
        <f>C141</f>
        <v>#REF!</v>
      </c>
      <c r="D132" s="38" t="e">
        <f>#REF!</f>
        <v>#REF!</v>
      </c>
      <c r="E132" s="38" t="e">
        <f>#REF!</f>
        <v>#REF!</v>
      </c>
      <c r="F132" s="38" t="e">
        <f>#REF!</f>
        <v>#REF!</v>
      </c>
      <c r="G132" s="38" t="e">
        <f>#REF!</f>
        <v>#REF!</v>
      </c>
      <c r="H132" s="38" t="e">
        <f>#REF!</f>
        <v>#REF!</v>
      </c>
      <c r="I132" s="38" t="e">
        <f>#REF!</f>
        <v>#REF!</v>
      </c>
      <c r="J132" s="38" t="e">
        <f>#REF!</f>
        <v>#REF!</v>
      </c>
      <c r="K132" s="38" t="e">
        <f>#REF!</f>
        <v>#REF!</v>
      </c>
      <c r="L132" s="38" t="e">
        <f>#REF!</f>
        <v>#REF!</v>
      </c>
      <c r="M132" s="38" t="e">
        <f>#REF!</f>
        <v>#REF!</v>
      </c>
      <c r="N132" s="38" t="e">
        <f>#REF!</f>
        <v>#REF!</v>
      </c>
      <c r="O132" s="10"/>
      <c r="P132" s="31"/>
      <c r="Q132" s="31"/>
      <c r="R132" s="31"/>
      <c r="S132" s="3"/>
      <c r="T132" s="3"/>
      <c r="U132" s="3"/>
      <c r="V132" s="3"/>
      <c r="W132" s="3"/>
      <c r="X132" s="3"/>
      <c r="Y132" s="3"/>
      <c r="Z132" s="3"/>
      <c r="AB132" s="3"/>
      <c r="AC132" s="3"/>
      <c r="AD132" s="3"/>
    </row>
    <row r="133" spans="2:30" ht="14.25" customHeight="1" x14ac:dyDescent="0.25">
      <c r="B133" s="17" t="e">
        <f>#REF!</f>
        <v>#REF!</v>
      </c>
      <c r="C133" s="10" t="e">
        <f>#REF!+C142</f>
        <v>#REF!</v>
      </c>
      <c r="D133" s="10" t="e">
        <f>C133+D142</f>
        <v>#REF!</v>
      </c>
      <c r="E133" s="10" t="e">
        <f t="shared" ref="E133:N133" si="120">D133+E142</f>
        <v>#REF!</v>
      </c>
      <c r="F133" s="10" t="e">
        <f t="shared" si="120"/>
        <v>#REF!</v>
      </c>
      <c r="G133" s="10" t="e">
        <f t="shared" si="120"/>
        <v>#REF!</v>
      </c>
      <c r="H133" s="10" t="e">
        <f t="shared" si="120"/>
        <v>#REF!</v>
      </c>
      <c r="I133" s="10" t="e">
        <f t="shared" si="120"/>
        <v>#REF!</v>
      </c>
      <c r="J133" s="10" t="e">
        <f t="shared" si="120"/>
        <v>#REF!</v>
      </c>
      <c r="K133" s="10" t="e">
        <f t="shared" si="120"/>
        <v>#REF!</v>
      </c>
      <c r="L133" s="10" t="e">
        <f t="shared" si="120"/>
        <v>#REF!</v>
      </c>
      <c r="M133" s="10" t="e">
        <f t="shared" si="120"/>
        <v>#REF!</v>
      </c>
      <c r="N133" s="10" t="e">
        <f t="shared" si="120"/>
        <v>#REF!</v>
      </c>
      <c r="O133" s="10" t="e">
        <f>SUM(C133:N133)</f>
        <v>#REF!</v>
      </c>
      <c r="P133" s="31"/>
      <c r="Q133" s="31"/>
      <c r="R133" s="31"/>
      <c r="S133" s="3"/>
      <c r="T133" s="3"/>
      <c r="U133" s="3"/>
      <c r="V133" s="3"/>
      <c r="W133" s="3"/>
      <c r="X133" s="3"/>
      <c r="Y133" s="3"/>
      <c r="Z133" s="3"/>
      <c r="AB133" s="3"/>
      <c r="AC133" s="3"/>
      <c r="AD133" s="3"/>
    </row>
    <row r="134" spans="2:30" ht="14.25" customHeight="1" x14ac:dyDescent="0.25">
      <c r="B134" s="17" t="e">
        <f>#REF!</f>
        <v>#REF!</v>
      </c>
      <c r="C134" s="10" t="e">
        <f>C130*C132</f>
        <v>#REF!</v>
      </c>
      <c r="D134" s="10" t="e">
        <f t="shared" ref="D134:N134" si="121">D130*D132</f>
        <v>#REF!</v>
      </c>
      <c r="E134" s="10" t="e">
        <f t="shared" si="121"/>
        <v>#REF!</v>
      </c>
      <c r="F134" s="10" t="e">
        <f t="shared" si="121"/>
        <v>#REF!</v>
      </c>
      <c r="G134" s="10" t="e">
        <f t="shared" si="121"/>
        <v>#REF!</v>
      </c>
      <c r="H134" s="10" t="e">
        <f t="shared" si="121"/>
        <v>#REF!</v>
      </c>
      <c r="I134" s="10" t="e">
        <f t="shared" si="121"/>
        <v>#REF!</v>
      </c>
      <c r="J134" s="10" t="e">
        <f t="shared" si="121"/>
        <v>#REF!</v>
      </c>
      <c r="K134" s="10" t="e">
        <f t="shared" si="121"/>
        <v>#REF!</v>
      </c>
      <c r="L134" s="10" t="e">
        <f t="shared" si="121"/>
        <v>#REF!</v>
      </c>
      <c r="M134" s="10" t="e">
        <f t="shared" si="121"/>
        <v>#REF!</v>
      </c>
      <c r="N134" s="10" t="e">
        <f t="shared" si="121"/>
        <v>#REF!</v>
      </c>
      <c r="O134" s="10" t="e">
        <f>SUM(C134:N134)</f>
        <v>#REF!</v>
      </c>
      <c r="P134" s="31"/>
      <c r="Q134" s="31"/>
      <c r="R134" s="31"/>
      <c r="S134" s="3"/>
      <c r="T134" s="3"/>
      <c r="U134" s="3"/>
      <c r="V134" s="3"/>
      <c r="W134" s="3"/>
      <c r="X134" s="3"/>
      <c r="Y134" s="3"/>
      <c r="Z134" s="3"/>
      <c r="AB134" s="3"/>
      <c r="AC134" s="3"/>
      <c r="AD134" s="3"/>
    </row>
    <row r="135" spans="2:30" ht="14.25" customHeight="1" x14ac:dyDescent="0.25">
      <c r="B135" s="17" t="e">
        <f>#REF!</f>
        <v>#REF!</v>
      </c>
      <c r="C135" s="10" t="e">
        <f>C133-C134</f>
        <v>#REF!</v>
      </c>
      <c r="D135" s="10" t="e">
        <f>D133-D134</f>
        <v>#REF!</v>
      </c>
      <c r="E135" s="10" t="e">
        <f t="shared" ref="E135:N135" si="122">E133-E134</f>
        <v>#REF!</v>
      </c>
      <c r="F135" s="10" t="e">
        <f t="shared" si="122"/>
        <v>#REF!</v>
      </c>
      <c r="G135" s="10" t="e">
        <f t="shared" si="122"/>
        <v>#REF!</v>
      </c>
      <c r="H135" s="10" t="e">
        <f t="shared" si="122"/>
        <v>#REF!</v>
      </c>
      <c r="I135" s="10" t="e">
        <f t="shared" si="122"/>
        <v>#REF!</v>
      </c>
      <c r="J135" s="10" t="e">
        <f t="shared" si="122"/>
        <v>#REF!</v>
      </c>
      <c r="K135" s="10" t="e">
        <f t="shared" si="122"/>
        <v>#REF!</v>
      </c>
      <c r="L135" s="10" t="e">
        <f t="shared" si="122"/>
        <v>#REF!</v>
      </c>
      <c r="M135" s="10" t="e">
        <f t="shared" si="122"/>
        <v>#REF!</v>
      </c>
      <c r="N135" s="10" t="e">
        <f t="shared" si="122"/>
        <v>#REF!</v>
      </c>
      <c r="O135" s="10" t="e">
        <f>SUM(C135:N135)</f>
        <v>#REF!</v>
      </c>
      <c r="P135" s="31"/>
      <c r="Q135" s="31"/>
      <c r="R135" s="31"/>
      <c r="S135" s="3"/>
      <c r="T135" s="3"/>
      <c r="U135" s="3"/>
      <c r="V135" s="3"/>
      <c r="W135" s="3"/>
      <c r="X135" s="3"/>
      <c r="Y135" s="3"/>
      <c r="Z135" s="3"/>
      <c r="AB135" s="3"/>
      <c r="AC135" s="3"/>
      <c r="AD135" s="3"/>
    </row>
    <row r="136" spans="2:30" ht="14.25" customHeight="1" x14ac:dyDescent="0.25">
      <c r="B136" s="17" t="e">
        <f>#REF!</f>
        <v>#REF!</v>
      </c>
      <c r="C136" s="35" t="e">
        <f>C130-C135</f>
        <v>#REF!</v>
      </c>
      <c r="D136" s="35" t="e">
        <f t="shared" ref="D136:N136" si="123">D130-D135</f>
        <v>#REF!</v>
      </c>
      <c r="E136" s="35" t="e">
        <f t="shared" si="123"/>
        <v>#REF!</v>
      </c>
      <c r="F136" s="35" t="e">
        <f t="shared" si="123"/>
        <v>#REF!</v>
      </c>
      <c r="G136" s="35" t="e">
        <f t="shared" si="123"/>
        <v>#REF!</v>
      </c>
      <c r="H136" s="35" t="e">
        <f t="shared" si="123"/>
        <v>#REF!</v>
      </c>
      <c r="I136" s="35" t="e">
        <f t="shared" si="123"/>
        <v>#REF!</v>
      </c>
      <c r="J136" s="35" t="e">
        <f t="shared" si="123"/>
        <v>#REF!</v>
      </c>
      <c r="K136" s="35" t="e">
        <f t="shared" si="123"/>
        <v>#REF!</v>
      </c>
      <c r="L136" s="35" t="e">
        <f t="shared" si="123"/>
        <v>#REF!</v>
      </c>
      <c r="M136" s="35" t="e">
        <f t="shared" si="123"/>
        <v>#REF!</v>
      </c>
      <c r="N136" s="35" t="e">
        <f t="shared" si="123"/>
        <v>#REF!</v>
      </c>
      <c r="O136" s="35"/>
      <c r="P136" s="31"/>
      <c r="Q136" s="31"/>
      <c r="R136" s="31"/>
      <c r="S136" s="3"/>
      <c r="T136" s="3"/>
      <c r="U136" s="3"/>
      <c r="V136" s="3"/>
      <c r="W136" s="3"/>
      <c r="X136" s="3"/>
      <c r="Y136" s="3"/>
      <c r="Z136" s="3"/>
      <c r="AB136" s="3"/>
      <c r="AC136" s="3"/>
      <c r="AD136" s="3"/>
    </row>
    <row r="137" spans="2:30" ht="14.25" customHeight="1" x14ac:dyDescent="0.35">
      <c r="B137" s="20"/>
      <c r="C137" s="20"/>
      <c r="D137" s="20"/>
      <c r="E137" s="20"/>
      <c r="F137" s="20"/>
      <c r="G137" s="20"/>
      <c r="H137" s="20"/>
      <c r="I137" s="20"/>
      <c r="J137" s="20"/>
      <c r="K137" s="20"/>
      <c r="L137" s="20"/>
      <c r="M137" s="20"/>
      <c r="N137" s="20"/>
      <c r="O137" s="6"/>
      <c r="P137" s="31"/>
      <c r="Q137" s="6"/>
      <c r="R137" s="36"/>
      <c r="S137" s="8"/>
      <c r="T137" s="5"/>
      <c r="U137" s="3"/>
      <c r="V137" s="3"/>
      <c r="W137" s="3"/>
      <c r="X137" s="3"/>
      <c r="Y137" s="3"/>
      <c r="Z137" s="3"/>
      <c r="AA137" s="3"/>
      <c r="AB137" s="3"/>
      <c r="AC137" s="3"/>
      <c r="AD137" s="3"/>
    </row>
    <row r="138" spans="2:30" ht="14.25" customHeight="1" x14ac:dyDescent="0.35">
      <c r="B138" s="16" t="e">
        <f>#REF!</f>
        <v>#REF!</v>
      </c>
      <c r="C138" s="44">
        <v>0</v>
      </c>
      <c r="D138" s="44">
        <v>0</v>
      </c>
      <c r="E138" s="44">
        <v>0</v>
      </c>
      <c r="F138" s="44">
        <v>0</v>
      </c>
      <c r="G138" s="44">
        <v>0</v>
      </c>
      <c r="H138" s="44">
        <v>0</v>
      </c>
      <c r="I138" s="44">
        <v>0</v>
      </c>
      <c r="J138" s="44">
        <v>0</v>
      </c>
      <c r="K138" s="44">
        <v>0</v>
      </c>
      <c r="L138" s="44">
        <v>0</v>
      </c>
      <c r="M138" s="44">
        <v>0</v>
      </c>
      <c r="N138" s="44">
        <v>0</v>
      </c>
      <c r="O138" s="6"/>
      <c r="P138" s="31"/>
      <c r="Q138" s="6"/>
      <c r="R138" s="36"/>
      <c r="S138" s="8"/>
      <c r="T138" s="5"/>
      <c r="U138" s="3"/>
      <c r="V138" s="3"/>
      <c r="W138" s="3"/>
      <c r="X138" s="3"/>
      <c r="Y138" s="3"/>
      <c r="Z138" s="3"/>
      <c r="AA138" s="3"/>
      <c r="AB138" s="3"/>
      <c r="AC138" s="3"/>
      <c r="AD138" s="3"/>
    </row>
    <row r="139" spans="2:30" ht="14.25" customHeight="1" x14ac:dyDescent="0.35">
      <c r="B139" s="16" t="s">
        <v>64</v>
      </c>
      <c r="C139" s="6" t="e">
        <f>#REF!</f>
        <v>#REF!</v>
      </c>
      <c r="D139" s="33" t="e">
        <f>#REF!</f>
        <v>#REF!</v>
      </c>
      <c r="E139" s="33" t="e">
        <f>#REF!</f>
        <v>#REF!</v>
      </c>
      <c r="F139" s="33" t="e">
        <f>#REF!</f>
        <v>#REF!</v>
      </c>
      <c r="G139" s="33" t="e">
        <f>#REF!</f>
        <v>#REF!</v>
      </c>
      <c r="H139" s="33" t="e">
        <f>#REF!</f>
        <v>#REF!</v>
      </c>
      <c r="I139" s="33" t="e">
        <f>#REF!</f>
        <v>#REF!</v>
      </c>
      <c r="J139" s="33" t="e">
        <f>#REF!</f>
        <v>#REF!</v>
      </c>
      <c r="K139" s="33" t="e">
        <f>#REF!</f>
        <v>#REF!</v>
      </c>
      <c r="L139" s="33" t="e">
        <f>#REF!</f>
        <v>#REF!</v>
      </c>
      <c r="M139" s="33" t="e">
        <f>#REF!</f>
        <v>#REF!</v>
      </c>
      <c r="N139" s="33" t="e">
        <f>#REF!</f>
        <v>#REF!</v>
      </c>
      <c r="O139" s="6"/>
      <c r="P139" s="31"/>
      <c r="Q139" s="6"/>
      <c r="R139" s="36"/>
      <c r="S139" s="8"/>
      <c r="T139" s="5"/>
      <c r="U139" s="3"/>
      <c r="V139" s="3"/>
      <c r="W139" s="3"/>
      <c r="X139" s="3"/>
      <c r="Y139" s="3"/>
      <c r="Z139" s="3"/>
      <c r="AA139" s="3"/>
      <c r="AB139" s="3"/>
      <c r="AC139" s="3"/>
      <c r="AD139" s="3"/>
    </row>
    <row r="140" spans="2:30" ht="14.25" customHeight="1" x14ac:dyDescent="0.35">
      <c r="B140" s="16" t="s">
        <v>58</v>
      </c>
      <c r="C140" s="19" t="e">
        <f>#REF!</f>
        <v>#REF!</v>
      </c>
      <c r="D140" s="19" t="e">
        <f>#REF!</f>
        <v>#REF!</v>
      </c>
      <c r="E140" s="19" t="e">
        <f>#REF!</f>
        <v>#REF!</v>
      </c>
      <c r="F140" s="19" t="e">
        <f>#REF!</f>
        <v>#REF!</v>
      </c>
      <c r="G140" s="19" t="e">
        <f>#REF!</f>
        <v>#REF!</v>
      </c>
      <c r="H140" s="19" t="e">
        <f>#REF!</f>
        <v>#REF!</v>
      </c>
      <c r="I140" s="19" t="e">
        <f>#REF!</f>
        <v>#REF!</v>
      </c>
      <c r="J140" s="19" t="e">
        <f>#REF!</f>
        <v>#REF!</v>
      </c>
      <c r="K140" s="19" t="e">
        <f>#REF!</f>
        <v>#REF!</v>
      </c>
      <c r="L140" s="19" t="e">
        <f>#REF!</f>
        <v>#REF!</v>
      </c>
      <c r="M140" s="19" t="e">
        <f>#REF!</f>
        <v>#REF!</v>
      </c>
      <c r="N140" s="19" t="e">
        <f>#REF!</f>
        <v>#REF!</v>
      </c>
      <c r="O140" s="6"/>
      <c r="P140" s="31"/>
      <c r="Q140" s="6"/>
      <c r="R140" s="36"/>
      <c r="S140" s="8"/>
      <c r="T140" s="5"/>
      <c r="U140" s="3"/>
      <c r="V140" s="3"/>
      <c r="W140" s="3"/>
      <c r="X140" s="3"/>
      <c r="Y140" s="3"/>
      <c r="Z140" s="3"/>
      <c r="AA140" s="3"/>
      <c r="AB140" s="3"/>
      <c r="AC140" s="3"/>
      <c r="AD140" s="3"/>
    </row>
    <row r="141" spans="2:30" ht="14.25" customHeight="1" x14ac:dyDescent="0.35">
      <c r="B141" s="16" t="s">
        <v>65</v>
      </c>
      <c r="C141" s="39" t="e">
        <f>C140/12</f>
        <v>#REF!</v>
      </c>
      <c r="D141" s="39" t="e">
        <f>D140/12</f>
        <v>#REF!</v>
      </c>
      <c r="E141" s="39" t="e">
        <f t="shared" ref="E141:N141" si="124">E140/12</f>
        <v>#REF!</v>
      </c>
      <c r="F141" s="39" t="e">
        <f t="shared" si="124"/>
        <v>#REF!</v>
      </c>
      <c r="G141" s="39" t="e">
        <f t="shared" si="124"/>
        <v>#REF!</v>
      </c>
      <c r="H141" s="39" t="e">
        <f t="shared" si="124"/>
        <v>#REF!</v>
      </c>
      <c r="I141" s="39" t="e">
        <f t="shared" si="124"/>
        <v>#REF!</v>
      </c>
      <c r="J141" s="39" t="e">
        <f t="shared" si="124"/>
        <v>#REF!</v>
      </c>
      <c r="K141" s="39" t="e">
        <f t="shared" si="124"/>
        <v>#REF!</v>
      </c>
      <c r="L141" s="39" t="e">
        <f t="shared" si="124"/>
        <v>#REF!</v>
      </c>
      <c r="M141" s="39" t="e">
        <f t="shared" si="124"/>
        <v>#REF!</v>
      </c>
      <c r="N141" s="39" t="e">
        <f t="shared" si="124"/>
        <v>#REF!</v>
      </c>
      <c r="O141" s="6"/>
      <c r="P141" s="31"/>
      <c r="Q141" s="6"/>
      <c r="R141" s="36"/>
      <c r="S141" s="8"/>
      <c r="T141" s="5"/>
      <c r="U141" s="3"/>
      <c r="V141" s="3"/>
      <c r="W141" s="3"/>
      <c r="X141" s="3"/>
      <c r="Y141" s="3"/>
      <c r="Z141" s="3"/>
      <c r="AA141" s="3"/>
      <c r="AB141" s="3"/>
      <c r="AC141" s="3"/>
      <c r="AD141" s="3"/>
    </row>
    <row r="142" spans="2:30" ht="14.25" customHeight="1" x14ac:dyDescent="0.35">
      <c r="B142" s="16" t="s">
        <v>63</v>
      </c>
      <c r="C142" s="40" t="e">
        <f>-PMT(C141,C139,C138)</f>
        <v>#REF!</v>
      </c>
      <c r="D142" s="40" t="e">
        <f t="shared" ref="D142:N142" si="125">-PMT(D141,D139,D138)</f>
        <v>#REF!</v>
      </c>
      <c r="E142" s="40" t="e">
        <f t="shared" si="125"/>
        <v>#REF!</v>
      </c>
      <c r="F142" s="40" t="e">
        <f t="shared" si="125"/>
        <v>#REF!</v>
      </c>
      <c r="G142" s="40" t="e">
        <f t="shared" si="125"/>
        <v>#REF!</v>
      </c>
      <c r="H142" s="40" t="e">
        <f t="shared" si="125"/>
        <v>#REF!</v>
      </c>
      <c r="I142" s="40" t="e">
        <f t="shared" si="125"/>
        <v>#REF!</v>
      </c>
      <c r="J142" s="40" t="e">
        <f t="shared" si="125"/>
        <v>#REF!</v>
      </c>
      <c r="K142" s="40" t="e">
        <f t="shared" si="125"/>
        <v>#REF!</v>
      </c>
      <c r="L142" s="40" t="e">
        <f t="shared" si="125"/>
        <v>#REF!</v>
      </c>
      <c r="M142" s="40" t="e">
        <f t="shared" si="125"/>
        <v>#REF!</v>
      </c>
      <c r="N142" s="40" t="e">
        <f t="shared" si="125"/>
        <v>#REF!</v>
      </c>
      <c r="O142" s="6"/>
      <c r="P142" s="31"/>
      <c r="Q142" s="6"/>
      <c r="R142" s="36"/>
      <c r="S142" s="8"/>
      <c r="T142" s="5"/>
      <c r="U142" s="3"/>
      <c r="V142" s="3"/>
      <c r="W142" s="3"/>
      <c r="X142" s="3"/>
      <c r="Y142" s="3"/>
      <c r="Z142" s="3"/>
      <c r="AA142" s="3"/>
      <c r="AB142" s="3"/>
      <c r="AC142" s="3"/>
      <c r="AD142" s="3"/>
    </row>
    <row r="143" spans="2:30" ht="14.25" customHeight="1" x14ac:dyDescent="0.35">
      <c r="B143" s="20"/>
      <c r="C143" s="20"/>
      <c r="D143" s="20"/>
      <c r="E143" s="20"/>
      <c r="F143" s="20"/>
      <c r="G143" s="20"/>
      <c r="H143" s="20"/>
      <c r="I143" s="20"/>
      <c r="J143" s="20"/>
      <c r="K143" s="20"/>
      <c r="L143" s="20"/>
      <c r="M143" s="20"/>
      <c r="N143" s="20"/>
      <c r="O143" s="6"/>
      <c r="P143" s="31"/>
      <c r="Q143" s="6"/>
      <c r="R143" s="36"/>
      <c r="S143" s="8"/>
      <c r="T143" s="5"/>
      <c r="U143" s="3"/>
      <c r="V143" s="3"/>
      <c r="W143" s="3"/>
      <c r="X143" s="3"/>
      <c r="Y143" s="3"/>
      <c r="Z143" s="3"/>
      <c r="AA143" s="3"/>
      <c r="AB143" s="3"/>
      <c r="AC143" s="3"/>
      <c r="AD143" s="3"/>
    </row>
    <row r="144" spans="2:30" ht="14.25" customHeight="1" x14ac:dyDescent="0.35">
      <c r="B144" s="20" t="e">
        <f>#REF!</f>
        <v>#REF!</v>
      </c>
      <c r="C144" s="20"/>
      <c r="D144" s="20"/>
      <c r="E144" s="20"/>
      <c r="F144" s="20"/>
      <c r="G144" s="20"/>
      <c r="H144" s="20"/>
      <c r="I144" s="20"/>
      <c r="J144" s="20"/>
      <c r="K144" s="20"/>
      <c r="L144" s="20"/>
      <c r="M144" s="20"/>
      <c r="N144" s="20"/>
      <c r="O144" s="6"/>
      <c r="P144" s="31"/>
      <c r="Q144" s="6"/>
      <c r="R144" s="36"/>
      <c r="S144" s="8"/>
      <c r="T144" s="5"/>
      <c r="U144" s="3"/>
      <c r="V144" s="3"/>
      <c r="W144" s="3"/>
      <c r="X144" s="3"/>
      <c r="Y144" s="3"/>
      <c r="Z144" s="3"/>
      <c r="AA144" s="3"/>
      <c r="AB144" s="3"/>
      <c r="AC144" s="3"/>
      <c r="AD144" s="3"/>
    </row>
    <row r="145" spans="2:30" ht="14.25" customHeight="1" x14ac:dyDescent="0.35">
      <c r="B145" s="21"/>
      <c r="C145" s="22" t="e">
        <f>DATE(YEAR(N127),MONTH(N127)+1,DAY(N127))</f>
        <v>#REF!</v>
      </c>
      <c r="D145" s="22" t="e">
        <f>DATE(YEAR(C145),MONTH(C145)+1,DAY(C145))</f>
        <v>#REF!</v>
      </c>
      <c r="E145" s="22" t="e">
        <f t="shared" ref="E145:N145" si="126">DATE(YEAR(D145),MONTH(D145)+1,DAY(D145))</f>
        <v>#REF!</v>
      </c>
      <c r="F145" s="22" t="e">
        <f t="shared" si="126"/>
        <v>#REF!</v>
      </c>
      <c r="G145" s="22" t="e">
        <f t="shared" si="126"/>
        <v>#REF!</v>
      </c>
      <c r="H145" s="22" t="e">
        <f t="shared" si="126"/>
        <v>#REF!</v>
      </c>
      <c r="I145" s="22" t="e">
        <f t="shared" si="126"/>
        <v>#REF!</v>
      </c>
      <c r="J145" s="22" t="e">
        <f t="shared" si="126"/>
        <v>#REF!</v>
      </c>
      <c r="K145" s="22" t="e">
        <f t="shared" si="126"/>
        <v>#REF!</v>
      </c>
      <c r="L145" s="22" t="e">
        <f t="shared" si="126"/>
        <v>#REF!</v>
      </c>
      <c r="M145" s="22" t="e">
        <f t="shared" si="126"/>
        <v>#REF!</v>
      </c>
      <c r="N145" s="22" t="e">
        <f t="shared" si="126"/>
        <v>#REF!</v>
      </c>
      <c r="O145" s="23" t="s">
        <v>52</v>
      </c>
      <c r="P145" s="31"/>
      <c r="Q145" s="6"/>
      <c r="R145" s="36"/>
      <c r="S145" s="8"/>
      <c r="T145" s="5"/>
      <c r="U145" s="3"/>
      <c r="V145" s="3"/>
      <c r="W145" s="3"/>
      <c r="X145" s="3"/>
      <c r="Y145" s="3"/>
      <c r="Z145" s="3"/>
      <c r="AA145" s="3"/>
      <c r="AB145" s="3"/>
      <c r="AC145" s="3"/>
      <c r="AD145" s="3"/>
    </row>
    <row r="146" spans="2:30" ht="14.25" customHeight="1" x14ac:dyDescent="0.35">
      <c r="B146" s="17" t="e">
        <f>B128</f>
        <v>#REF!</v>
      </c>
      <c r="C146" s="10" t="e">
        <f>N136</f>
        <v>#REF!</v>
      </c>
      <c r="D146" s="10" t="e">
        <f>C154</f>
        <v>#REF!</v>
      </c>
      <c r="E146" s="10" t="e">
        <f t="shared" ref="E146:N146" si="127">D154</f>
        <v>#REF!</v>
      </c>
      <c r="F146" s="10" t="e">
        <f t="shared" si="127"/>
        <v>#REF!</v>
      </c>
      <c r="G146" s="10" t="e">
        <f t="shared" si="127"/>
        <v>#REF!</v>
      </c>
      <c r="H146" s="10" t="e">
        <f t="shared" si="127"/>
        <v>#REF!</v>
      </c>
      <c r="I146" s="10" t="e">
        <f t="shared" si="127"/>
        <v>#REF!</v>
      </c>
      <c r="J146" s="10" t="e">
        <f t="shared" si="127"/>
        <v>#REF!</v>
      </c>
      <c r="K146" s="10" t="e">
        <f t="shared" si="127"/>
        <v>#REF!</v>
      </c>
      <c r="L146" s="10" t="e">
        <f t="shared" si="127"/>
        <v>#REF!</v>
      </c>
      <c r="M146" s="10" t="e">
        <f t="shared" si="127"/>
        <v>#REF!</v>
      </c>
      <c r="N146" s="10" t="e">
        <f t="shared" si="127"/>
        <v>#REF!</v>
      </c>
      <c r="O146" s="10"/>
      <c r="P146" s="31"/>
      <c r="Q146" s="6"/>
      <c r="R146" s="36"/>
      <c r="S146" s="8"/>
      <c r="T146" s="5"/>
      <c r="U146" s="3"/>
      <c r="V146" s="3"/>
      <c r="W146" s="3"/>
      <c r="X146" s="3"/>
      <c r="Y146" s="3"/>
      <c r="Z146" s="3"/>
      <c r="AA146" s="3"/>
      <c r="AB146" s="3"/>
      <c r="AC146" s="3"/>
      <c r="AD146" s="3"/>
    </row>
    <row r="147" spans="2:30" x14ac:dyDescent="0.25">
      <c r="B147" s="17" t="e">
        <f t="shared" ref="B147:B154" si="128">B129</f>
        <v>#REF!</v>
      </c>
      <c r="C147" s="10">
        <v>0</v>
      </c>
      <c r="D147" s="10">
        <f t="shared" ref="D147:N147" si="129">D156</f>
        <v>0</v>
      </c>
      <c r="E147" s="10">
        <f t="shared" si="129"/>
        <v>0</v>
      </c>
      <c r="F147" s="10">
        <f t="shared" si="129"/>
        <v>0</v>
      </c>
      <c r="G147" s="10">
        <f t="shared" si="129"/>
        <v>0</v>
      </c>
      <c r="H147" s="10">
        <f t="shared" si="129"/>
        <v>0</v>
      </c>
      <c r="I147" s="10">
        <f t="shared" si="129"/>
        <v>0</v>
      </c>
      <c r="J147" s="10">
        <f t="shared" si="129"/>
        <v>0</v>
      </c>
      <c r="K147" s="10">
        <f t="shared" si="129"/>
        <v>0</v>
      </c>
      <c r="L147" s="10">
        <f t="shared" si="129"/>
        <v>0</v>
      </c>
      <c r="M147" s="10">
        <f t="shared" si="129"/>
        <v>0</v>
      </c>
      <c r="N147" s="10">
        <f t="shared" si="129"/>
        <v>0</v>
      </c>
      <c r="O147" s="10">
        <f>SUM(C147:N147)</f>
        <v>0</v>
      </c>
      <c r="P147" s="4"/>
      <c r="Q147" s="4"/>
      <c r="R147" s="4"/>
    </row>
    <row r="148" spans="2:30" x14ac:dyDescent="0.25">
      <c r="B148" s="17" t="e">
        <f t="shared" si="128"/>
        <v>#REF!</v>
      </c>
      <c r="C148" s="10" t="e">
        <f>C146+C147</f>
        <v>#REF!</v>
      </c>
      <c r="D148" s="10" t="e">
        <f>D146+D147</f>
        <v>#REF!</v>
      </c>
      <c r="E148" s="10" t="e">
        <f t="shared" ref="E148:N148" si="130">E146+E147</f>
        <v>#REF!</v>
      </c>
      <c r="F148" s="10" t="e">
        <f t="shared" si="130"/>
        <v>#REF!</v>
      </c>
      <c r="G148" s="10" t="e">
        <f t="shared" si="130"/>
        <v>#REF!</v>
      </c>
      <c r="H148" s="10" t="e">
        <f t="shared" si="130"/>
        <v>#REF!</v>
      </c>
      <c r="I148" s="10" t="e">
        <f t="shared" si="130"/>
        <v>#REF!</v>
      </c>
      <c r="J148" s="10" t="e">
        <f t="shared" si="130"/>
        <v>#REF!</v>
      </c>
      <c r="K148" s="10" t="e">
        <f t="shared" si="130"/>
        <v>#REF!</v>
      </c>
      <c r="L148" s="10" t="e">
        <f t="shared" si="130"/>
        <v>#REF!</v>
      </c>
      <c r="M148" s="10" t="e">
        <f t="shared" si="130"/>
        <v>#REF!</v>
      </c>
      <c r="N148" s="10" t="e">
        <f t="shared" si="130"/>
        <v>#REF!</v>
      </c>
      <c r="O148" s="10"/>
      <c r="P148" s="4"/>
      <c r="Q148" s="4"/>
      <c r="R148" s="4"/>
    </row>
    <row r="149" spans="2:30" x14ac:dyDescent="0.25">
      <c r="B149" s="17" t="e">
        <f t="shared" si="128"/>
        <v>#REF!</v>
      </c>
      <c r="C149" s="38" t="e">
        <f>C158</f>
        <v>#REF!</v>
      </c>
      <c r="D149" s="38" t="e">
        <f>#REF!</f>
        <v>#REF!</v>
      </c>
      <c r="E149" s="38" t="e">
        <f>#REF!</f>
        <v>#REF!</v>
      </c>
      <c r="F149" s="38" t="e">
        <f>#REF!</f>
        <v>#REF!</v>
      </c>
      <c r="G149" s="38" t="e">
        <f>#REF!</f>
        <v>#REF!</v>
      </c>
      <c r="H149" s="38" t="e">
        <f>#REF!</f>
        <v>#REF!</v>
      </c>
      <c r="I149" s="38" t="e">
        <f>#REF!</f>
        <v>#REF!</v>
      </c>
      <c r="J149" s="38" t="e">
        <f>#REF!</f>
        <v>#REF!</v>
      </c>
      <c r="K149" s="38" t="e">
        <f>#REF!</f>
        <v>#REF!</v>
      </c>
      <c r="L149" s="38" t="e">
        <f>#REF!</f>
        <v>#REF!</v>
      </c>
      <c r="M149" s="38" t="e">
        <f>#REF!</f>
        <v>#REF!</v>
      </c>
      <c r="N149" s="38" t="e">
        <f>#REF!</f>
        <v>#REF!</v>
      </c>
      <c r="O149" s="10"/>
      <c r="P149" s="4"/>
      <c r="Q149" s="4"/>
      <c r="R149" s="4"/>
    </row>
    <row r="150" spans="2:30" x14ac:dyDescent="0.25">
      <c r="B150" s="17" t="e">
        <f t="shared" si="128"/>
        <v>#REF!</v>
      </c>
      <c r="C150" s="38" t="e">
        <f>C159</f>
        <v>#REF!</v>
      </c>
      <c r="D150" s="38" t="e">
        <f>#REF!</f>
        <v>#REF!</v>
      </c>
      <c r="E150" s="38" t="e">
        <f>#REF!</f>
        <v>#REF!</v>
      </c>
      <c r="F150" s="38" t="e">
        <f>#REF!</f>
        <v>#REF!</v>
      </c>
      <c r="G150" s="38" t="e">
        <f>#REF!</f>
        <v>#REF!</v>
      </c>
      <c r="H150" s="38" t="e">
        <f>#REF!</f>
        <v>#REF!</v>
      </c>
      <c r="I150" s="38" t="e">
        <f>#REF!</f>
        <v>#REF!</v>
      </c>
      <c r="J150" s="38" t="e">
        <f>#REF!</f>
        <v>#REF!</v>
      </c>
      <c r="K150" s="38" t="e">
        <f>#REF!</f>
        <v>#REF!</v>
      </c>
      <c r="L150" s="38" t="e">
        <f>#REF!</f>
        <v>#REF!</v>
      </c>
      <c r="M150" s="38" t="e">
        <f>#REF!</f>
        <v>#REF!</v>
      </c>
      <c r="N150" s="38" t="e">
        <f>#REF!</f>
        <v>#REF!</v>
      </c>
      <c r="O150" s="10"/>
      <c r="P150" s="4"/>
      <c r="Q150" s="4"/>
      <c r="R150" s="4"/>
    </row>
    <row r="151" spans="2:30" x14ac:dyDescent="0.25">
      <c r="B151" s="17" t="e">
        <f t="shared" si="128"/>
        <v>#REF!</v>
      </c>
      <c r="C151" s="10" t="e">
        <f>N133+C160</f>
        <v>#REF!</v>
      </c>
      <c r="D151" s="10" t="e">
        <f>C151+D160</f>
        <v>#REF!</v>
      </c>
      <c r="E151" s="10" t="e">
        <f t="shared" ref="E151:N151" si="131">D151+E160</f>
        <v>#REF!</v>
      </c>
      <c r="F151" s="10" t="e">
        <f t="shared" si="131"/>
        <v>#REF!</v>
      </c>
      <c r="G151" s="10" t="e">
        <f t="shared" si="131"/>
        <v>#REF!</v>
      </c>
      <c r="H151" s="10" t="e">
        <f t="shared" si="131"/>
        <v>#REF!</v>
      </c>
      <c r="I151" s="10" t="e">
        <f t="shared" si="131"/>
        <v>#REF!</v>
      </c>
      <c r="J151" s="10" t="e">
        <f t="shared" si="131"/>
        <v>#REF!</v>
      </c>
      <c r="K151" s="10" t="e">
        <f t="shared" si="131"/>
        <v>#REF!</v>
      </c>
      <c r="L151" s="10" t="e">
        <f t="shared" si="131"/>
        <v>#REF!</v>
      </c>
      <c r="M151" s="10" t="e">
        <f t="shared" si="131"/>
        <v>#REF!</v>
      </c>
      <c r="N151" s="10" t="e">
        <f t="shared" si="131"/>
        <v>#REF!</v>
      </c>
      <c r="O151" s="10" t="e">
        <f>SUM(C151:N151)</f>
        <v>#REF!</v>
      </c>
      <c r="P151" s="4"/>
      <c r="Q151" s="4"/>
      <c r="R151" s="4"/>
    </row>
    <row r="152" spans="2:30" x14ac:dyDescent="0.25">
      <c r="B152" s="17" t="e">
        <f t="shared" si="128"/>
        <v>#REF!</v>
      </c>
      <c r="C152" s="10" t="e">
        <f>C148*C150</f>
        <v>#REF!</v>
      </c>
      <c r="D152" s="10" t="e">
        <f t="shared" ref="D152:N152" si="132">D148*D150</f>
        <v>#REF!</v>
      </c>
      <c r="E152" s="10" t="e">
        <f t="shared" si="132"/>
        <v>#REF!</v>
      </c>
      <c r="F152" s="10" t="e">
        <f t="shared" si="132"/>
        <v>#REF!</v>
      </c>
      <c r="G152" s="10" t="e">
        <f t="shared" si="132"/>
        <v>#REF!</v>
      </c>
      <c r="H152" s="10" t="e">
        <f t="shared" si="132"/>
        <v>#REF!</v>
      </c>
      <c r="I152" s="10" t="e">
        <f t="shared" si="132"/>
        <v>#REF!</v>
      </c>
      <c r="J152" s="10" t="e">
        <f t="shared" si="132"/>
        <v>#REF!</v>
      </c>
      <c r="K152" s="10" t="e">
        <f t="shared" si="132"/>
        <v>#REF!</v>
      </c>
      <c r="L152" s="10" t="e">
        <f t="shared" si="132"/>
        <v>#REF!</v>
      </c>
      <c r="M152" s="10" t="e">
        <f t="shared" si="132"/>
        <v>#REF!</v>
      </c>
      <c r="N152" s="10" t="e">
        <f t="shared" si="132"/>
        <v>#REF!</v>
      </c>
      <c r="O152" s="10" t="e">
        <f>SUM(C152:N152)</f>
        <v>#REF!</v>
      </c>
      <c r="P152" s="4"/>
      <c r="Q152" s="4"/>
      <c r="R152" s="4"/>
    </row>
    <row r="153" spans="2:30" x14ac:dyDescent="0.25">
      <c r="B153" s="17" t="e">
        <f t="shared" si="128"/>
        <v>#REF!</v>
      </c>
      <c r="C153" s="10" t="e">
        <f>C151-C152</f>
        <v>#REF!</v>
      </c>
      <c r="D153" s="10" t="e">
        <f>D151-D152</f>
        <v>#REF!</v>
      </c>
      <c r="E153" s="10" t="e">
        <f t="shared" ref="E153:N153" si="133">E151-E152</f>
        <v>#REF!</v>
      </c>
      <c r="F153" s="10" t="e">
        <f t="shared" si="133"/>
        <v>#REF!</v>
      </c>
      <c r="G153" s="10" t="e">
        <f t="shared" si="133"/>
        <v>#REF!</v>
      </c>
      <c r="H153" s="10" t="e">
        <f t="shared" si="133"/>
        <v>#REF!</v>
      </c>
      <c r="I153" s="10" t="e">
        <f t="shared" si="133"/>
        <v>#REF!</v>
      </c>
      <c r="J153" s="10" t="e">
        <f t="shared" si="133"/>
        <v>#REF!</v>
      </c>
      <c r="K153" s="10" t="e">
        <f t="shared" si="133"/>
        <v>#REF!</v>
      </c>
      <c r="L153" s="10" t="e">
        <f t="shared" si="133"/>
        <v>#REF!</v>
      </c>
      <c r="M153" s="10" t="e">
        <f t="shared" si="133"/>
        <v>#REF!</v>
      </c>
      <c r="N153" s="10" t="e">
        <f t="shared" si="133"/>
        <v>#REF!</v>
      </c>
      <c r="O153" s="10" t="e">
        <f>SUM(C153:N153)</f>
        <v>#REF!</v>
      </c>
      <c r="P153" s="4"/>
      <c r="Q153" s="4"/>
      <c r="R153" s="4"/>
    </row>
    <row r="154" spans="2:30" x14ac:dyDescent="0.25">
      <c r="B154" s="17" t="e">
        <f t="shared" si="128"/>
        <v>#REF!</v>
      </c>
      <c r="C154" s="35" t="e">
        <f>C148-C153</f>
        <v>#REF!</v>
      </c>
      <c r="D154" s="35" t="e">
        <f t="shared" ref="D154:N154" si="134">D148-D153</f>
        <v>#REF!</v>
      </c>
      <c r="E154" s="35" t="e">
        <f t="shared" si="134"/>
        <v>#REF!</v>
      </c>
      <c r="F154" s="35" t="e">
        <f t="shared" si="134"/>
        <v>#REF!</v>
      </c>
      <c r="G154" s="35" t="e">
        <f t="shared" si="134"/>
        <v>#REF!</v>
      </c>
      <c r="H154" s="35" t="e">
        <f t="shared" si="134"/>
        <v>#REF!</v>
      </c>
      <c r="I154" s="35" t="e">
        <f t="shared" si="134"/>
        <v>#REF!</v>
      </c>
      <c r="J154" s="35" t="e">
        <f t="shared" si="134"/>
        <v>#REF!</v>
      </c>
      <c r="K154" s="35" t="e">
        <f t="shared" si="134"/>
        <v>#REF!</v>
      </c>
      <c r="L154" s="35" t="e">
        <f t="shared" si="134"/>
        <v>#REF!</v>
      </c>
      <c r="M154" s="35" t="e">
        <f t="shared" si="134"/>
        <v>#REF!</v>
      </c>
      <c r="N154" s="35" t="e">
        <f t="shared" si="134"/>
        <v>#REF!</v>
      </c>
      <c r="O154" s="35"/>
      <c r="P154" s="4"/>
      <c r="Q154" s="4"/>
      <c r="R154" s="4"/>
    </row>
    <row r="155" spans="2:30" x14ac:dyDescent="0.25">
      <c r="B155" s="20"/>
      <c r="C155" s="20"/>
      <c r="D155" s="20"/>
      <c r="E155" s="20"/>
      <c r="F155" s="20"/>
      <c r="G155" s="20"/>
      <c r="H155" s="20"/>
      <c r="I155" s="20"/>
      <c r="J155" s="20"/>
      <c r="K155" s="20"/>
      <c r="L155" s="20"/>
      <c r="M155" s="20"/>
      <c r="N155" s="20"/>
      <c r="O155" s="6"/>
      <c r="P155" s="4"/>
      <c r="Q155" s="4"/>
      <c r="R155" s="4"/>
    </row>
    <row r="156" spans="2:30" x14ac:dyDescent="0.25">
      <c r="B156" s="16" t="e">
        <f>B138</f>
        <v>#REF!</v>
      </c>
      <c r="C156" s="44">
        <v>0</v>
      </c>
      <c r="D156" s="44">
        <v>0</v>
      </c>
      <c r="E156" s="44">
        <v>0</v>
      </c>
      <c r="F156" s="44">
        <v>0</v>
      </c>
      <c r="G156" s="44">
        <v>0</v>
      </c>
      <c r="H156" s="44">
        <v>0</v>
      </c>
      <c r="I156" s="44">
        <v>0</v>
      </c>
      <c r="J156" s="44">
        <v>0</v>
      </c>
      <c r="K156" s="44">
        <v>0</v>
      </c>
      <c r="L156" s="44">
        <v>0</v>
      </c>
      <c r="M156" s="44">
        <v>0</v>
      </c>
      <c r="N156" s="44">
        <v>0</v>
      </c>
      <c r="O156" s="6"/>
      <c r="P156" s="4"/>
      <c r="Q156" s="4"/>
      <c r="R156" s="4"/>
    </row>
    <row r="157" spans="2:30" x14ac:dyDescent="0.25">
      <c r="B157" s="16" t="s">
        <v>64</v>
      </c>
      <c r="C157" s="6" t="e">
        <f>C139</f>
        <v>#REF!</v>
      </c>
      <c r="D157" s="33" t="e">
        <f>#REF!</f>
        <v>#REF!</v>
      </c>
      <c r="E157" s="33" t="e">
        <f>#REF!</f>
        <v>#REF!</v>
      </c>
      <c r="F157" s="33" t="e">
        <f>#REF!</f>
        <v>#REF!</v>
      </c>
      <c r="G157" s="33" t="e">
        <f>#REF!</f>
        <v>#REF!</v>
      </c>
      <c r="H157" s="33" t="e">
        <f>#REF!</f>
        <v>#REF!</v>
      </c>
      <c r="I157" s="33" t="e">
        <f>#REF!</f>
        <v>#REF!</v>
      </c>
      <c r="J157" s="33" t="e">
        <f>#REF!</f>
        <v>#REF!</v>
      </c>
      <c r="K157" s="33" t="e">
        <f>#REF!</f>
        <v>#REF!</v>
      </c>
      <c r="L157" s="33" t="e">
        <f>#REF!</f>
        <v>#REF!</v>
      </c>
      <c r="M157" s="33" t="e">
        <f>#REF!</f>
        <v>#REF!</v>
      </c>
      <c r="N157" s="33" t="e">
        <f>#REF!</f>
        <v>#REF!</v>
      </c>
      <c r="O157" s="6"/>
      <c r="P157" s="4"/>
      <c r="Q157" s="4"/>
      <c r="R157" s="4"/>
    </row>
    <row r="158" spans="2:30" x14ac:dyDescent="0.25">
      <c r="B158" s="16" t="s">
        <v>58</v>
      </c>
      <c r="C158" s="19" t="e">
        <f>C140</f>
        <v>#REF!</v>
      </c>
      <c r="D158" s="19" t="e">
        <f>#REF!</f>
        <v>#REF!</v>
      </c>
      <c r="E158" s="19" t="e">
        <f>#REF!</f>
        <v>#REF!</v>
      </c>
      <c r="F158" s="19" t="e">
        <f>#REF!</f>
        <v>#REF!</v>
      </c>
      <c r="G158" s="19" t="e">
        <f>#REF!</f>
        <v>#REF!</v>
      </c>
      <c r="H158" s="19" t="e">
        <f>#REF!</f>
        <v>#REF!</v>
      </c>
      <c r="I158" s="19" t="e">
        <f>#REF!</f>
        <v>#REF!</v>
      </c>
      <c r="J158" s="19" t="e">
        <f>#REF!</f>
        <v>#REF!</v>
      </c>
      <c r="K158" s="19" t="e">
        <f>#REF!</f>
        <v>#REF!</v>
      </c>
      <c r="L158" s="19" t="e">
        <f>#REF!</f>
        <v>#REF!</v>
      </c>
      <c r="M158" s="19" t="e">
        <f>#REF!</f>
        <v>#REF!</v>
      </c>
      <c r="N158" s="19" t="e">
        <f>#REF!</f>
        <v>#REF!</v>
      </c>
      <c r="O158" s="6"/>
      <c r="P158" s="4"/>
      <c r="Q158" s="4"/>
      <c r="R158" s="4"/>
    </row>
    <row r="159" spans="2:30" x14ac:dyDescent="0.25">
      <c r="B159" s="16" t="s">
        <v>65</v>
      </c>
      <c r="C159" s="39" t="e">
        <f>C158/12</f>
        <v>#REF!</v>
      </c>
      <c r="D159" s="39" t="e">
        <f>D158/12</f>
        <v>#REF!</v>
      </c>
      <c r="E159" s="39" t="e">
        <f t="shared" ref="E159:N159" si="135">E158/12</f>
        <v>#REF!</v>
      </c>
      <c r="F159" s="39" t="e">
        <f t="shared" si="135"/>
        <v>#REF!</v>
      </c>
      <c r="G159" s="39" t="e">
        <f t="shared" si="135"/>
        <v>#REF!</v>
      </c>
      <c r="H159" s="39" t="e">
        <f t="shared" si="135"/>
        <v>#REF!</v>
      </c>
      <c r="I159" s="39" t="e">
        <f t="shared" si="135"/>
        <v>#REF!</v>
      </c>
      <c r="J159" s="39" t="e">
        <f t="shared" si="135"/>
        <v>#REF!</v>
      </c>
      <c r="K159" s="39" t="e">
        <f t="shared" si="135"/>
        <v>#REF!</v>
      </c>
      <c r="L159" s="39" t="e">
        <f t="shared" si="135"/>
        <v>#REF!</v>
      </c>
      <c r="M159" s="39" t="e">
        <f t="shared" si="135"/>
        <v>#REF!</v>
      </c>
      <c r="N159" s="39" t="e">
        <f t="shared" si="135"/>
        <v>#REF!</v>
      </c>
      <c r="O159" s="6"/>
      <c r="P159" s="4"/>
      <c r="Q159" s="4"/>
      <c r="R159" s="4"/>
    </row>
    <row r="160" spans="2:30" x14ac:dyDescent="0.25">
      <c r="B160" s="16" t="s">
        <v>63</v>
      </c>
      <c r="C160" s="40" t="e">
        <f>-PMT(C159,C157,C156)</f>
        <v>#REF!</v>
      </c>
      <c r="D160" s="40" t="e">
        <f t="shared" ref="D160:N160" si="136">-PMT(D159,D157,D156)</f>
        <v>#REF!</v>
      </c>
      <c r="E160" s="40" t="e">
        <f t="shared" si="136"/>
        <v>#REF!</v>
      </c>
      <c r="F160" s="40" t="e">
        <f t="shared" si="136"/>
        <v>#REF!</v>
      </c>
      <c r="G160" s="40" t="e">
        <f t="shared" si="136"/>
        <v>#REF!</v>
      </c>
      <c r="H160" s="40" t="e">
        <f t="shared" si="136"/>
        <v>#REF!</v>
      </c>
      <c r="I160" s="40" t="e">
        <f t="shared" si="136"/>
        <v>#REF!</v>
      </c>
      <c r="J160" s="40" t="e">
        <f t="shared" si="136"/>
        <v>#REF!</v>
      </c>
      <c r="K160" s="40" t="e">
        <f t="shared" si="136"/>
        <v>#REF!</v>
      </c>
      <c r="L160" s="40" t="e">
        <f t="shared" si="136"/>
        <v>#REF!</v>
      </c>
      <c r="M160" s="40" t="e">
        <f t="shared" si="136"/>
        <v>#REF!</v>
      </c>
      <c r="N160" s="40" t="e">
        <f t="shared" si="136"/>
        <v>#REF!</v>
      </c>
      <c r="O160" s="6"/>
      <c r="P160" s="4"/>
      <c r="Q160" s="4"/>
      <c r="R160" s="4"/>
    </row>
    <row r="161" spans="2:18" x14ac:dyDescent="0.25">
      <c r="B161" s="4"/>
      <c r="C161" s="4"/>
      <c r="D161" s="4"/>
      <c r="E161" s="4"/>
      <c r="F161" s="4"/>
      <c r="G161" s="4"/>
      <c r="H161" s="4"/>
      <c r="I161" s="4"/>
      <c r="J161" s="4"/>
      <c r="K161" s="4"/>
      <c r="L161" s="4"/>
      <c r="M161" s="4"/>
      <c r="N161" s="4"/>
      <c r="O161" s="4"/>
      <c r="P161" s="4"/>
      <c r="Q161" s="4"/>
      <c r="R161" s="4"/>
    </row>
    <row r="162" spans="2:18" x14ac:dyDescent="0.25">
      <c r="B162" s="20" t="e">
        <f>#REF!</f>
        <v>#REF!</v>
      </c>
      <c r="C162" s="20"/>
      <c r="D162" s="20"/>
      <c r="E162" s="20"/>
      <c r="F162" s="20"/>
      <c r="G162" s="20"/>
      <c r="H162" s="20"/>
      <c r="I162" s="20"/>
      <c r="J162" s="20"/>
      <c r="K162" s="20"/>
      <c r="L162" s="20"/>
      <c r="M162" s="20"/>
      <c r="N162" s="20"/>
      <c r="O162" s="6"/>
      <c r="P162" s="4"/>
      <c r="Q162" s="4"/>
      <c r="R162" s="4"/>
    </row>
    <row r="163" spans="2:18" x14ac:dyDescent="0.25">
      <c r="B163" s="21"/>
      <c r="C163" s="22" t="e">
        <f>DATE(YEAR(N145),MONTH(N145)+1,DAY(N145))</f>
        <v>#REF!</v>
      </c>
      <c r="D163" s="22" t="e">
        <f>DATE(YEAR(C163),MONTH(C163)+1,DAY(C163))</f>
        <v>#REF!</v>
      </c>
      <c r="E163" s="22" t="e">
        <f t="shared" ref="E163:N163" si="137">DATE(YEAR(D163),MONTH(D163)+1,DAY(D163))</f>
        <v>#REF!</v>
      </c>
      <c r="F163" s="22" t="e">
        <f t="shared" si="137"/>
        <v>#REF!</v>
      </c>
      <c r="G163" s="22" t="e">
        <f t="shared" si="137"/>
        <v>#REF!</v>
      </c>
      <c r="H163" s="22" t="e">
        <f t="shared" si="137"/>
        <v>#REF!</v>
      </c>
      <c r="I163" s="22" t="e">
        <f t="shared" si="137"/>
        <v>#REF!</v>
      </c>
      <c r="J163" s="22" t="e">
        <f t="shared" si="137"/>
        <v>#REF!</v>
      </c>
      <c r="K163" s="22" t="e">
        <f t="shared" si="137"/>
        <v>#REF!</v>
      </c>
      <c r="L163" s="22" t="e">
        <f t="shared" si="137"/>
        <v>#REF!</v>
      </c>
      <c r="M163" s="22" t="e">
        <f t="shared" si="137"/>
        <v>#REF!</v>
      </c>
      <c r="N163" s="22" t="e">
        <f t="shared" si="137"/>
        <v>#REF!</v>
      </c>
      <c r="O163" s="23" t="s">
        <v>52</v>
      </c>
      <c r="P163" s="4"/>
      <c r="Q163" s="4"/>
      <c r="R163" s="4"/>
    </row>
    <row r="164" spans="2:18" x14ac:dyDescent="0.25">
      <c r="B164" s="17" t="e">
        <f>B146</f>
        <v>#REF!</v>
      </c>
      <c r="C164" s="10" t="e">
        <f>N154</f>
        <v>#REF!</v>
      </c>
      <c r="D164" s="10" t="e">
        <f>C172</f>
        <v>#REF!</v>
      </c>
      <c r="E164" s="10" t="e">
        <f t="shared" ref="E164:N164" si="138">D172</f>
        <v>#REF!</v>
      </c>
      <c r="F164" s="10" t="e">
        <f t="shared" si="138"/>
        <v>#REF!</v>
      </c>
      <c r="G164" s="10" t="e">
        <f t="shared" si="138"/>
        <v>#REF!</v>
      </c>
      <c r="H164" s="10" t="e">
        <f t="shared" si="138"/>
        <v>#REF!</v>
      </c>
      <c r="I164" s="10" t="e">
        <f t="shared" si="138"/>
        <v>#REF!</v>
      </c>
      <c r="J164" s="10" t="e">
        <f t="shared" si="138"/>
        <v>#REF!</v>
      </c>
      <c r="K164" s="10" t="e">
        <f t="shared" si="138"/>
        <v>#REF!</v>
      </c>
      <c r="L164" s="10" t="e">
        <f t="shared" si="138"/>
        <v>#REF!</v>
      </c>
      <c r="M164" s="10" t="e">
        <f t="shared" si="138"/>
        <v>#REF!</v>
      </c>
      <c r="N164" s="10" t="e">
        <f t="shared" si="138"/>
        <v>#REF!</v>
      </c>
      <c r="O164" s="10"/>
      <c r="P164" s="4"/>
      <c r="Q164" s="4"/>
      <c r="R164" s="4"/>
    </row>
    <row r="165" spans="2:18" x14ac:dyDescent="0.25">
      <c r="B165" s="17" t="e">
        <f t="shared" ref="B165:B172" si="139">B147</f>
        <v>#REF!</v>
      </c>
      <c r="C165" s="10">
        <v>0</v>
      </c>
      <c r="D165" s="10">
        <f t="shared" ref="D165:N165" si="140">D174</f>
        <v>0</v>
      </c>
      <c r="E165" s="10">
        <f t="shared" si="140"/>
        <v>0</v>
      </c>
      <c r="F165" s="10">
        <f t="shared" si="140"/>
        <v>0</v>
      </c>
      <c r="G165" s="10">
        <f t="shared" si="140"/>
        <v>0</v>
      </c>
      <c r="H165" s="10">
        <f t="shared" si="140"/>
        <v>0</v>
      </c>
      <c r="I165" s="10">
        <f t="shared" si="140"/>
        <v>0</v>
      </c>
      <c r="J165" s="10">
        <f t="shared" si="140"/>
        <v>0</v>
      </c>
      <c r="K165" s="10">
        <f t="shared" si="140"/>
        <v>0</v>
      </c>
      <c r="L165" s="10">
        <f t="shared" si="140"/>
        <v>0</v>
      </c>
      <c r="M165" s="10">
        <f t="shared" si="140"/>
        <v>0</v>
      </c>
      <c r="N165" s="10">
        <f t="shared" si="140"/>
        <v>0</v>
      </c>
      <c r="O165" s="10">
        <f>SUM(C165:N165)</f>
        <v>0</v>
      </c>
      <c r="P165" s="4"/>
      <c r="Q165" s="4"/>
      <c r="R165" s="4"/>
    </row>
    <row r="166" spans="2:18" x14ac:dyDescent="0.25">
      <c r="B166" s="17" t="e">
        <f t="shared" si="139"/>
        <v>#REF!</v>
      </c>
      <c r="C166" s="10" t="e">
        <f>C164+C165</f>
        <v>#REF!</v>
      </c>
      <c r="D166" s="10" t="e">
        <f>D164+D165</f>
        <v>#REF!</v>
      </c>
      <c r="E166" s="10" t="e">
        <f t="shared" ref="E166:N166" si="141">E164+E165</f>
        <v>#REF!</v>
      </c>
      <c r="F166" s="10" t="e">
        <f t="shared" si="141"/>
        <v>#REF!</v>
      </c>
      <c r="G166" s="10" t="e">
        <f t="shared" si="141"/>
        <v>#REF!</v>
      </c>
      <c r="H166" s="10" t="e">
        <f t="shared" si="141"/>
        <v>#REF!</v>
      </c>
      <c r="I166" s="10" t="e">
        <f t="shared" si="141"/>
        <v>#REF!</v>
      </c>
      <c r="J166" s="10" t="e">
        <f t="shared" si="141"/>
        <v>#REF!</v>
      </c>
      <c r="K166" s="10" t="e">
        <f t="shared" si="141"/>
        <v>#REF!</v>
      </c>
      <c r="L166" s="10" t="e">
        <f t="shared" si="141"/>
        <v>#REF!</v>
      </c>
      <c r="M166" s="10" t="e">
        <f t="shared" si="141"/>
        <v>#REF!</v>
      </c>
      <c r="N166" s="10" t="e">
        <f t="shared" si="141"/>
        <v>#REF!</v>
      </c>
      <c r="O166" s="10"/>
      <c r="P166" s="4"/>
      <c r="Q166" s="4"/>
      <c r="R166" s="4"/>
    </row>
    <row r="167" spans="2:18" x14ac:dyDescent="0.25">
      <c r="B167" s="17" t="e">
        <f t="shared" si="139"/>
        <v>#REF!</v>
      </c>
      <c r="C167" s="38" t="e">
        <f>C176</f>
        <v>#REF!</v>
      </c>
      <c r="D167" s="38" t="e">
        <f>#REF!</f>
        <v>#REF!</v>
      </c>
      <c r="E167" s="38" t="e">
        <f>#REF!</f>
        <v>#REF!</v>
      </c>
      <c r="F167" s="38" t="e">
        <f>#REF!</f>
        <v>#REF!</v>
      </c>
      <c r="G167" s="38" t="e">
        <f>#REF!</f>
        <v>#REF!</v>
      </c>
      <c r="H167" s="38" t="e">
        <f>#REF!</f>
        <v>#REF!</v>
      </c>
      <c r="I167" s="38" t="e">
        <f>#REF!</f>
        <v>#REF!</v>
      </c>
      <c r="J167" s="38" t="e">
        <f>#REF!</f>
        <v>#REF!</v>
      </c>
      <c r="K167" s="38" t="e">
        <f>#REF!</f>
        <v>#REF!</v>
      </c>
      <c r="L167" s="38" t="e">
        <f>#REF!</f>
        <v>#REF!</v>
      </c>
      <c r="M167" s="38" t="e">
        <f>#REF!</f>
        <v>#REF!</v>
      </c>
      <c r="N167" s="38" t="e">
        <f>#REF!</f>
        <v>#REF!</v>
      </c>
      <c r="O167" s="10"/>
      <c r="P167" s="4"/>
      <c r="Q167" s="4"/>
      <c r="R167" s="4"/>
    </row>
    <row r="168" spans="2:18" x14ac:dyDescent="0.25">
      <c r="B168" s="17" t="e">
        <f t="shared" si="139"/>
        <v>#REF!</v>
      </c>
      <c r="C168" s="38" t="e">
        <f>C177</f>
        <v>#REF!</v>
      </c>
      <c r="D168" s="38" t="e">
        <f>#REF!</f>
        <v>#REF!</v>
      </c>
      <c r="E168" s="38" t="e">
        <f>#REF!</f>
        <v>#REF!</v>
      </c>
      <c r="F168" s="38" t="e">
        <f>#REF!</f>
        <v>#REF!</v>
      </c>
      <c r="G168" s="38" t="e">
        <f>#REF!</f>
        <v>#REF!</v>
      </c>
      <c r="H168" s="38" t="e">
        <f>#REF!</f>
        <v>#REF!</v>
      </c>
      <c r="I168" s="38" t="e">
        <f>#REF!</f>
        <v>#REF!</v>
      </c>
      <c r="J168" s="38" t="e">
        <f>#REF!</f>
        <v>#REF!</v>
      </c>
      <c r="K168" s="38" t="e">
        <f>#REF!</f>
        <v>#REF!</v>
      </c>
      <c r="L168" s="38" t="e">
        <f>#REF!</f>
        <v>#REF!</v>
      </c>
      <c r="M168" s="38" t="e">
        <f>#REF!</f>
        <v>#REF!</v>
      </c>
      <c r="N168" s="38" t="e">
        <f>#REF!</f>
        <v>#REF!</v>
      </c>
      <c r="O168" s="10"/>
      <c r="P168" s="4"/>
      <c r="Q168" s="4"/>
      <c r="R168" s="4"/>
    </row>
    <row r="169" spans="2:18" x14ac:dyDescent="0.25">
      <c r="B169" s="17" t="e">
        <f t="shared" si="139"/>
        <v>#REF!</v>
      </c>
      <c r="C169" s="10" t="e">
        <f>N151+C178</f>
        <v>#REF!</v>
      </c>
      <c r="D169" s="10" t="e">
        <f>C169+D178</f>
        <v>#REF!</v>
      </c>
      <c r="E169" s="10" t="e">
        <f t="shared" ref="E169:N169" si="142">D169+E178</f>
        <v>#REF!</v>
      </c>
      <c r="F169" s="10" t="e">
        <f t="shared" si="142"/>
        <v>#REF!</v>
      </c>
      <c r="G169" s="10" t="e">
        <f t="shared" si="142"/>
        <v>#REF!</v>
      </c>
      <c r="H169" s="10" t="e">
        <f t="shared" si="142"/>
        <v>#REF!</v>
      </c>
      <c r="I169" s="10" t="e">
        <f t="shared" si="142"/>
        <v>#REF!</v>
      </c>
      <c r="J169" s="10" t="e">
        <f t="shared" si="142"/>
        <v>#REF!</v>
      </c>
      <c r="K169" s="10" t="e">
        <f t="shared" si="142"/>
        <v>#REF!</v>
      </c>
      <c r="L169" s="10" t="e">
        <f t="shared" si="142"/>
        <v>#REF!</v>
      </c>
      <c r="M169" s="10" t="e">
        <f t="shared" si="142"/>
        <v>#REF!</v>
      </c>
      <c r="N169" s="10" t="e">
        <f t="shared" si="142"/>
        <v>#REF!</v>
      </c>
      <c r="O169" s="10" t="e">
        <f>SUM(C169:N169)</f>
        <v>#REF!</v>
      </c>
      <c r="P169" s="4"/>
      <c r="Q169" s="4"/>
      <c r="R169" s="4"/>
    </row>
    <row r="170" spans="2:18" x14ac:dyDescent="0.25">
      <c r="B170" s="17" t="e">
        <f t="shared" si="139"/>
        <v>#REF!</v>
      </c>
      <c r="C170" s="10" t="e">
        <f>C166*C168</f>
        <v>#REF!</v>
      </c>
      <c r="D170" s="10" t="e">
        <f t="shared" ref="D170:N170" si="143">D166*D168</f>
        <v>#REF!</v>
      </c>
      <c r="E170" s="10" t="e">
        <f t="shared" si="143"/>
        <v>#REF!</v>
      </c>
      <c r="F170" s="10" t="e">
        <f t="shared" si="143"/>
        <v>#REF!</v>
      </c>
      <c r="G170" s="10" t="e">
        <f t="shared" si="143"/>
        <v>#REF!</v>
      </c>
      <c r="H170" s="10" t="e">
        <f t="shared" si="143"/>
        <v>#REF!</v>
      </c>
      <c r="I170" s="10" t="e">
        <f t="shared" si="143"/>
        <v>#REF!</v>
      </c>
      <c r="J170" s="10" t="e">
        <f t="shared" si="143"/>
        <v>#REF!</v>
      </c>
      <c r="K170" s="10" t="e">
        <f t="shared" si="143"/>
        <v>#REF!</v>
      </c>
      <c r="L170" s="10" t="e">
        <f t="shared" si="143"/>
        <v>#REF!</v>
      </c>
      <c r="M170" s="10" t="e">
        <f t="shared" si="143"/>
        <v>#REF!</v>
      </c>
      <c r="N170" s="10" t="e">
        <f t="shared" si="143"/>
        <v>#REF!</v>
      </c>
      <c r="O170" s="10" t="e">
        <f>SUM(C170:N170)</f>
        <v>#REF!</v>
      </c>
      <c r="P170" s="4"/>
      <c r="Q170" s="4"/>
      <c r="R170" s="4"/>
    </row>
    <row r="171" spans="2:18" x14ac:dyDescent="0.25">
      <c r="B171" s="17" t="e">
        <f t="shared" si="139"/>
        <v>#REF!</v>
      </c>
      <c r="C171" s="10" t="e">
        <f>C169-C170</f>
        <v>#REF!</v>
      </c>
      <c r="D171" s="10" t="e">
        <f>D169-D170</f>
        <v>#REF!</v>
      </c>
      <c r="E171" s="10" t="e">
        <f t="shared" ref="E171:N171" si="144">E169-E170</f>
        <v>#REF!</v>
      </c>
      <c r="F171" s="10" t="e">
        <f t="shared" si="144"/>
        <v>#REF!</v>
      </c>
      <c r="G171" s="10" t="e">
        <f t="shared" si="144"/>
        <v>#REF!</v>
      </c>
      <c r="H171" s="10" t="e">
        <f t="shared" si="144"/>
        <v>#REF!</v>
      </c>
      <c r="I171" s="10" t="e">
        <f t="shared" si="144"/>
        <v>#REF!</v>
      </c>
      <c r="J171" s="10" t="e">
        <f t="shared" si="144"/>
        <v>#REF!</v>
      </c>
      <c r="K171" s="10" t="e">
        <f t="shared" si="144"/>
        <v>#REF!</v>
      </c>
      <c r="L171" s="10" t="e">
        <f t="shared" si="144"/>
        <v>#REF!</v>
      </c>
      <c r="M171" s="10" t="e">
        <f t="shared" si="144"/>
        <v>#REF!</v>
      </c>
      <c r="N171" s="10" t="e">
        <f t="shared" si="144"/>
        <v>#REF!</v>
      </c>
      <c r="O171" s="10" t="e">
        <f>SUM(C171:N171)</f>
        <v>#REF!</v>
      </c>
      <c r="P171" s="4"/>
      <c r="Q171" s="4"/>
      <c r="R171" s="4"/>
    </row>
    <row r="172" spans="2:18" x14ac:dyDescent="0.25">
      <c r="B172" s="17" t="e">
        <f t="shared" si="139"/>
        <v>#REF!</v>
      </c>
      <c r="C172" s="35" t="e">
        <f>C166-C171</f>
        <v>#REF!</v>
      </c>
      <c r="D172" s="35" t="e">
        <f t="shared" ref="D172:N172" si="145">D166-D171</f>
        <v>#REF!</v>
      </c>
      <c r="E172" s="35" t="e">
        <f t="shared" si="145"/>
        <v>#REF!</v>
      </c>
      <c r="F172" s="35" t="e">
        <f t="shared" si="145"/>
        <v>#REF!</v>
      </c>
      <c r="G172" s="35" t="e">
        <f t="shared" si="145"/>
        <v>#REF!</v>
      </c>
      <c r="H172" s="35" t="e">
        <f t="shared" si="145"/>
        <v>#REF!</v>
      </c>
      <c r="I172" s="35" t="e">
        <f t="shared" si="145"/>
        <v>#REF!</v>
      </c>
      <c r="J172" s="35" t="e">
        <f t="shared" si="145"/>
        <v>#REF!</v>
      </c>
      <c r="K172" s="35" t="e">
        <f t="shared" si="145"/>
        <v>#REF!</v>
      </c>
      <c r="L172" s="35" t="e">
        <f t="shared" si="145"/>
        <v>#REF!</v>
      </c>
      <c r="M172" s="35" t="e">
        <f t="shared" si="145"/>
        <v>#REF!</v>
      </c>
      <c r="N172" s="35" t="e">
        <f t="shared" si="145"/>
        <v>#REF!</v>
      </c>
      <c r="O172" s="35"/>
      <c r="P172" s="4"/>
      <c r="Q172" s="4"/>
      <c r="R172" s="4"/>
    </row>
    <row r="173" spans="2:18" x14ac:dyDescent="0.25">
      <c r="B173" s="20"/>
      <c r="C173" s="20"/>
      <c r="D173" s="20"/>
      <c r="E173" s="20"/>
      <c r="F173" s="20"/>
      <c r="G173" s="20"/>
      <c r="H173" s="20"/>
      <c r="I173" s="20"/>
      <c r="J173" s="20"/>
      <c r="K173" s="20"/>
      <c r="L173" s="20"/>
      <c r="M173" s="20"/>
      <c r="N173" s="20"/>
      <c r="O173" s="6"/>
      <c r="P173" s="4"/>
      <c r="Q173" s="4"/>
      <c r="R173" s="4"/>
    </row>
    <row r="174" spans="2:18" x14ac:dyDescent="0.25">
      <c r="B174" s="16" t="e">
        <f>B156</f>
        <v>#REF!</v>
      </c>
      <c r="C174" s="44">
        <v>0</v>
      </c>
      <c r="D174" s="44">
        <v>0</v>
      </c>
      <c r="E174" s="44">
        <v>0</v>
      </c>
      <c r="F174" s="44">
        <v>0</v>
      </c>
      <c r="G174" s="44">
        <v>0</v>
      </c>
      <c r="H174" s="44">
        <v>0</v>
      </c>
      <c r="I174" s="44">
        <v>0</v>
      </c>
      <c r="J174" s="44">
        <v>0</v>
      </c>
      <c r="K174" s="44">
        <v>0</v>
      </c>
      <c r="L174" s="44">
        <v>0</v>
      </c>
      <c r="M174" s="44">
        <v>0</v>
      </c>
      <c r="N174" s="44">
        <v>0</v>
      </c>
      <c r="O174" s="6"/>
      <c r="P174" s="4"/>
      <c r="Q174" s="4"/>
      <c r="R174" s="4"/>
    </row>
    <row r="175" spans="2:18" x14ac:dyDescent="0.25">
      <c r="B175" s="16" t="s">
        <v>64</v>
      </c>
      <c r="C175" s="6" t="e">
        <f>C157</f>
        <v>#REF!</v>
      </c>
      <c r="D175" s="33" t="e">
        <f>#REF!</f>
        <v>#REF!</v>
      </c>
      <c r="E175" s="33" t="e">
        <f>#REF!</f>
        <v>#REF!</v>
      </c>
      <c r="F175" s="33" t="e">
        <f>#REF!</f>
        <v>#REF!</v>
      </c>
      <c r="G175" s="33" t="e">
        <f>#REF!</f>
        <v>#REF!</v>
      </c>
      <c r="H175" s="33" t="e">
        <f>#REF!</f>
        <v>#REF!</v>
      </c>
      <c r="I175" s="33" t="e">
        <f>#REF!</f>
        <v>#REF!</v>
      </c>
      <c r="J175" s="33" t="e">
        <f>#REF!</f>
        <v>#REF!</v>
      </c>
      <c r="K175" s="33" t="e">
        <f>#REF!</f>
        <v>#REF!</v>
      </c>
      <c r="L175" s="33" t="e">
        <f>#REF!</f>
        <v>#REF!</v>
      </c>
      <c r="M175" s="33" t="e">
        <f>#REF!</f>
        <v>#REF!</v>
      </c>
      <c r="N175" s="33" t="e">
        <f>#REF!</f>
        <v>#REF!</v>
      </c>
      <c r="O175" s="6"/>
      <c r="P175" s="4"/>
      <c r="Q175" s="4"/>
      <c r="R175" s="4"/>
    </row>
    <row r="176" spans="2:18" x14ac:dyDescent="0.25">
      <c r="B176" s="16" t="s">
        <v>58</v>
      </c>
      <c r="C176" s="19" t="e">
        <f>C158</f>
        <v>#REF!</v>
      </c>
      <c r="D176" s="19" t="e">
        <f>#REF!</f>
        <v>#REF!</v>
      </c>
      <c r="E176" s="19" t="e">
        <f>#REF!</f>
        <v>#REF!</v>
      </c>
      <c r="F176" s="19" t="e">
        <f>#REF!</f>
        <v>#REF!</v>
      </c>
      <c r="G176" s="19" t="e">
        <f>#REF!</f>
        <v>#REF!</v>
      </c>
      <c r="H176" s="19" t="e">
        <f>#REF!</f>
        <v>#REF!</v>
      </c>
      <c r="I176" s="19" t="e">
        <f>#REF!</f>
        <v>#REF!</v>
      </c>
      <c r="J176" s="19" t="e">
        <f>#REF!</f>
        <v>#REF!</v>
      </c>
      <c r="K176" s="19" t="e">
        <f>#REF!</f>
        <v>#REF!</v>
      </c>
      <c r="L176" s="19" t="e">
        <f>#REF!</f>
        <v>#REF!</v>
      </c>
      <c r="M176" s="19" t="e">
        <f>#REF!</f>
        <v>#REF!</v>
      </c>
      <c r="N176" s="19" t="e">
        <f>#REF!</f>
        <v>#REF!</v>
      </c>
      <c r="O176" s="6"/>
      <c r="P176" s="4"/>
      <c r="Q176" s="4"/>
      <c r="R176" s="4"/>
    </row>
    <row r="177" spans="2:18" x14ac:dyDescent="0.25">
      <c r="B177" s="16" t="s">
        <v>65</v>
      </c>
      <c r="C177" s="39" t="e">
        <f>C176/12</f>
        <v>#REF!</v>
      </c>
      <c r="D177" s="39" t="e">
        <f>D176/12</f>
        <v>#REF!</v>
      </c>
      <c r="E177" s="39" t="e">
        <f t="shared" ref="E177:N177" si="146">E176/12</f>
        <v>#REF!</v>
      </c>
      <c r="F177" s="39" t="e">
        <f t="shared" si="146"/>
        <v>#REF!</v>
      </c>
      <c r="G177" s="39" t="e">
        <f t="shared" si="146"/>
        <v>#REF!</v>
      </c>
      <c r="H177" s="39" t="e">
        <f t="shared" si="146"/>
        <v>#REF!</v>
      </c>
      <c r="I177" s="39" t="e">
        <f t="shared" si="146"/>
        <v>#REF!</v>
      </c>
      <c r="J177" s="39" t="e">
        <f t="shared" si="146"/>
        <v>#REF!</v>
      </c>
      <c r="K177" s="39" t="e">
        <f t="shared" si="146"/>
        <v>#REF!</v>
      </c>
      <c r="L177" s="39" t="e">
        <f t="shared" si="146"/>
        <v>#REF!</v>
      </c>
      <c r="M177" s="39" t="e">
        <f t="shared" si="146"/>
        <v>#REF!</v>
      </c>
      <c r="N177" s="39" t="e">
        <f t="shared" si="146"/>
        <v>#REF!</v>
      </c>
      <c r="O177" s="6"/>
      <c r="P177" s="4"/>
      <c r="Q177" s="4"/>
      <c r="R177" s="4"/>
    </row>
    <row r="178" spans="2:18" x14ac:dyDescent="0.25">
      <c r="B178" s="16" t="s">
        <v>63</v>
      </c>
      <c r="C178" s="40" t="e">
        <f>-PMT(C177,C175,C174)</f>
        <v>#REF!</v>
      </c>
      <c r="D178" s="40" t="e">
        <f t="shared" ref="D178:N178" si="147">-PMT(D177,D175,D174)</f>
        <v>#REF!</v>
      </c>
      <c r="E178" s="40" t="e">
        <f t="shared" si="147"/>
        <v>#REF!</v>
      </c>
      <c r="F178" s="40" t="e">
        <f t="shared" si="147"/>
        <v>#REF!</v>
      </c>
      <c r="G178" s="40" t="e">
        <f t="shared" si="147"/>
        <v>#REF!</v>
      </c>
      <c r="H178" s="40" t="e">
        <f t="shared" si="147"/>
        <v>#REF!</v>
      </c>
      <c r="I178" s="40" t="e">
        <f t="shared" si="147"/>
        <v>#REF!</v>
      </c>
      <c r="J178" s="40" t="e">
        <f t="shared" si="147"/>
        <v>#REF!</v>
      </c>
      <c r="K178" s="40" t="e">
        <f t="shared" si="147"/>
        <v>#REF!</v>
      </c>
      <c r="L178" s="40" t="e">
        <f t="shared" si="147"/>
        <v>#REF!</v>
      </c>
      <c r="M178" s="40" t="e">
        <f t="shared" si="147"/>
        <v>#REF!</v>
      </c>
      <c r="N178" s="40" t="e">
        <f t="shared" si="147"/>
        <v>#REF!</v>
      </c>
      <c r="O178" s="6"/>
      <c r="P178" s="4"/>
      <c r="Q178" s="4"/>
      <c r="R178" s="4"/>
    </row>
    <row r="179" spans="2:18" x14ac:dyDescent="0.25">
      <c r="B179" s="4"/>
      <c r="C179" s="4"/>
      <c r="D179" s="4"/>
      <c r="E179" s="4"/>
      <c r="F179" s="4"/>
      <c r="G179" s="4"/>
      <c r="H179" s="4"/>
      <c r="I179" s="4"/>
      <c r="J179" s="4"/>
      <c r="K179" s="4"/>
      <c r="L179" s="4"/>
      <c r="M179" s="4"/>
      <c r="N179" s="4"/>
      <c r="O179" s="4"/>
      <c r="P179" s="4"/>
      <c r="Q179" s="4"/>
      <c r="R179" s="4"/>
    </row>
    <row r="180" spans="2:18" x14ac:dyDescent="0.25">
      <c r="B180" s="20" t="e">
        <f>#REF!</f>
        <v>#REF!</v>
      </c>
      <c r="C180" s="20"/>
      <c r="D180" s="20"/>
      <c r="E180" s="20"/>
      <c r="F180" s="20"/>
      <c r="G180" s="20"/>
      <c r="H180" s="20"/>
      <c r="I180" s="20"/>
      <c r="J180" s="20"/>
      <c r="K180" s="20"/>
      <c r="L180" s="20"/>
      <c r="M180" s="20"/>
      <c r="N180" s="20"/>
      <c r="O180" s="6"/>
      <c r="P180" s="4"/>
      <c r="Q180" s="4"/>
      <c r="R180" s="4"/>
    </row>
    <row r="181" spans="2:18" x14ac:dyDescent="0.25">
      <c r="B181" s="21"/>
      <c r="C181" s="22" t="e">
        <f>DATE(YEAR(N163),MONTH(N163)+1,DAY(N163))</f>
        <v>#REF!</v>
      </c>
      <c r="D181" s="22" t="e">
        <f>DATE(YEAR(C181),MONTH(C181)+1,DAY(C181))</f>
        <v>#REF!</v>
      </c>
      <c r="E181" s="22" t="e">
        <f t="shared" ref="E181:N181" si="148">DATE(YEAR(D181),MONTH(D181)+1,DAY(D181))</f>
        <v>#REF!</v>
      </c>
      <c r="F181" s="22" t="e">
        <f t="shared" si="148"/>
        <v>#REF!</v>
      </c>
      <c r="G181" s="22" t="e">
        <f t="shared" si="148"/>
        <v>#REF!</v>
      </c>
      <c r="H181" s="22" t="e">
        <f t="shared" si="148"/>
        <v>#REF!</v>
      </c>
      <c r="I181" s="22" t="e">
        <f t="shared" si="148"/>
        <v>#REF!</v>
      </c>
      <c r="J181" s="22" t="e">
        <f t="shared" si="148"/>
        <v>#REF!</v>
      </c>
      <c r="K181" s="22" t="e">
        <f t="shared" si="148"/>
        <v>#REF!</v>
      </c>
      <c r="L181" s="22" t="e">
        <f t="shared" si="148"/>
        <v>#REF!</v>
      </c>
      <c r="M181" s="22" t="e">
        <f t="shared" si="148"/>
        <v>#REF!</v>
      </c>
      <c r="N181" s="22" t="e">
        <f t="shared" si="148"/>
        <v>#REF!</v>
      </c>
      <c r="O181" s="23" t="s">
        <v>52</v>
      </c>
      <c r="P181" s="4"/>
      <c r="Q181" s="4"/>
      <c r="R181" s="4"/>
    </row>
    <row r="182" spans="2:18" x14ac:dyDescent="0.25">
      <c r="B182" s="17" t="e">
        <f>B164</f>
        <v>#REF!</v>
      </c>
      <c r="C182" s="10" t="e">
        <f>N172</f>
        <v>#REF!</v>
      </c>
      <c r="D182" s="10" t="e">
        <f>C190</f>
        <v>#REF!</v>
      </c>
      <c r="E182" s="10" t="e">
        <f t="shared" ref="E182:N182" si="149">D190</f>
        <v>#REF!</v>
      </c>
      <c r="F182" s="10" t="e">
        <f t="shared" si="149"/>
        <v>#REF!</v>
      </c>
      <c r="G182" s="10" t="e">
        <f t="shared" si="149"/>
        <v>#REF!</v>
      </c>
      <c r="H182" s="10" t="e">
        <f t="shared" si="149"/>
        <v>#REF!</v>
      </c>
      <c r="I182" s="10" t="e">
        <f t="shared" si="149"/>
        <v>#REF!</v>
      </c>
      <c r="J182" s="10" t="e">
        <f t="shared" si="149"/>
        <v>#REF!</v>
      </c>
      <c r="K182" s="10" t="e">
        <f t="shared" si="149"/>
        <v>#REF!</v>
      </c>
      <c r="L182" s="10" t="e">
        <f t="shared" si="149"/>
        <v>#REF!</v>
      </c>
      <c r="M182" s="10" t="e">
        <f t="shared" si="149"/>
        <v>#REF!</v>
      </c>
      <c r="N182" s="10" t="e">
        <f t="shared" si="149"/>
        <v>#REF!</v>
      </c>
      <c r="O182" s="10"/>
      <c r="P182" s="4"/>
      <c r="Q182" s="4"/>
      <c r="R182" s="4"/>
    </row>
    <row r="183" spans="2:18" x14ac:dyDescent="0.25">
      <c r="B183" s="17" t="e">
        <f t="shared" ref="B183:B190" si="150">B165</f>
        <v>#REF!</v>
      </c>
      <c r="C183" s="10">
        <v>0</v>
      </c>
      <c r="D183" s="10">
        <f t="shared" ref="D183:N183" si="151">D192</f>
        <v>0</v>
      </c>
      <c r="E183" s="10">
        <f t="shared" si="151"/>
        <v>0</v>
      </c>
      <c r="F183" s="10">
        <f t="shared" si="151"/>
        <v>0</v>
      </c>
      <c r="G183" s="10">
        <f t="shared" si="151"/>
        <v>0</v>
      </c>
      <c r="H183" s="10">
        <f t="shared" si="151"/>
        <v>0</v>
      </c>
      <c r="I183" s="10">
        <f t="shared" si="151"/>
        <v>0</v>
      </c>
      <c r="J183" s="10">
        <f t="shared" si="151"/>
        <v>0</v>
      </c>
      <c r="K183" s="10">
        <f t="shared" si="151"/>
        <v>0</v>
      </c>
      <c r="L183" s="10">
        <f t="shared" si="151"/>
        <v>0</v>
      </c>
      <c r="M183" s="10">
        <f t="shared" si="151"/>
        <v>0</v>
      </c>
      <c r="N183" s="10">
        <f t="shared" si="151"/>
        <v>0</v>
      </c>
      <c r="O183" s="10">
        <f>SUM(C183:N183)</f>
        <v>0</v>
      </c>
      <c r="P183" s="4"/>
      <c r="Q183" s="4"/>
      <c r="R183" s="4"/>
    </row>
    <row r="184" spans="2:18" x14ac:dyDescent="0.25">
      <c r="B184" s="17" t="e">
        <f t="shared" si="150"/>
        <v>#REF!</v>
      </c>
      <c r="C184" s="10" t="e">
        <f>C182+C183</f>
        <v>#REF!</v>
      </c>
      <c r="D184" s="10" t="e">
        <f>D182+D183</f>
        <v>#REF!</v>
      </c>
      <c r="E184" s="10" t="e">
        <f t="shared" ref="E184:N184" si="152">E182+E183</f>
        <v>#REF!</v>
      </c>
      <c r="F184" s="10" t="e">
        <f t="shared" si="152"/>
        <v>#REF!</v>
      </c>
      <c r="G184" s="10" t="e">
        <f t="shared" si="152"/>
        <v>#REF!</v>
      </c>
      <c r="H184" s="10" t="e">
        <f t="shared" si="152"/>
        <v>#REF!</v>
      </c>
      <c r="I184" s="10" t="e">
        <f t="shared" si="152"/>
        <v>#REF!</v>
      </c>
      <c r="J184" s="10" t="e">
        <f t="shared" si="152"/>
        <v>#REF!</v>
      </c>
      <c r="K184" s="10" t="e">
        <f t="shared" si="152"/>
        <v>#REF!</v>
      </c>
      <c r="L184" s="10" t="e">
        <f t="shared" si="152"/>
        <v>#REF!</v>
      </c>
      <c r="M184" s="10" t="e">
        <f t="shared" si="152"/>
        <v>#REF!</v>
      </c>
      <c r="N184" s="10" t="e">
        <f t="shared" si="152"/>
        <v>#REF!</v>
      </c>
      <c r="O184" s="10"/>
      <c r="P184" s="4"/>
      <c r="Q184" s="4"/>
      <c r="R184" s="4"/>
    </row>
    <row r="185" spans="2:18" x14ac:dyDescent="0.25">
      <c r="B185" s="17" t="e">
        <f t="shared" si="150"/>
        <v>#REF!</v>
      </c>
      <c r="C185" s="38" t="e">
        <f>C194</f>
        <v>#REF!</v>
      </c>
      <c r="D185" s="38" t="e">
        <f>#REF!</f>
        <v>#REF!</v>
      </c>
      <c r="E185" s="38" t="e">
        <f>#REF!</f>
        <v>#REF!</v>
      </c>
      <c r="F185" s="38" t="e">
        <f>#REF!</f>
        <v>#REF!</v>
      </c>
      <c r="G185" s="38" t="e">
        <f>#REF!</f>
        <v>#REF!</v>
      </c>
      <c r="H185" s="38" t="e">
        <f>#REF!</f>
        <v>#REF!</v>
      </c>
      <c r="I185" s="38" t="e">
        <f>#REF!</f>
        <v>#REF!</v>
      </c>
      <c r="J185" s="38" t="e">
        <f>#REF!</f>
        <v>#REF!</v>
      </c>
      <c r="K185" s="38" t="e">
        <f>#REF!</f>
        <v>#REF!</v>
      </c>
      <c r="L185" s="38" t="e">
        <f>#REF!</f>
        <v>#REF!</v>
      </c>
      <c r="M185" s="38" t="e">
        <f>#REF!</f>
        <v>#REF!</v>
      </c>
      <c r="N185" s="38" t="e">
        <f>#REF!</f>
        <v>#REF!</v>
      </c>
      <c r="O185" s="10"/>
      <c r="P185" s="4"/>
      <c r="Q185" s="4"/>
      <c r="R185" s="4"/>
    </row>
    <row r="186" spans="2:18" x14ac:dyDescent="0.25">
      <c r="B186" s="17" t="e">
        <f t="shared" si="150"/>
        <v>#REF!</v>
      </c>
      <c r="C186" s="38" t="e">
        <f>C195</f>
        <v>#REF!</v>
      </c>
      <c r="D186" s="38" t="e">
        <f>#REF!</f>
        <v>#REF!</v>
      </c>
      <c r="E186" s="38" t="e">
        <f>#REF!</f>
        <v>#REF!</v>
      </c>
      <c r="F186" s="38" t="e">
        <f>#REF!</f>
        <v>#REF!</v>
      </c>
      <c r="G186" s="38" t="e">
        <f>#REF!</f>
        <v>#REF!</v>
      </c>
      <c r="H186" s="38" t="e">
        <f>#REF!</f>
        <v>#REF!</v>
      </c>
      <c r="I186" s="38" t="e">
        <f>#REF!</f>
        <v>#REF!</v>
      </c>
      <c r="J186" s="38" t="e">
        <f>#REF!</f>
        <v>#REF!</v>
      </c>
      <c r="K186" s="38" t="e">
        <f>#REF!</f>
        <v>#REF!</v>
      </c>
      <c r="L186" s="38" t="e">
        <f>#REF!</f>
        <v>#REF!</v>
      </c>
      <c r="M186" s="38" t="e">
        <f>#REF!</f>
        <v>#REF!</v>
      </c>
      <c r="N186" s="38" t="e">
        <f>#REF!</f>
        <v>#REF!</v>
      </c>
      <c r="O186" s="10"/>
      <c r="P186" s="4"/>
      <c r="Q186" s="4"/>
      <c r="R186" s="4"/>
    </row>
    <row r="187" spans="2:18" x14ac:dyDescent="0.25">
      <c r="B187" s="17" t="e">
        <f t="shared" si="150"/>
        <v>#REF!</v>
      </c>
      <c r="C187" s="10" t="e">
        <f>N169+C196</f>
        <v>#REF!</v>
      </c>
      <c r="D187" s="10" t="e">
        <f>C187+D196</f>
        <v>#REF!</v>
      </c>
      <c r="E187" s="10" t="e">
        <f t="shared" ref="E187:N187" si="153">D187+E196</f>
        <v>#REF!</v>
      </c>
      <c r="F187" s="10" t="e">
        <f t="shared" si="153"/>
        <v>#REF!</v>
      </c>
      <c r="G187" s="10" t="e">
        <f t="shared" si="153"/>
        <v>#REF!</v>
      </c>
      <c r="H187" s="10" t="e">
        <f t="shared" si="153"/>
        <v>#REF!</v>
      </c>
      <c r="I187" s="10" t="e">
        <f t="shared" si="153"/>
        <v>#REF!</v>
      </c>
      <c r="J187" s="10" t="e">
        <f t="shared" si="153"/>
        <v>#REF!</v>
      </c>
      <c r="K187" s="10" t="e">
        <f t="shared" si="153"/>
        <v>#REF!</v>
      </c>
      <c r="L187" s="10" t="e">
        <f t="shared" si="153"/>
        <v>#REF!</v>
      </c>
      <c r="M187" s="10" t="e">
        <f t="shared" si="153"/>
        <v>#REF!</v>
      </c>
      <c r="N187" s="10" t="e">
        <f t="shared" si="153"/>
        <v>#REF!</v>
      </c>
      <c r="O187" s="10" t="e">
        <f>SUM(C187:N187)</f>
        <v>#REF!</v>
      </c>
      <c r="P187" s="4"/>
      <c r="Q187" s="4"/>
      <c r="R187" s="4"/>
    </row>
    <row r="188" spans="2:18" x14ac:dyDescent="0.25">
      <c r="B188" s="17" t="e">
        <f t="shared" si="150"/>
        <v>#REF!</v>
      </c>
      <c r="C188" s="10" t="e">
        <f>C184*C186</f>
        <v>#REF!</v>
      </c>
      <c r="D188" s="10" t="e">
        <f t="shared" ref="D188:N188" si="154">D184*D186</f>
        <v>#REF!</v>
      </c>
      <c r="E188" s="10" t="e">
        <f t="shared" si="154"/>
        <v>#REF!</v>
      </c>
      <c r="F188" s="10" t="e">
        <f t="shared" si="154"/>
        <v>#REF!</v>
      </c>
      <c r="G188" s="10" t="e">
        <f t="shared" si="154"/>
        <v>#REF!</v>
      </c>
      <c r="H188" s="10" t="e">
        <f t="shared" si="154"/>
        <v>#REF!</v>
      </c>
      <c r="I188" s="10" t="e">
        <f t="shared" si="154"/>
        <v>#REF!</v>
      </c>
      <c r="J188" s="10" t="e">
        <f t="shared" si="154"/>
        <v>#REF!</v>
      </c>
      <c r="K188" s="10" t="e">
        <f t="shared" si="154"/>
        <v>#REF!</v>
      </c>
      <c r="L188" s="10" t="e">
        <f t="shared" si="154"/>
        <v>#REF!</v>
      </c>
      <c r="M188" s="10" t="e">
        <f t="shared" si="154"/>
        <v>#REF!</v>
      </c>
      <c r="N188" s="10" t="e">
        <f t="shared" si="154"/>
        <v>#REF!</v>
      </c>
      <c r="O188" s="10" t="e">
        <f>SUM(C188:N188)</f>
        <v>#REF!</v>
      </c>
      <c r="P188" s="4"/>
      <c r="Q188" s="4"/>
      <c r="R188" s="4"/>
    </row>
    <row r="189" spans="2:18" x14ac:dyDescent="0.25">
      <c r="B189" s="17" t="e">
        <f t="shared" si="150"/>
        <v>#REF!</v>
      </c>
      <c r="C189" s="10" t="e">
        <f>C187-C188</f>
        <v>#REF!</v>
      </c>
      <c r="D189" s="10" t="e">
        <f>D187-D188</f>
        <v>#REF!</v>
      </c>
      <c r="E189" s="10" t="e">
        <f t="shared" ref="E189:N189" si="155">E187-E188</f>
        <v>#REF!</v>
      </c>
      <c r="F189" s="10" t="e">
        <f t="shared" si="155"/>
        <v>#REF!</v>
      </c>
      <c r="G189" s="10" t="e">
        <f t="shared" si="155"/>
        <v>#REF!</v>
      </c>
      <c r="H189" s="10" t="e">
        <f t="shared" si="155"/>
        <v>#REF!</v>
      </c>
      <c r="I189" s="10" t="e">
        <f t="shared" si="155"/>
        <v>#REF!</v>
      </c>
      <c r="J189" s="10" t="e">
        <f t="shared" si="155"/>
        <v>#REF!</v>
      </c>
      <c r="K189" s="10" t="e">
        <f t="shared" si="155"/>
        <v>#REF!</v>
      </c>
      <c r="L189" s="10" t="e">
        <f t="shared" si="155"/>
        <v>#REF!</v>
      </c>
      <c r="M189" s="10" t="e">
        <f t="shared" si="155"/>
        <v>#REF!</v>
      </c>
      <c r="N189" s="10" t="e">
        <f t="shared" si="155"/>
        <v>#REF!</v>
      </c>
      <c r="O189" s="10" t="e">
        <f>SUM(C189:N189)</f>
        <v>#REF!</v>
      </c>
      <c r="P189" s="4"/>
      <c r="Q189" s="4"/>
      <c r="R189" s="4"/>
    </row>
    <row r="190" spans="2:18" x14ac:dyDescent="0.25">
      <c r="B190" s="17" t="e">
        <f t="shared" si="150"/>
        <v>#REF!</v>
      </c>
      <c r="C190" s="35" t="e">
        <f>C184-C189</f>
        <v>#REF!</v>
      </c>
      <c r="D190" s="35" t="e">
        <f t="shared" ref="D190:N190" si="156">D184-D189</f>
        <v>#REF!</v>
      </c>
      <c r="E190" s="35" t="e">
        <f t="shared" si="156"/>
        <v>#REF!</v>
      </c>
      <c r="F190" s="35" t="e">
        <f t="shared" si="156"/>
        <v>#REF!</v>
      </c>
      <c r="G190" s="35" t="e">
        <f t="shared" si="156"/>
        <v>#REF!</v>
      </c>
      <c r="H190" s="35" t="e">
        <f t="shared" si="156"/>
        <v>#REF!</v>
      </c>
      <c r="I190" s="35" t="e">
        <f t="shared" si="156"/>
        <v>#REF!</v>
      </c>
      <c r="J190" s="35" t="e">
        <f t="shared" si="156"/>
        <v>#REF!</v>
      </c>
      <c r="K190" s="35" t="e">
        <f t="shared" si="156"/>
        <v>#REF!</v>
      </c>
      <c r="L190" s="35" t="e">
        <f t="shared" si="156"/>
        <v>#REF!</v>
      </c>
      <c r="M190" s="35" t="e">
        <f t="shared" si="156"/>
        <v>#REF!</v>
      </c>
      <c r="N190" s="35" t="e">
        <f t="shared" si="156"/>
        <v>#REF!</v>
      </c>
      <c r="O190" s="35"/>
      <c r="P190" s="4"/>
      <c r="Q190" s="4"/>
      <c r="R190" s="4"/>
    </row>
    <row r="191" spans="2:18" x14ac:dyDescent="0.25">
      <c r="B191" s="20"/>
      <c r="C191" s="20"/>
      <c r="D191" s="20"/>
      <c r="E191" s="20"/>
      <c r="F191" s="20"/>
      <c r="G191" s="20"/>
      <c r="H191" s="20"/>
      <c r="I191" s="20"/>
      <c r="J191" s="20"/>
      <c r="K191" s="20"/>
      <c r="L191" s="20"/>
      <c r="M191" s="20"/>
      <c r="N191" s="20"/>
      <c r="O191" s="6"/>
      <c r="P191" s="4"/>
      <c r="Q191" s="4"/>
      <c r="R191" s="4"/>
    </row>
    <row r="192" spans="2:18" x14ac:dyDescent="0.25">
      <c r="B192" s="16" t="e">
        <f>B174</f>
        <v>#REF!</v>
      </c>
      <c r="C192" s="44">
        <v>0</v>
      </c>
      <c r="D192" s="44">
        <v>0</v>
      </c>
      <c r="E192" s="44">
        <v>0</v>
      </c>
      <c r="F192" s="44">
        <v>0</v>
      </c>
      <c r="G192" s="44">
        <v>0</v>
      </c>
      <c r="H192" s="44">
        <v>0</v>
      </c>
      <c r="I192" s="44">
        <v>0</v>
      </c>
      <c r="J192" s="44">
        <v>0</v>
      </c>
      <c r="K192" s="44">
        <v>0</v>
      </c>
      <c r="L192" s="44">
        <v>0</v>
      </c>
      <c r="M192" s="44">
        <v>0</v>
      </c>
      <c r="N192" s="44">
        <v>0</v>
      </c>
      <c r="O192" s="6"/>
      <c r="P192" s="4"/>
      <c r="Q192" s="4"/>
      <c r="R192" s="4"/>
    </row>
    <row r="193" spans="2:18" x14ac:dyDescent="0.25">
      <c r="B193" s="16" t="s">
        <v>64</v>
      </c>
      <c r="C193" s="6" t="e">
        <f>C175</f>
        <v>#REF!</v>
      </c>
      <c r="D193" s="33" t="e">
        <f>#REF!</f>
        <v>#REF!</v>
      </c>
      <c r="E193" s="33" t="e">
        <f>#REF!</f>
        <v>#REF!</v>
      </c>
      <c r="F193" s="33" t="e">
        <f>#REF!</f>
        <v>#REF!</v>
      </c>
      <c r="G193" s="33" t="e">
        <f>#REF!</f>
        <v>#REF!</v>
      </c>
      <c r="H193" s="33" t="e">
        <f>#REF!</f>
        <v>#REF!</v>
      </c>
      <c r="I193" s="33" t="e">
        <f>#REF!</f>
        <v>#REF!</v>
      </c>
      <c r="J193" s="33" t="e">
        <f>#REF!</f>
        <v>#REF!</v>
      </c>
      <c r="K193" s="33" t="e">
        <f>#REF!</f>
        <v>#REF!</v>
      </c>
      <c r="L193" s="33" t="e">
        <f>#REF!</f>
        <v>#REF!</v>
      </c>
      <c r="M193" s="33" t="e">
        <f>#REF!</f>
        <v>#REF!</v>
      </c>
      <c r="N193" s="33" t="e">
        <f>#REF!</f>
        <v>#REF!</v>
      </c>
      <c r="O193" s="6"/>
      <c r="P193" s="4"/>
      <c r="Q193" s="4"/>
      <c r="R193" s="4"/>
    </row>
    <row r="194" spans="2:18" x14ac:dyDescent="0.25">
      <c r="B194" s="16" t="s">
        <v>58</v>
      </c>
      <c r="C194" s="19" t="e">
        <f>C176</f>
        <v>#REF!</v>
      </c>
      <c r="D194" s="19" t="e">
        <f>#REF!</f>
        <v>#REF!</v>
      </c>
      <c r="E194" s="19" t="e">
        <f>#REF!</f>
        <v>#REF!</v>
      </c>
      <c r="F194" s="19" t="e">
        <f>#REF!</f>
        <v>#REF!</v>
      </c>
      <c r="G194" s="19" t="e">
        <f>#REF!</f>
        <v>#REF!</v>
      </c>
      <c r="H194" s="19" t="e">
        <f>#REF!</f>
        <v>#REF!</v>
      </c>
      <c r="I194" s="19" t="e">
        <f>#REF!</f>
        <v>#REF!</v>
      </c>
      <c r="J194" s="19" t="e">
        <f>#REF!</f>
        <v>#REF!</v>
      </c>
      <c r="K194" s="19" t="e">
        <f>#REF!</f>
        <v>#REF!</v>
      </c>
      <c r="L194" s="19" t="e">
        <f>#REF!</f>
        <v>#REF!</v>
      </c>
      <c r="M194" s="19" t="e">
        <f>#REF!</f>
        <v>#REF!</v>
      </c>
      <c r="N194" s="19" t="e">
        <f>#REF!</f>
        <v>#REF!</v>
      </c>
      <c r="O194" s="6"/>
      <c r="P194" s="4"/>
      <c r="Q194" s="4"/>
      <c r="R194" s="4"/>
    </row>
    <row r="195" spans="2:18" x14ac:dyDescent="0.25">
      <c r="B195" s="16" t="s">
        <v>65</v>
      </c>
      <c r="C195" s="39" t="e">
        <f>C194/12</f>
        <v>#REF!</v>
      </c>
      <c r="D195" s="39" t="e">
        <f>D194/12</f>
        <v>#REF!</v>
      </c>
      <c r="E195" s="39" t="e">
        <f t="shared" ref="E195:N195" si="157">E194/12</f>
        <v>#REF!</v>
      </c>
      <c r="F195" s="39" t="e">
        <f t="shared" si="157"/>
        <v>#REF!</v>
      </c>
      <c r="G195" s="39" t="e">
        <f t="shared" si="157"/>
        <v>#REF!</v>
      </c>
      <c r="H195" s="39" t="e">
        <f t="shared" si="157"/>
        <v>#REF!</v>
      </c>
      <c r="I195" s="39" t="e">
        <f t="shared" si="157"/>
        <v>#REF!</v>
      </c>
      <c r="J195" s="39" t="e">
        <f t="shared" si="157"/>
        <v>#REF!</v>
      </c>
      <c r="K195" s="39" t="e">
        <f t="shared" si="157"/>
        <v>#REF!</v>
      </c>
      <c r="L195" s="39" t="e">
        <f t="shared" si="157"/>
        <v>#REF!</v>
      </c>
      <c r="M195" s="39" t="e">
        <f t="shared" si="157"/>
        <v>#REF!</v>
      </c>
      <c r="N195" s="39" t="e">
        <f t="shared" si="157"/>
        <v>#REF!</v>
      </c>
      <c r="O195" s="6"/>
      <c r="P195" s="4"/>
      <c r="Q195" s="4"/>
      <c r="R195" s="4"/>
    </row>
    <row r="196" spans="2:18" x14ac:dyDescent="0.25">
      <c r="B196" s="16" t="s">
        <v>63</v>
      </c>
      <c r="C196" s="40" t="e">
        <f>-PMT(C195,C193,C192)</f>
        <v>#REF!</v>
      </c>
      <c r="D196" s="40" t="e">
        <f t="shared" ref="D196:N196" si="158">-PMT(D195,D193,D192)</f>
        <v>#REF!</v>
      </c>
      <c r="E196" s="40" t="e">
        <f t="shared" si="158"/>
        <v>#REF!</v>
      </c>
      <c r="F196" s="40" t="e">
        <f t="shared" si="158"/>
        <v>#REF!</v>
      </c>
      <c r="G196" s="40" t="e">
        <f t="shared" si="158"/>
        <v>#REF!</v>
      </c>
      <c r="H196" s="40" t="e">
        <f t="shared" si="158"/>
        <v>#REF!</v>
      </c>
      <c r="I196" s="40" t="e">
        <f t="shared" si="158"/>
        <v>#REF!</v>
      </c>
      <c r="J196" s="40" t="e">
        <f t="shared" si="158"/>
        <v>#REF!</v>
      </c>
      <c r="K196" s="40" t="e">
        <f t="shared" si="158"/>
        <v>#REF!</v>
      </c>
      <c r="L196" s="40" t="e">
        <f t="shared" si="158"/>
        <v>#REF!</v>
      </c>
      <c r="M196" s="40" t="e">
        <f t="shared" si="158"/>
        <v>#REF!</v>
      </c>
      <c r="N196" s="40" t="e">
        <f t="shared" si="158"/>
        <v>#REF!</v>
      </c>
      <c r="O196" s="6"/>
      <c r="P196" s="4"/>
      <c r="Q196" s="4"/>
      <c r="R196" s="4"/>
    </row>
    <row r="197" spans="2:18" x14ac:dyDescent="0.25">
      <c r="B197" s="4"/>
      <c r="C197" s="4"/>
      <c r="D197" s="4"/>
      <c r="E197" s="4"/>
      <c r="F197" s="4"/>
      <c r="G197" s="4"/>
      <c r="H197" s="4"/>
      <c r="I197" s="4"/>
      <c r="J197" s="4"/>
      <c r="K197" s="4"/>
      <c r="L197" s="4"/>
      <c r="M197" s="4"/>
      <c r="N197" s="4"/>
      <c r="O197" s="4"/>
      <c r="P197" s="4"/>
      <c r="Q197" s="4"/>
      <c r="R197" s="4"/>
    </row>
    <row r="198" spans="2:18" x14ac:dyDescent="0.25">
      <c r="B198" s="4"/>
      <c r="C198" s="4"/>
      <c r="D198" s="4"/>
      <c r="E198" s="4"/>
      <c r="F198" s="4"/>
      <c r="G198" s="4"/>
      <c r="H198" s="4"/>
      <c r="I198" s="4"/>
      <c r="J198" s="4"/>
      <c r="K198" s="4"/>
      <c r="L198" s="4"/>
      <c r="M198" s="4"/>
      <c r="N198" s="4"/>
      <c r="O198" s="4"/>
      <c r="P198" s="4"/>
      <c r="Q198" s="4"/>
      <c r="R198" s="4"/>
    </row>
    <row r="199" spans="2:18" x14ac:dyDescent="0.25">
      <c r="B199" s="4"/>
      <c r="C199" s="4"/>
      <c r="D199" s="4"/>
      <c r="E199" s="4"/>
      <c r="F199" s="4"/>
      <c r="G199" s="4"/>
      <c r="H199" s="4"/>
      <c r="I199" s="4"/>
      <c r="J199" s="4"/>
      <c r="K199" s="4"/>
      <c r="L199" s="4"/>
      <c r="M199" s="4"/>
      <c r="N199" s="4"/>
      <c r="O199" s="4"/>
      <c r="P199" s="4"/>
      <c r="Q199" s="4"/>
      <c r="R199" s="4"/>
    </row>
    <row r="200" spans="2:18" x14ac:dyDescent="0.25">
      <c r="B200" s="47" t="s">
        <v>67</v>
      </c>
      <c r="C200" s="45"/>
      <c r="D200" s="4"/>
      <c r="E200" s="2"/>
      <c r="F200" s="2"/>
      <c r="G200" s="4"/>
      <c r="H200" s="4"/>
      <c r="I200" s="4"/>
      <c r="J200" s="4"/>
      <c r="K200" s="4"/>
      <c r="L200" s="4"/>
      <c r="M200" s="4"/>
      <c r="N200" s="4"/>
      <c r="O200" s="4"/>
      <c r="P200" s="4"/>
      <c r="Q200" s="4"/>
      <c r="R200" s="4"/>
    </row>
    <row r="201" spans="2:18" x14ac:dyDescent="0.25">
      <c r="B201" s="2"/>
      <c r="C201" s="2"/>
      <c r="D201" s="4"/>
      <c r="E201" s="2"/>
      <c r="F201" s="2"/>
      <c r="G201" s="4"/>
      <c r="H201" s="4"/>
      <c r="I201" s="4"/>
      <c r="J201" s="4"/>
      <c r="K201" s="4"/>
      <c r="L201" s="4"/>
      <c r="M201" s="4"/>
      <c r="N201" s="4"/>
      <c r="O201" s="4"/>
      <c r="P201" s="4"/>
      <c r="Q201" s="4"/>
      <c r="R201" s="4"/>
    </row>
    <row r="202" spans="2:18" x14ac:dyDescent="0.25">
      <c r="B202" s="2"/>
      <c r="C202" s="4"/>
      <c r="D202" s="4"/>
      <c r="E202" s="2"/>
      <c r="F202" s="2"/>
      <c r="G202" s="4"/>
      <c r="H202" s="4"/>
      <c r="I202" s="4"/>
      <c r="J202" s="4"/>
      <c r="K202" s="4"/>
      <c r="L202" s="4"/>
      <c r="M202" s="4"/>
      <c r="N202" s="4"/>
      <c r="O202" s="4"/>
      <c r="P202" s="4"/>
      <c r="Q202" s="4"/>
      <c r="R202" s="4"/>
    </row>
    <row r="203" spans="2:18" x14ac:dyDescent="0.25">
      <c r="B203" s="6" t="s">
        <v>54</v>
      </c>
      <c r="C203" s="42">
        <v>40179</v>
      </c>
      <c r="D203" s="4"/>
      <c r="E203" s="4"/>
      <c r="F203" s="4"/>
      <c r="G203" s="4"/>
      <c r="H203" s="4"/>
      <c r="I203" s="4"/>
      <c r="J203" s="4"/>
      <c r="K203" s="4"/>
      <c r="L203" s="4"/>
      <c r="M203" s="4"/>
      <c r="N203" s="4"/>
      <c r="O203" s="4"/>
      <c r="P203" s="4"/>
      <c r="Q203" s="4"/>
      <c r="R203" s="4"/>
    </row>
    <row r="204" spans="2:18" x14ac:dyDescent="0.25">
      <c r="B204" s="6" t="s">
        <v>108</v>
      </c>
      <c r="C204" s="46">
        <v>6.25E-2</v>
      </c>
      <c r="D204" s="4"/>
      <c r="E204" s="4"/>
      <c r="F204" s="4"/>
      <c r="G204" s="4"/>
      <c r="H204" s="4"/>
      <c r="I204" s="4"/>
      <c r="J204" s="4"/>
      <c r="K204" s="4"/>
      <c r="L204" s="4"/>
      <c r="M204" s="4"/>
      <c r="N204" s="4"/>
      <c r="O204" s="4"/>
      <c r="P204" s="4"/>
      <c r="Q204" s="4"/>
      <c r="R204" s="4"/>
    </row>
    <row r="205" spans="2:18" x14ac:dyDescent="0.25">
      <c r="B205" s="6"/>
      <c r="C205" s="6"/>
      <c r="D205" s="4"/>
      <c r="E205" s="4"/>
      <c r="F205" s="4"/>
      <c r="G205" s="4"/>
      <c r="H205" s="4"/>
      <c r="I205" s="4"/>
      <c r="J205" s="4"/>
      <c r="K205" s="4"/>
      <c r="L205" s="4"/>
      <c r="M205" s="4"/>
      <c r="N205" s="4"/>
      <c r="O205" s="4"/>
      <c r="P205" s="4"/>
      <c r="Q205" s="4"/>
      <c r="R205" s="4"/>
    </row>
    <row r="206" spans="2:18" x14ac:dyDescent="0.25">
      <c r="B206" s="20" t="str">
        <f>$B$200</f>
        <v>Operating Loan Schedule - Fashion Importers Inc.</v>
      </c>
      <c r="C206" s="20"/>
      <c r="D206" s="20"/>
      <c r="E206" s="20"/>
      <c r="F206" s="20"/>
      <c r="G206" s="20"/>
      <c r="H206" s="20"/>
      <c r="I206" s="20"/>
      <c r="J206" s="20"/>
      <c r="K206" s="20"/>
      <c r="L206" s="20"/>
      <c r="M206" s="20"/>
      <c r="N206" s="20"/>
      <c r="O206" s="6"/>
      <c r="P206" s="4"/>
      <c r="Q206" s="4"/>
      <c r="R206" s="4"/>
    </row>
    <row r="207" spans="2:18" x14ac:dyDescent="0.25">
      <c r="B207" s="21"/>
      <c r="C207" s="22">
        <f>DATE(YEAR(C203),MONTH(C203),DAY(C203))</f>
        <v>40179</v>
      </c>
      <c r="D207" s="22">
        <f>DATE(YEAR(C207),MONTH(C207)+1,DAY(C207))</f>
        <v>40210</v>
      </c>
      <c r="E207" s="22">
        <f t="shared" ref="E207:N207" si="159">DATE(YEAR(D207),MONTH(D207)+1,DAY(D207))</f>
        <v>40238</v>
      </c>
      <c r="F207" s="22">
        <f t="shared" si="159"/>
        <v>40269</v>
      </c>
      <c r="G207" s="22">
        <f t="shared" si="159"/>
        <v>40299</v>
      </c>
      <c r="H207" s="22">
        <f t="shared" si="159"/>
        <v>40330</v>
      </c>
      <c r="I207" s="22">
        <f t="shared" si="159"/>
        <v>40360</v>
      </c>
      <c r="J207" s="22">
        <f t="shared" si="159"/>
        <v>40391</v>
      </c>
      <c r="K207" s="22">
        <f t="shared" si="159"/>
        <v>40422</v>
      </c>
      <c r="L207" s="22">
        <f t="shared" si="159"/>
        <v>40452</v>
      </c>
      <c r="M207" s="22">
        <f t="shared" si="159"/>
        <v>40483</v>
      </c>
      <c r="N207" s="22">
        <f t="shared" si="159"/>
        <v>40513</v>
      </c>
      <c r="O207" s="23" t="s">
        <v>52</v>
      </c>
      <c r="P207" s="4"/>
      <c r="Q207" s="4"/>
      <c r="R207" s="4"/>
    </row>
    <row r="208" spans="2:18" x14ac:dyDescent="0.25">
      <c r="B208" s="17" t="s">
        <v>62</v>
      </c>
      <c r="C208" s="43">
        <v>0.01</v>
      </c>
      <c r="D208" s="10">
        <f>C216</f>
        <v>1.0052083333333333E-2</v>
      </c>
      <c r="E208" s="10">
        <f t="shared" ref="E208:N208" si="160">D216</f>
        <v>1.0104437934027778E-2</v>
      </c>
      <c r="F208" s="10">
        <f t="shared" si="160"/>
        <v>3015.635157065215</v>
      </c>
      <c r="G208" s="10">
        <f t="shared" si="160"/>
        <v>0.34159017492947896</v>
      </c>
      <c r="H208" s="10">
        <f t="shared" si="160"/>
        <v>0.34336929042390335</v>
      </c>
      <c r="I208" s="10">
        <f t="shared" si="160"/>
        <v>0.34515767214486121</v>
      </c>
      <c r="J208" s="10">
        <f t="shared" si="160"/>
        <v>0.34695536835394902</v>
      </c>
      <c r="K208" s="10">
        <f t="shared" si="160"/>
        <v>0.34876242756412584</v>
      </c>
      <c r="L208" s="10">
        <f t="shared" si="160"/>
        <v>0.35057889854102231</v>
      </c>
      <c r="M208" s="10">
        <f t="shared" si="160"/>
        <v>0.35240483030425679</v>
      </c>
      <c r="N208" s="10">
        <f t="shared" si="160"/>
        <v>4624.3125736054617</v>
      </c>
      <c r="O208" s="10"/>
      <c r="P208" s="4"/>
      <c r="Q208" s="4"/>
      <c r="R208" s="4"/>
    </row>
    <row r="209" spans="2:18" x14ac:dyDescent="0.25">
      <c r="B209" s="17" t="s">
        <v>55</v>
      </c>
      <c r="C209" s="43">
        <v>0</v>
      </c>
      <c r="D209" s="43">
        <v>0</v>
      </c>
      <c r="E209" s="43">
        <v>3000</v>
      </c>
      <c r="F209" s="43">
        <v>0</v>
      </c>
      <c r="G209" s="43">
        <v>0</v>
      </c>
      <c r="H209" s="43">
        <v>0</v>
      </c>
      <c r="I209" s="43">
        <v>0</v>
      </c>
      <c r="J209" s="43">
        <v>0</v>
      </c>
      <c r="K209" s="43">
        <v>0</v>
      </c>
      <c r="L209" s="43">
        <v>0</v>
      </c>
      <c r="M209" s="43">
        <v>4600</v>
      </c>
      <c r="N209" s="43">
        <v>0</v>
      </c>
      <c r="O209" s="10">
        <f>SUM(C209:N209)</f>
        <v>7600</v>
      </c>
      <c r="P209" s="4"/>
      <c r="Q209" s="4"/>
      <c r="R209" s="4"/>
    </row>
    <row r="210" spans="2:18" x14ac:dyDescent="0.25">
      <c r="B210" s="17" t="s">
        <v>66</v>
      </c>
      <c r="C210" s="10">
        <f>C208+C209</f>
        <v>0.01</v>
      </c>
      <c r="D210" s="10">
        <f>D208+D209</f>
        <v>1.0052083333333333E-2</v>
      </c>
      <c r="E210" s="10">
        <f t="shared" ref="E210:N210" si="161">E208+E209</f>
        <v>3000.0101044379339</v>
      </c>
      <c r="F210" s="10">
        <f t="shared" si="161"/>
        <v>3015.635157065215</v>
      </c>
      <c r="G210" s="10">
        <f t="shared" si="161"/>
        <v>0.34159017492947896</v>
      </c>
      <c r="H210" s="10">
        <f t="shared" si="161"/>
        <v>0.34336929042390335</v>
      </c>
      <c r="I210" s="10">
        <f t="shared" si="161"/>
        <v>0.34515767214486121</v>
      </c>
      <c r="J210" s="10">
        <f t="shared" si="161"/>
        <v>0.34695536835394902</v>
      </c>
      <c r="K210" s="10">
        <f t="shared" si="161"/>
        <v>0.34876242756412584</v>
      </c>
      <c r="L210" s="10">
        <f t="shared" si="161"/>
        <v>0.35057889854102231</v>
      </c>
      <c r="M210" s="10">
        <f t="shared" si="161"/>
        <v>4600.3524048303043</v>
      </c>
      <c r="N210" s="10">
        <f t="shared" si="161"/>
        <v>4624.3125736054617</v>
      </c>
      <c r="O210" s="10"/>
      <c r="P210" s="4"/>
      <c r="Q210" s="4"/>
      <c r="R210" s="4"/>
    </row>
    <row r="211" spans="2:18" x14ac:dyDescent="0.25">
      <c r="B211" s="17" t="s">
        <v>58</v>
      </c>
      <c r="C211" s="38">
        <f>$C$204</f>
        <v>6.25E-2</v>
      </c>
      <c r="D211" s="38">
        <f t="shared" ref="D211:N211" si="162">$C$204</f>
        <v>6.25E-2</v>
      </c>
      <c r="E211" s="38">
        <f t="shared" si="162"/>
        <v>6.25E-2</v>
      </c>
      <c r="F211" s="38">
        <f t="shared" si="162"/>
        <v>6.25E-2</v>
      </c>
      <c r="G211" s="38">
        <f t="shared" si="162"/>
        <v>6.25E-2</v>
      </c>
      <c r="H211" s="38">
        <f t="shared" si="162"/>
        <v>6.25E-2</v>
      </c>
      <c r="I211" s="38">
        <f t="shared" si="162"/>
        <v>6.25E-2</v>
      </c>
      <c r="J211" s="38">
        <f t="shared" si="162"/>
        <v>6.25E-2</v>
      </c>
      <c r="K211" s="38">
        <f t="shared" si="162"/>
        <v>6.25E-2</v>
      </c>
      <c r="L211" s="38">
        <f t="shared" si="162"/>
        <v>6.25E-2</v>
      </c>
      <c r="M211" s="38">
        <f t="shared" si="162"/>
        <v>6.25E-2</v>
      </c>
      <c r="N211" s="38">
        <f t="shared" si="162"/>
        <v>6.25E-2</v>
      </c>
      <c r="O211" s="10"/>
      <c r="P211" s="4"/>
      <c r="Q211" s="4"/>
      <c r="R211" s="4"/>
    </row>
    <row r="212" spans="2:18" x14ac:dyDescent="0.25">
      <c r="B212" s="17" t="s">
        <v>59</v>
      </c>
      <c r="C212" s="38">
        <f>C211/12</f>
        <v>5.208333333333333E-3</v>
      </c>
      <c r="D212" s="38">
        <f t="shared" ref="D212:N212" si="163">D211/12</f>
        <v>5.208333333333333E-3</v>
      </c>
      <c r="E212" s="38">
        <f t="shared" si="163"/>
        <v>5.208333333333333E-3</v>
      </c>
      <c r="F212" s="38">
        <f t="shared" si="163"/>
        <v>5.208333333333333E-3</v>
      </c>
      <c r="G212" s="38">
        <f t="shared" si="163"/>
        <v>5.208333333333333E-3</v>
      </c>
      <c r="H212" s="38">
        <f t="shared" si="163"/>
        <v>5.208333333333333E-3</v>
      </c>
      <c r="I212" s="38">
        <f t="shared" si="163"/>
        <v>5.208333333333333E-3</v>
      </c>
      <c r="J212" s="38">
        <f t="shared" si="163"/>
        <v>5.208333333333333E-3</v>
      </c>
      <c r="K212" s="38">
        <f t="shared" si="163"/>
        <v>5.208333333333333E-3</v>
      </c>
      <c r="L212" s="38">
        <f t="shared" si="163"/>
        <v>5.208333333333333E-3</v>
      </c>
      <c r="M212" s="38">
        <f t="shared" si="163"/>
        <v>5.208333333333333E-3</v>
      </c>
      <c r="N212" s="38">
        <f t="shared" si="163"/>
        <v>5.208333333333333E-3</v>
      </c>
      <c r="O212" s="10"/>
      <c r="P212" s="4"/>
      <c r="Q212" s="4"/>
      <c r="R212" s="4"/>
    </row>
    <row r="213" spans="2:18" x14ac:dyDescent="0.25">
      <c r="B213" s="17" t="s">
        <v>60</v>
      </c>
      <c r="C213" s="43">
        <v>0</v>
      </c>
      <c r="D213" s="43">
        <f>C213</f>
        <v>0</v>
      </c>
      <c r="E213" s="43">
        <v>0</v>
      </c>
      <c r="F213" s="43">
        <v>3031</v>
      </c>
      <c r="G213" s="43">
        <v>0</v>
      </c>
      <c r="H213" s="43">
        <v>0</v>
      </c>
      <c r="I213" s="43">
        <v>0</v>
      </c>
      <c r="J213" s="43">
        <v>0</v>
      </c>
      <c r="K213" s="43">
        <v>0</v>
      </c>
      <c r="L213" s="43">
        <v>0</v>
      </c>
      <c r="M213" s="43">
        <v>0</v>
      </c>
      <c r="N213" s="43">
        <v>4648</v>
      </c>
      <c r="O213" s="10">
        <f>SUM(C213:N213)</f>
        <v>7679</v>
      </c>
      <c r="P213" s="4"/>
      <c r="Q213" s="4"/>
      <c r="R213" s="4"/>
    </row>
    <row r="214" spans="2:18" x14ac:dyDescent="0.25">
      <c r="B214" s="17" t="s">
        <v>9</v>
      </c>
      <c r="C214" s="10">
        <f>C210*C212</f>
        <v>5.208333333333333E-5</v>
      </c>
      <c r="D214" s="10">
        <f t="shared" ref="D214:N214" si="164">D210*D212</f>
        <v>5.2354600694444443E-5</v>
      </c>
      <c r="E214" s="10">
        <f t="shared" si="164"/>
        <v>15.625052627280905</v>
      </c>
      <c r="F214" s="10">
        <f t="shared" si="164"/>
        <v>15.706433109714661</v>
      </c>
      <c r="G214" s="10">
        <f t="shared" si="164"/>
        <v>1.7791154944243695E-3</v>
      </c>
      <c r="H214" s="10">
        <f t="shared" si="164"/>
        <v>1.7883817209578298E-3</v>
      </c>
      <c r="I214" s="10">
        <f t="shared" si="164"/>
        <v>1.7976962090878188E-3</v>
      </c>
      <c r="J214" s="10">
        <f t="shared" si="164"/>
        <v>1.8070592101768178E-3</v>
      </c>
      <c r="K214" s="10">
        <f t="shared" si="164"/>
        <v>1.8164709768964888E-3</v>
      </c>
      <c r="L214" s="10">
        <f t="shared" si="164"/>
        <v>1.8259317632344911E-3</v>
      </c>
      <c r="M214" s="10">
        <f t="shared" si="164"/>
        <v>23.960168775157832</v>
      </c>
      <c r="N214" s="10">
        <f t="shared" si="164"/>
        <v>24.08496132086178</v>
      </c>
      <c r="O214" s="10">
        <f>SUM(C214:N214)</f>
        <v>79.38753492632398</v>
      </c>
      <c r="P214" s="4"/>
      <c r="Q214" s="4"/>
      <c r="R214" s="4"/>
    </row>
    <row r="215" spans="2:18" x14ac:dyDescent="0.25">
      <c r="B215" s="17" t="s">
        <v>109</v>
      </c>
      <c r="C215" s="10">
        <f>C213-C214</f>
        <v>-5.208333333333333E-5</v>
      </c>
      <c r="D215" s="10">
        <f>D213-D214</f>
        <v>-5.2354600694444443E-5</v>
      </c>
      <c r="E215" s="10">
        <f t="shared" ref="E215:N215" si="165">E213-E214</f>
        <v>-15.625052627280905</v>
      </c>
      <c r="F215" s="10">
        <f t="shared" si="165"/>
        <v>3015.2935668902855</v>
      </c>
      <c r="G215" s="10">
        <f t="shared" si="165"/>
        <v>-1.7791154944243695E-3</v>
      </c>
      <c r="H215" s="10">
        <f t="shared" si="165"/>
        <v>-1.7883817209578298E-3</v>
      </c>
      <c r="I215" s="10">
        <f t="shared" si="165"/>
        <v>-1.7976962090878188E-3</v>
      </c>
      <c r="J215" s="10">
        <f t="shared" si="165"/>
        <v>-1.8070592101768178E-3</v>
      </c>
      <c r="K215" s="10">
        <f t="shared" si="165"/>
        <v>-1.8164709768964888E-3</v>
      </c>
      <c r="L215" s="10">
        <f t="shared" si="165"/>
        <v>-1.8259317632344911E-3</v>
      </c>
      <c r="M215" s="10">
        <f t="shared" si="165"/>
        <v>-23.960168775157832</v>
      </c>
      <c r="N215" s="10">
        <f t="shared" si="165"/>
        <v>4623.915038679138</v>
      </c>
      <c r="O215" s="10">
        <f>SUM(C215:N215)</f>
        <v>7599.6124650736765</v>
      </c>
      <c r="P215" s="4"/>
      <c r="Q215" s="4"/>
      <c r="R215" s="4"/>
    </row>
    <row r="216" spans="2:18" x14ac:dyDescent="0.25">
      <c r="B216" s="17" t="s">
        <v>61</v>
      </c>
      <c r="C216" s="35">
        <f>C210-C215</f>
        <v>1.0052083333333333E-2</v>
      </c>
      <c r="D216" s="35">
        <f t="shared" ref="D216:N216" si="166">D210-D215</f>
        <v>1.0104437934027778E-2</v>
      </c>
      <c r="E216" s="35">
        <f t="shared" si="166"/>
        <v>3015.635157065215</v>
      </c>
      <c r="F216" s="35">
        <f t="shared" si="166"/>
        <v>0.34159017492947896</v>
      </c>
      <c r="G216" s="35">
        <f t="shared" si="166"/>
        <v>0.34336929042390335</v>
      </c>
      <c r="H216" s="35">
        <f t="shared" si="166"/>
        <v>0.34515767214486121</v>
      </c>
      <c r="I216" s="35">
        <f t="shared" si="166"/>
        <v>0.34695536835394902</v>
      </c>
      <c r="J216" s="35">
        <f t="shared" si="166"/>
        <v>0.34876242756412584</v>
      </c>
      <c r="K216" s="35">
        <f t="shared" si="166"/>
        <v>0.35057889854102231</v>
      </c>
      <c r="L216" s="35">
        <f t="shared" si="166"/>
        <v>0.35240483030425679</v>
      </c>
      <c r="M216" s="35">
        <f t="shared" si="166"/>
        <v>4624.3125736054617</v>
      </c>
      <c r="N216" s="35">
        <f t="shared" si="166"/>
        <v>0.3975349263237149</v>
      </c>
      <c r="O216" s="35"/>
      <c r="P216" s="4"/>
      <c r="Q216" s="4"/>
      <c r="R216" s="4"/>
    </row>
    <row r="217" spans="2:18" x14ac:dyDescent="0.25">
      <c r="B217" s="4"/>
      <c r="C217" s="4"/>
      <c r="D217" s="4"/>
      <c r="E217" s="4"/>
      <c r="F217" s="4"/>
      <c r="G217" s="4"/>
      <c r="H217" s="4"/>
      <c r="I217" s="4"/>
      <c r="J217" s="4"/>
      <c r="K217" s="4"/>
      <c r="L217" s="4"/>
      <c r="M217" s="4"/>
      <c r="N217" s="4"/>
      <c r="O217" s="4"/>
      <c r="P217" s="4"/>
      <c r="Q217" s="4"/>
      <c r="R217" s="4"/>
    </row>
    <row r="218" spans="2:18" x14ac:dyDescent="0.25">
      <c r="B218" s="6"/>
      <c r="C218" s="33"/>
      <c r="D218" s="33"/>
      <c r="E218" s="33"/>
      <c r="F218" s="33"/>
      <c r="G218" s="33"/>
      <c r="H218" s="33"/>
      <c r="I218" s="33"/>
      <c r="J218" s="33"/>
      <c r="K218" s="33"/>
      <c r="L218" s="33"/>
      <c r="M218" s="33"/>
      <c r="N218" s="33"/>
      <c r="O218" s="33"/>
      <c r="P218" s="4"/>
      <c r="Q218" s="4"/>
      <c r="R218" s="4"/>
    </row>
    <row r="219" spans="2:18" x14ac:dyDescent="0.25">
      <c r="B219" s="20" t="str">
        <f>$B$200</f>
        <v>Operating Loan Schedule - Fashion Importers Inc.</v>
      </c>
      <c r="C219" s="20"/>
      <c r="D219" s="20"/>
      <c r="E219" s="20"/>
      <c r="F219" s="20"/>
      <c r="G219" s="20"/>
      <c r="H219" s="20"/>
      <c r="I219" s="20"/>
      <c r="J219" s="20"/>
      <c r="K219" s="20"/>
      <c r="L219" s="20"/>
      <c r="M219" s="20"/>
      <c r="N219" s="20"/>
      <c r="O219" s="6"/>
      <c r="P219" s="4"/>
      <c r="Q219" s="4"/>
      <c r="R219" s="4"/>
    </row>
    <row r="220" spans="2:18" x14ac:dyDescent="0.25">
      <c r="B220" s="21"/>
      <c r="C220" s="22">
        <f>DATE(YEAR(N207),MONTH(N207)+1,DAY(N207))</f>
        <v>40544</v>
      </c>
      <c r="D220" s="22">
        <f>DATE(YEAR(C220),MONTH(C220)+1,DAY(C220))</f>
        <v>40575</v>
      </c>
      <c r="E220" s="22">
        <f t="shared" ref="E220:N220" si="167">DATE(YEAR(D220),MONTH(D220)+1,DAY(D220))</f>
        <v>40603</v>
      </c>
      <c r="F220" s="22">
        <f t="shared" si="167"/>
        <v>40634</v>
      </c>
      <c r="G220" s="22">
        <f t="shared" si="167"/>
        <v>40664</v>
      </c>
      <c r="H220" s="22">
        <f t="shared" si="167"/>
        <v>40695</v>
      </c>
      <c r="I220" s="22">
        <f t="shared" si="167"/>
        <v>40725</v>
      </c>
      <c r="J220" s="22">
        <f t="shared" si="167"/>
        <v>40756</v>
      </c>
      <c r="K220" s="22">
        <f t="shared" si="167"/>
        <v>40787</v>
      </c>
      <c r="L220" s="22">
        <f t="shared" si="167"/>
        <v>40817</v>
      </c>
      <c r="M220" s="22">
        <f t="shared" si="167"/>
        <v>40848</v>
      </c>
      <c r="N220" s="22">
        <f t="shared" si="167"/>
        <v>40878</v>
      </c>
      <c r="O220" s="23" t="s">
        <v>52</v>
      </c>
      <c r="P220" s="4"/>
      <c r="Q220" s="4"/>
      <c r="R220" s="4"/>
    </row>
    <row r="221" spans="2:18" x14ac:dyDescent="0.25">
      <c r="B221" s="17" t="str">
        <f>B208</f>
        <v>Loan balance - start of month</v>
      </c>
      <c r="C221" s="10">
        <f>N216</f>
        <v>0.3975349263237149</v>
      </c>
      <c r="D221" s="10">
        <f>C229</f>
        <v>0.3996054207316509</v>
      </c>
      <c r="E221" s="10">
        <f t="shared" ref="E221:N221" si="168">D229</f>
        <v>0.40168669896462822</v>
      </c>
      <c r="F221" s="10">
        <f t="shared" si="168"/>
        <v>0.40377881718840231</v>
      </c>
      <c r="G221" s="10">
        <f t="shared" si="168"/>
        <v>0.40588183186125859</v>
      </c>
      <c r="H221" s="10">
        <f t="shared" si="168"/>
        <v>0.40799579973553596</v>
      </c>
      <c r="I221" s="10">
        <f t="shared" si="168"/>
        <v>0.41012077785915851</v>
      </c>
      <c r="J221" s="10">
        <f t="shared" si="168"/>
        <v>0.41225682357717497</v>
      </c>
      <c r="K221" s="10">
        <f t="shared" si="168"/>
        <v>6031.6644039945331</v>
      </c>
      <c r="L221" s="10">
        <f t="shared" si="168"/>
        <v>10083.912656098672</v>
      </c>
      <c r="M221" s="10">
        <f t="shared" si="168"/>
        <v>10136.433034515852</v>
      </c>
      <c r="N221" s="10">
        <f t="shared" si="168"/>
        <v>10189.226956570623</v>
      </c>
      <c r="O221" s="10"/>
      <c r="P221" s="4"/>
      <c r="Q221" s="4"/>
      <c r="R221" s="4"/>
    </row>
    <row r="222" spans="2:18" x14ac:dyDescent="0.25">
      <c r="B222" s="17" t="str">
        <f t="shared" ref="B222:B229" si="169">B209</f>
        <v>Loan - addition</v>
      </c>
      <c r="C222" s="43">
        <v>0</v>
      </c>
      <c r="D222" s="43">
        <v>0</v>
      </c>
      <c r="E222" s="43">
        <v>0</v>
      </c>
      <c r="F222" s="43">
        <v>0</v>
      </c>
      <c r="G222" s="43">
        <v>0</v>
      </c>
      <c r="H222" s="43">
        <v>0</v>
      </c>
      <c r="I222" s="43">
        <v>0</v>
      </c>
      <c r="J222" s="43">
        <v>6000</v>
      </c>
      <c r="K222" s="43">
        <v>4000</v>
      </c>
      <c r="L222" s="43">
        <v>0</v>
      </c>
      <c r="M222" s="43">
        <v>0</v>
      </c>
      <c r="N222" s="43">
        <v>0</v>
      </c>
      <c r="O222" s="10">
        <f>SUM(C222:N222)</f>
        <v>10000</v>
      </c>
      <c r="P222" s="4"/>
      <c r="Q222" s="4"/>
      <c r="R222" s="4"/>
    </row>
    <row r="223" spans="2:18" x14ac:dyDescent="0.25">
      <c r="B223" s="17" t="str">
        <f t="shared" si="169"/>
        <v>Loan - total</v>
      </c>
      <c r="C223" s="10">
        <f>C221+C222</f>
        <v>0.3975349263237149</v>
      </c>
      <c r="D223" s="10">
        <f>D221+D222</f>
        <v>0.3996054207316509</v>
      </c>
      <c r="E223" s="10">
        <f t="shared" ref="E223:N223" si="170">E221+E222</f>
        <v>0.40168669896462822</v>
      </c>
      <c r="F223" s="10">
        <f t="shared" si="170"/>
        <v>0.40377881718840231</v>
      </c>
      <c r="G223" s="10">
        <f t="shared" si="170"/>
        <v>0.40588183186125859</v>
      </c>
      <c r="H223" s="10">
        <f t="shared" si="170"/>
        <v>0.40799579973553596</v>
      </c>
      <c r="I223" s="10">
        <f t="shared" si="170"/>
        <v>0.41012077785915851</v>
      </c>
      <c r="J223" s="10">
        <f t="shared" si="170"/>
        <v>6000.4122568235771</v>
      </c>
      <c r="K223" s="10">
        <f t="shared" si="170"/>
        <v>10031.664403994533</v>
      </c>
      <c r="L223" s="10">
        <f t="shared" si="170"/>
        <v>10083.912656098672</v>
      </c>
      <c r="M223" s="10">
        <f t="shared" si="170"/>
        <v>10136.433034515852</v>
      </c>
      <c r="N223" s="10">
        <f t="shared" si="170"/>
        <v>10189.226956570623</v>
      </c>
      <c r="O223" s="10"/>
      <c r="P223" s="4"/>
      <c r="Q223" s="4"/>
      <c r="R223" s="4"/>
    </row>
    <row r="224" spans="2:18" x14ac:dyDescent="0.25">
      <c r="B224" s="17" t="str">
        <f t="shared" si="169"/>
        <v>Interest rate - annualized</v>
      </c>
      <c r="C224" s="38">
        <f>$C$204</f>
        <v>6.25E-2</v>
      </c>
      <c r="D224" s="38">
        <f t="shared" ref="D224:N224" si="171">$C$204</f>
        <v>6.25E-2</v>
      </c>
      <c r="E224" s="38">
        <f t="shared" si="171"/>
        <v>6.25E-2</v>
      </c>
      <c r="F224" s="38">
        <f t="shared" si="171"/>
        <v>6.25E-2</v>
      </c>
      <c r="G224" s="38">
        <f t="shared" si="171"/>
        <v>6.25E-2</v>
      </c>
      <c r="H224" s="38">
        <f t="shared" si="171"/>
        <v>6.25E-2</v>
      </c>
      <c r="I224" s="38">
        <f t="shared" si="171"/>
        <v>6.25E-2</v>
      </c>
      <c r="J224" s="38">
        <f t="shared" si="171"/>
        <v>6.25E-2</v>
      </c>
      <c r="K224" s="38">
        <f t="shared" si="171"/>
        <v>6.25E-2</v>
      </c>
      <c r="L224" s="38">
        <f t="shared" si="171"/>
        <v>6.25E-2</v>
      </c>
      <c r="M224" s="38">
        <f t="shared" si="171"/>
        <v>6.25E-2</v>
      </c>
      <c r="N224" s="38">
        <f t="shared" si="171"/>
        <v>6.25E-2</v>
      </c>
      <c r="O224" s="10"/>
      <c r="P224" s="4"/>
      <c r="Q224" s="4"/>
      <c r="R224" s="4"/>
    </row>
    <row r="225" spans="2:18" x14ac:dyDescent="0.25">
      <c r="B225" s="17" t="str">
        <f t="shared" si="169"/>
        <v>Interest rate - month</v>
      </c>
      <c r="C225" s="38">
        <f>C224/12</f>
        <v>5.208333333333333E-3</v>
      </c>
      <c r="D225" s="38">
        <f t="shared" ref="D225:N225" si="172">D224/12</f>
        <v>5.208333333333333E-3</v>
      </c>
      <c r="E225" s="38">
        <f t="shared" si="172"/>
        <v>5.208333333333333E-3</v>
      </c>
      <c r="F225" s="38">
        <f t="shared" si="172"/>
        <v>5.208333333333333E-3</v>
      </c>
      <c r="G225" s="38">
        <f t="shared" si="172"/>
        <v>5.208333333333333E-3</v>
      </c>
      <c r="H225" s="38">
        <f t="shared" si="172"/>
        <v>5.208333333333333E-3</v>
      </c>
      <c r="I225" s="38">
        <f t="shared" si="172"/>
        <v>5.208333333333333E-3</v>
      </c>
      <c r="J225" s="38">
        <f t="shared" si="172"/>
        <v>5.208333333333333E-3</v>
      </c>
      <c r="K225" s="38">
        <f t="shared" si="172"/>
        <v>5.208333333333333E-3</v>
      </c>
      <c r="L225" s="38">
        <f t="shared" si="172"/>
        <v>5.208333333333333E-3</v>
      </c>
      <c r="M225" s="38">
        <f t="shared" si="172"/>
        <v>5.208333333333333E-3</v>
      </c>
      <c r="N225" s="38">
        <f t="shared" si="172"/>
        <v>5.208333333333333E-3</v>
      </c>
      <c r="O225" s="10"/>
      <c r="P225" s="4"/>
      <c r="Q225" s="4"/>
      <c r="R225" s="4"/>
    </row>
    <row r="226" spans="2:18" x14ac:dyDescent="0.25">
      <c r="B226" s="17" t="str">
        <f t="shared" si="169"/>
        <v>Blended loan payment</v>
      </c>
      <c r="C226" s="43">
        <v>0</v>
      </c>
      <c r="D226" s="43">
        <f>C226</f>
        <v>0</v>
      </c>
      <c r="E226" s="43">
        <v>0</v>
      </c>
      <c r="F226" s="43">
        <v>0</v>
      </c>
      <c r="G226" s="43">
        <v>0</v>
      </c>
      <c r="H226" s="43">
        <v>0</v>
      </c>
      <c r="I226" s="43">
        <v>0</v>
      </c>
      <c r="J226" s="43">
        <v>0</v>
      </c>
      <c r="K226" s="43">
        <v>0</v>
      </c>
      <c r="L226" s="43">
        <v>0</v>
      </c>
      <c r="M226" s="43">
        <v>0</v>
      </c>
      <c r="N226" s="43">
        <v>10242</v>
      </c>
      <c r="O226" s="10">
        <f>SUM(C226:N226)</f>
        <v>10242</v>
      </c>
      <c r="P226" s="4"/>
      <c r="Q226" s="4"/>
      <c r="R226" s="4"/>
    </row>
    <row r="227" spans="2:18" x14ac:dyDescent="0.25">
      <c r="B227" s="17" t="str">
        <f t="shared" si="169"/>
        <v>Interest</v>
      </c>
      <c r="C227" s="10">
        <f>C223*C225</f>
        <v>2.0704944079360148E-3</v>
      </c>
      <c r="D227" s="10">
        <f t="shared" ref="D227:N227" si="173">D223*D225</f>
        <v>2.0812782329773481E-3</v>
      </c>
      <c r="E227" s="10">
        <f t="shared" si="173"/>
        <v>2.0921182237741052E-3</v>
      </c>
      <c r="F227" s="10">
        <f t="shared" si="173"/>
        <v>2.1030146728562619E-3</v>
      </c>
      <c r="G227" s="10">
        <f t="shared" si="173"/>
        <v>2.1139678742773883E-3</v>
      </c>
      <c r="H227" s="10">
        <f t="shared" si="173"/>
        <v>2.1249781236225831E-3</v>
      </c>
      <c r="I227" s="10">
        <f t="shared" si="173"/>
        <v>2.1360457180164506E-3</v>
      </c>
      <c r="J227" s="10">
        <f t="shared" si="173"/>
        <v>31.252147170956128</v>
      </c>
      <c r="K227" s="10">
        <f t="shared" si="173"/>
        <v>52.248252104138189</v>
      </c>
      <c r="L227" s="10">
        <f t="shared" si="173"/>
        <v>52.520378417180581</v>
      </c>
      <c r="M227" s="10">
        <f t="shared" si="173"/>
        <v>52.793922054770064</v>
      </c>
      <c r="N227" s="10">
        <f t="shared" si="173"/>
        <v>53.068890398805323</v>
      </c>
      <c r="O227" s="10">
        <f>SUM(C227:N227)</f>
        <v>241.89831204310372</v>
      </c>
      <c r="P227" s="4"/>
      <c r="Q227" s="4"/>
      <c r="R227" s="4"/>
    </row>
    <row r="228" spans="2:18" x14ac:dyDescent="0.25">
      <c r="B228" s="17" t="str">
        <f t="shared" si="169"/>
        <v>Principal</v>
      </c>
      <c r="C228" s="10">
        <f>C226-C227</f>
        <v>-2.0704944079360148E-3</v>
      </c>
      <c r="D228" s="10">
        <f>D226-D227</f>
        <v>-2.0812782329773481E-3</v>
      </c>
      <c r="E228" s="10">
        <f t="shared" ref="E228:N228" si="174">E226-E227</f>
        <v>-2.0921182237741052E-3</v>
      </c>
      <c r="F228" s="10">
        <f t="shared" si="174"/>
        <v>-2.1030146728562619E-3</v>
      </c>
      <c r="G228" s="10">
        <f t="shared" si="174"/>
        <v>-2.1139678742773883E-3</v>
      </c>
      <c r="H228" s="10">
        <f t="shared" si="174"/>
        <v>-2.1249781236225831E-3</v>
      </c>
      <c r="I228" s="10">
        <f t="shared" si="174"/>
        <v>-2.1360457180164506E-3</v>
      </c>
      <c r="J228" s="10">
        <f t="shared" si="174"/>
        <v>-31.252147170956128</v>
      </c>
      <c r="K228" s="10">
        <f t="shared" si="174"/>
        <v>-52.248252104138189</v>
      </c>
      <c r="L228" s="10">
        <f t="shared" si="174"/>
        <v>-52.520378417180581</v>
      </c>
      <c r="M228" s="10">
        <f t="shared" si="174"/>
        <v>-52.793922054770064</v>
      </c>
      <c r="N228" s="10">
        <f t="shared" si="174"/>
        <v>10188.931109601195</v>
      </c>
      <c r="O228" s="10">
        <f>SUM(C228:N228)</f>
        <v>10000.101687956896</v>
      </c>
      <c r="P228" s="4"/>
      <c r="Q228" s="4"/>
      <c r="R228" s="4"/>
    </row>
    <row r="229" spans="2:18" x14ac:dyDescent="0.25">
      <c r="B229" s="17" t="str">
        <f t="shared" si="169"/>
        <v>Loan balance - end of month</v>
      </c>
      <c r="C229" s="35">
        <f>C223-C228</f>
        <v>0.3996054207316509</v>
      </c>
      <c r="D229" s="35">
        <f t="shared" ref="D229:N229" si="175">D223-D228</f>
        <v>0.40168669896462822</v>
      </c>
      <c r="E229" s="35">
        <f t="shared" si="175"/>
        <v>0.40377881718840231</v>
      </c>
      <c r="F229" s="35">
        <f t="shared" si="175"/>
        <v>0.40588183186125859</v>
      </c>
      <c r="G229" s="35">
        <f t="shared" si="175"/>
        <v>0.40799579973553596</v>
      </c>
      <c r="H229" s="35">
        <f t="shared" si="175"/>
        <v>0.41012077785915851</v>
      </c>
      <c r="I229" s="35">
        <f t="shared" si="175"/>
        <v>0.41225682357717497</v>
      </c>
      <c r="J229" s="35">
        <f t="shared" si="175"/>
        <v>6031.6644039945331</v>
      </c>
      <c r="K229" s="35">
        <f t="shared" si="175"/>
        <v>10083.912656098672</v>
      </c>
      <c r="L229" s="35">
        <f t="shared" si="175"/>
        <v>10136.433034515852</v>
      </c>
      <c r="M229" s="35">
        <f t="shared" si="175"/>
        <v>10189.226956570623</v>
      </c>
      <c r="N229" s="35">
        <f t="shared" si="175"/>
        <v>0.29584696942765731</v>
      </c>
      <c r="O229" s="35"/>
      <c r="P229" s="4"/>
      <c r="Q229" s="4"/>
      <c r="R229" s="4"/>
    </row>
    <row r="230" spans="2:18" x14ac:dyDescent="0.25">
      <c r="B230" s="20"/>
      <c r="C230" s="4"/>
      <c r="D230" s="4"/>
      <c r="E230" s="4"/>
      <c r="F230" s="4"/>
      <c r="G230" s="4"/>
      <c r="H230" s="4"/>
      <c r="I230" s="4"/>
      <c r="J230" s="4"/>
      <c r="K230" s="4"/>
      <c r="L230" s="4"/>
      <c r="M230" s="4"/>
      <c r="N230" s="4"/>
      <c r="O230" s="4"/>
      <c r="P230" s="4"/>
      <c r="Q230" s="4"/>
      <c r="R230" s="4"/>
    </row>
    <row r="231" spans="2:18" x14ac:dyDescent="0.25">
      <c r="B231" s="20"/>
      <c r="C231" s="20"/>
      <c r="D231" s="20"/>
      <c r="E231" s="20"/>
      <c r="F231" s="20"/>
      <c r="G231" s="20"/>
      <c r="H231" s="20"/>
      <c r="I231" s="20"/>
      <c r="J231" s="20"/>
      <c r="K231" s="20"/>
      <c r="L231" s="20"/>
      <c r="M231" s="20"/>
      <c r="N231" s="20"/>
      <c r="O231" s="6"/>
      <c r="P231" s="4"/>
      <c r="Q231" s="4"/>
      <c r="R231" s="4"/>
    </row>
    <row r="232" spans="2:18" x14ac:dyDescent="0.25">
      <c r="B232" s="20" t="str">
        <f>$B$200</f>
        <v>Operating Loan Schedule - Fashion Importers Inc.</v>
      </c>
      <c r="C232" s="20"/>
      <c r="D232" s="20"/>
      <c r="E232" s="20"/>
      <c r="F232" s="20"/>
      <c r="G232" s="20"/>
      <c r="H232" s="20"/>
      <c r="I232" s="20"/>
      <c r="J232" s="20"/>
      <c r="K232" s="20"/>
      <c r="L232" s="20"/>
      <c r="M232" s="20"/>
      <c r="N232" s="20"/>
      <c r="O232" s="6"/>
      <c r="P232" s="4"/>
      <c r="Q232" s="4"/>
      <c r="R232" s="4"/>
    </row>
    <row r="233" spans="2:18" x14ac:dyDescent="0.25">
      <c r="B233" s="21"/>
      <c r="C233" s="22">
        <f>DATE(YEAR(N220),MONTH(N220)+1,DAY(N220))</f>
        <v>40909</v>
      </c>
      <c r="D233" s="22">
        <f>DATE(YEAR(C233),MONTH(C233)+1,DAY(C233))</f>
        <v>40940</v>
      </c>
      <c r="E233" s="22">
        <f t="shared" ref="E233:N233" si="176">DATE(YEAR(D233),MONTH(D233)+1,DAY(D233))</f>
        <v>40969</v>
      </c>
      <c r="F233" s="22">
        <f t="shared" si="176"/>
        <v>41000</v>
      </c>
      <c r="G233" s="22">
        <f t="shared" si="176"/>
        <v>41030</v>
      </c>
      <c r="H233" s="22">
        <f t="shared" si="176"/>
        <v>41061</v>
      </c>
      <c r="I233" s="22">
        <f t="shared" si="176"/>
        <v>41091</v>
      </c>
      <c r="J233" s="22">
        <f t="shared" si="176"/>
        <v>41122</v>
      </c>
      <c r="K233" s="22">
        <f t="shared" si="176"/>
        <v>41153</v>
      </c>
      <c r="L233" s="22">
        <f t="shared" si="176"/>
        <v>41183</v>
      </c>
      <c r="M233" s="22">
        <f t="shared" si="176"/>
        <v>41214</v>
      </c>
      <c r="N233" s="22">
        <f t="shared" si="176"/>
        <v>41244</v>
      </c>
      <c r="O233" s="23" t="s">
        <v>52</v>
      </c>
      <c r="P233" s="4"/>
      <c r="Q233" s="4"/>
      <c r="R233" s="4"/>
    </row>
    <row r="234" spans="2:18" x14ac:dyDescent="0.25">
      <c r="B234" s="17" t="str">
        <f>B221</f>
        <v>Loan balance - start of month</v>
      </c>
      <c r="C234" s="10">
        <f>N229</f>
        <v>0.29584696942765731</v>
      </c>
      <c r="D234" s="10">
        <f>C242</f>
        <v>0.29738783906009303</v>
      </c>
      <c r="E234" s="10">
        <f t="shared" ref="E234:N234" si="177">D242</f>
        <v>0.29893673405519766</v>
      </c>
      <c r="F234" s="10">
        <f t="shared" si="177"/>
        <v>0.30049369621173516</v>
      </c>
      <c r="G234" s="10">
        <f t="shared" si="177"/>
        <v>0.30205876754617128</v>
      </c>
      <c r="H234" s="10">
        <f t="shared" si="177"/>
        <v>4021.136965323627</v>
      </c>
      <c r="I234" s="10">
        <f t="shared" si="177"/>
        <v>7359.2678870180207</v>
      </c>
      <c r="J234" s="10">
        <f t="shared" si="177"/>
        <v>11921.034907262907</v>
      </c>
      <c r="K234" s="10">
        <f t="shared" si="177"/>
        <v>21532.602797404903</v>
      </c>
      <c r="L234" s="10">
        <f t="shared" si="177"/>
        <v>27676.001770308052</v>
      </c>
      <c r="M234" s="10">
        <f t="shared" si="177"/>
        <v>28825.355946195072</v>
      </c>
      <c r="N234" s="10">
        <f t="shared" si="177"/>
        <v>29980.696341748171</v>
      </c>
      <c r="O234" s="10"/>
      <c r="P234" s="4"/>
      <c r="Q234" s="4"/>
      <c r="R234" s="4"/>
    </row>
    <row r="235" spans="2:18" x14ac:dyDescent="0.25">
      <c r="B235" s="17" t="str">
        <f t="shared" ref="B235:B242" si="178">B222</f>
        <v>Loan - addition</v>
      </c>
      <c r="C235" s="43">
        <v>0</v>
      </c>
      <c r="D235" s="43">
        <v>0</v>
      </c>
      <c r="E235" s="43">
        <v>0</v>
      </c>
      <c r="F235" s="43">
        <v>0</v>
      </c>
      <c r="G235" s="43">
        <v>4000</v>
      </c>
      <c r="H235" s="43">
        <v>3300</v>
      </c>
      <c r="I235" s="43">
        <v>4500</v>
      </c>
      <c r="J235" s="43">
        <v>9500</v>
      </c>
      <c r="K235" s="43">
        <v>6000</v>
      </c>
      <c r="L235" s="43">
        <v>1000</v>
      </c>
      <c r="M235" s="43">
        <v>1000</v>
      </c>
      <c r="N235" s="43">
        <v>0</v>
      </c>
      <c r="O235" s="10">
        <f>SUM(C235:N235)</f>
        <v>29300</v>
      </c>
      <c r="P235" s="4"/>
      <c r="Q235" s="4"/>
      <c r="R235" s="4"/>
    </row>
    <row r="236" spans="2:18" x14ac:dyDescent="0.25">
      <c r="B236" s="17" t="str">
        <f t="shared" si="178"/>
        <v>Loan - total</v>
      </c>
      <c r="C236" s="10">
        <f>C234+C235</f>
        <v>0.29584696942765731</v>
      </c>
      <c r="D236" s="10">
        <f>D234+D235</f>
        <v>0.29738783906009303</v>
      </c>
      <c r="E236" s="10">
        <f t="shared" ref="E236:N236" si="179">E234+E235</f>
        <v>0.29893673405519766</v>
      </c>
      <c r="F236" s="10">
        <f t="shared" si="179"/>
        <v>0.30049369621173516</v>
      </c>
      <c r="G236" s="10">
        <f t="shared" si="179"/>
        <v>4000.302058767546</v>
      </c>
      <c r="H236" s="10">
        <f t="shared" si="179"/>
        <v>7321.136965323627</v>
      </c>
      <c r="I236" s="10">
        <f t="shared" si="179"/>
        <v>11859.267887018021</v>
      </c>
      <c r="J236" s="10">
        <f t="shared" si="179"/>
        <v>21421.034907262907</v>
      </c>
      <c r="K236" s="10">
        <f t="shared" si="179"/>
        <v>27532.602797404903</v>
      </c>
      <c r="L236" s="10">
        <f t="shared" si="179"/>
        <v>28676.001770308052</v>
      </c>
      <c r="M236" s="10">
        <f t="shared" si="179"/>
        <v>29825.355946195072</v>
      </c>
      <c r="N236" s="10">
        <f t="shared" si="179"/>
        <v>29980.696341748171</v>
      </c>
      <c r="O236" s="10"/>
      <c r="P236" s="4"/>
      <c r="Q236" s="4"/>
      <c r="R236" s="4"/>
    </row>
    <row r="237" spans="2:18" x14ac:dyDescent="0.25">
      <c r="B237" s="17" t="str">
        <f t="shared" si="178"/>
        <v>Interest rate - annualized</v>
      </c>
      <c r="C237" s="38">
        <f>$C$204</f>
        <v>6.25E-2</v>
      </c>
      <c r="D237" s="38">
        <f t="shared" ref="D237:N237" si="180">$C$204</f>
        <v>6.25E-2</v>
      </c>
      <c r="E237" s="38">
        <f t="shared" si="180"/>
        <v>6.25E-2</v>
      </c>
      <c r="F237" s="38">
        <f t="shared" si="180"/>
        <v>6.25E-2</v>
      </c>
      <c r="G237" s="38">
        <f t="shared" si="180"/>
        <v>6.25E-2</v>
      </c>
      <c r="H237" s="38">
        <f t="shared" si="180"/>
        <v>6.25E-2</v>
      </c>
      <c r="I237" s="38">
        <f t="shared" si="180"/>
        <v>6.25E-2</v>
      </c>
      <c r="J237" s="38">
        <f t="shared" si="180"/>
        <v>6.25E-2</v>
      </c>
      <c r="K237" s="38">
        <f t="shared" si="180"/>
        <v>6.25E-2</v>
      </c>
      <c r="L237" s="38">
        <f t="shared" si="180"/>
        <v>6.25E-2</v>
      </c>
      <c r="M237" s="38">
        <f t="shared" si="180"/>
        <v>6.25E-2</v>
      </c>
      <c r="N237" s="38">
        <f t="shared" si="180"/>
        <v>6.25E-2</v>
      </c>
      <c r="O237" s="10"/>
      <c r="P237" s="4"/>
      <c r="Q237" s="4"/>
      <c r="R237" s="4"/>
    </row>
    <row r="238" spans="2:18" x14ac:dyDescent="0.25">
      <c r="B238" s="17" t="str">
        <f t="shared" si="178"/>
        <v>Interest rate - month</v>
      </c>
      <c r="C238" s="38">
        <f>C237/12</f>
        <v>5.208333333333333E-3</v>
      </c>
      <c r="D238" s="38">
        <f t="shared" ref="D238:N238" si="181">D237/12</f>
        <v>5.208333333333333E-3</v>
      </c>
      <c r="E238" s="38">
        <f t="shared" si="181"/>
        <v>5.208333333333333E-3</v>
      </c>
      <c r="F238" s="38">
        <f t="shared" si="181"/>
        <v>5.208333333333333E-3</v>
      </c>
      <c r="G238" s="38">
        <f t="shared" si="181"/>
        <v>5.208333333333333E-3</v>
      </c>
      <c r="H238" s="38">
        <f t="shared" si="181"/>
        <v>5.208333333333333E-3</v>
      </c>
      <c r="I238" s="38">
        <f t="shared" si="181"/>
        <v>5.208333333333333E-3</v>
      </c>
      <c r="J238" s="38">
        <f t="shared" si="181"/>
        <v>5.208333333333333E-3</v>
      </c>
      <c r="K238" s="38">
        <f t="shared" si="181"/>
        <v>5.208333333333333E-3</v>
      </c>
      <c r="L238" s="38">
        <f t="shared" si="181"/>
        <v>5.208333333333333E-3</v>
      </c>
      <c r="M238" s="38">
        <f t="shared" si="181"/>
        <v>5.208333333333333E-3</v>
      </c>
      <c r="N238" s="38">
        <f t="shared" si="181"/>
        <v>5.208333333333333E-3</v>
      </c>
      <c r="O238" s="10"/>
      <c r="P238" s="4"/>
      <c r="Q238" s="4"/>
      <c r="R238" s="4"/>
    </row>
    <row r="239" spans="2:18" x14ac:dyDescent="0.25">
      <c r="B239" s="17" t="str">
        <f t="shared" si="178"/>
        <v>Blended loan payment</v>
      </c>
      <c r="C239" s="43">
        <v>0</v>
      </c>
      <c r="D239" s="43">
        <f>C239</f>
        <v>0</v>
      </c>
      <c r="E239" s="43">
        <v>0</v>
      </c>
      <c r="F239" s="43">
        <v>0</v>
      </c>
      <c r="G239" s="43">
        <v>0</v>
      </c>
      <c r="H239" s="43">
        <v>0</v>
      </c>
      <c r="I239" s="43">
        <v>0</v>
      </c>
      <c r="J239" s="43">
        <v>0</v>
      </c>
      <c r="K239" s="43">
        <v>0</v>
      </c>
      <c r="L239" s="43">
        <v>0</v>
      </c>
      <c r="M239" s="43">
        <v>0</v>
      </c>
      <c r="N239" s="43">
        <v>30137</v>
      </c>
      <c r="O239" s="10">
        <f>SUM(C239:N239)</f>
        <v>30137</v>
      </c>
      <c r="P239" s="4"/>
      <c r="Q239" s="4"/>
      <c r="R239" s="4"/>
    </row>
    <row r="240" spans="2:18" x14ac:dyDescent="0.25">
      <c r="B240" s="17" t="str">
        <f t="shared" si="178"/>
        <v>Interest</v>
      </c>
      <c r="C240" s="10">
        <f>C236*C238</f>
        <v>1.5408696324357152E-3</v>
      </c>
      <c r="D240" s="10">
        <f t="shared" ref="D240:N240" si="182">D236*D238</f>
        <v>1.5488949951046511E-3</v>
      </c>
      <c r="E240" s="10">
        <f t="shared" si="182"/>
        <v>1.5569621565374877E-3</v>
      </c>
      <c r="F240" s="10">
        <f t="shared" si="182"/>
        <v>1.5650713344361206E-3</v>
      </c>
      <c r="G240" s="10">
        <f t="shared" si="182"/>
        <v>20.834906556080966</v>
      </c>
      <c r="H240" s="10">
        <f t="shared" si="182"/>
        <v>38.130921694393891</v>
      </c>
      <c r="I240" s="10">
        <f t="shared" si="182"/>
        <v>61.767020244885522</v>
      </c>
      <c r="J240" s="10">
        <f t="shared" si="182"/>
        <v>111.5678901419943</v>
      </c>
      <c r="K240" s="10">
        <f t="shared" si="182"/>
        <v>143.39897290315054</v>
      </c>
      <c r="L240" s="10">
        <f t="shared" si="182"/>
        <v>149.35417588702109</v>
      </c>
      <c r="M240" s="10">
        <f t="shared" si="182"/>
        <v>155.34039555309931</v>
      </c>
      <c r="N240" s="10">
        <f t="shared" si="182"/>
        <v>156.14946011327172</v>
      </c>
      <c r="O240" s="10">
        <f>SUM(C240:N240)</f>
        <v>836.54995489201588</v>
      </c>
      <c r="P240" s="4"/>
      <c r="Q240" s="4"/>
      <c r="R240" s="4"/>
    </row>
    <row r="241" spans="2:18" x14ac:dyDescent="0.25">
      <c r="B241" s="17" t="str">
        <f t="shared" si="178"/>
        <v>Principal</v>
      </c>
      <c r="C241" s="10">
        <f>C239-C240</f>
        <v>-1.5408696324357152E-3</v>
      </c>
      <c r="D241" s="10">
        <f>D239-D240</f>
        <v>-1.5488949951046511E-3</v>
      </c>
      <c r="E241" s="10">
        <f t="shared" ref="E241:N241" si="183">E239-E240</f>
        <v>-1.5569621565374877E-3</v>
      </c>
      <c r="F241" s="10">
        <f t="shared" si="183"/>
        <v>-1.5650713344361206E-3</v>
      </c>
      <c r="G241" s="10">
        <f t="shared" si="183"/>
        <v>-20.834906556080966</v>
      </c>
      <c r="H241" s="10">
        <f t="shared" si="183"/>
        <v>-38.130921694393891</v>
      </c>
      <c r="I241" s="10">
        <f t="shared" si="183"/>
        <v>-61.767020244885522</v>
      </c>
      <c r="J241" s="10">
        <f t="shared" si="183"/>
        <v>-111.5678901419943</v>
      </c>
      <c r="K241" s="10">
        <f t="shared" si="183"/>
        <v>-143.39897290315054</v>
      </c>
      <c r="L241" s="10">
        <f t="shared" si="183"/>
        <v>-149.35417588702109</v>
      </c>
      <c r="M241" s="10">
        <f t="shared" si="183"/>
        <v>-155.34039555309931</v>
      </c>
      <c r="N241" s="10">
        <f t="shared" si="183"/>
        <v>29980.850539886727</v>
      </c>
      <c r="O241" s="10">
        <f>SUM(C241:N241)</f>
        <v>29300.450045107984</v>
      </c>
      <c r="P241" s="4"/>
      <c r="Q241" s="4"/>
      <c r="R241" s="4"/>
    </row>
    <row r="242" spans="2:18" x14ac:dyDescent="0.25">
      <c r="B242" s="17" t="str">
        <f t="shared" si="178"/>
        <v>Loan balance - end of month</v>
      </c>
      <c r="C242" s="35">
        <f>C236-C241</f>
        <v>0.29738783906009303</v>
      </c>
      <c r="D242" s="35">
        <f t="shared" ref="D242:N242" si="184">D236-D241</f>
        <v>0.29893673405519766</v>
      </c>
      <c r="E242" s="35">
        <f t="shared" si="184"/>
        <v>0.30049369621173516</v>
      </c>
      <c r="F242" s="35">
        <f t="shared" si="184"/>
        <v>0.30205876754617128</v>
      </c>
      <c r="G242" s="35">
        <f t="shared" si="184"/>
        <v>4021.136965323627</v>
      </c>
      <c r="H242" s="35">
        <f t="shared" si="184"/>
        <v>7359.2678870180207</v>
      </c>
      <c r="I242" s="35">
        <f t="shared" si="184"/>
        <v>11921.034907262907</v>
      </c>
      <c r="J242" s="35">
        <f t="shared" si="184"/>
        <v>21532.602797404903</v>
      </c>
      <c r="K242" s="35">
        <f t="shared" si="184"/>
        <v>27676.001770308052</v>
      </c>
      <c r="L242" s="35">
        <f t="shared" si="184"/>
        <v>28825.355946195072</v>
      </c>
      <c r="M242" s="35">
        <f t="shared" si="184"/>
        <v>29980.696341748171</v>
      </c>
      <c r="N242" s="35">
        <f t="shared" si="184"/>
        <v>-0.15419813855623943</v>
      </c>
      <c r="O242" s="35"/>
      <c r="P242" s="4"/>
      <c r="Q242" s="4"/>
      <c r="R242" s="4"/>
    </row>
    <row r="243" spans="2:18" x14ac:dyDescent="0.25">
      <c r="B243" s="20"/>
      <c r="C243" s="20"/>
      <c r="D243" s="20"/>
      <c r="E243" s="20"/>
      <c r="F243" s="20"/>
      <c r="G243" s="20"/>
      <c r="H243" s="20"/>
      <c r="I243" s="20"/>
      <c r="J243" s="20"/>
      <c r="K243" s="20"/>
      <c r="L243" s="20"/>
      <c r="M243" s="20"/>
      <c r="N243" s="20"/>
      <c r="O243" s="6"/>
      <c r="P243" s="4"/>
      <c r="Q243" s="4"/>
      <c r="R243" s="4"/>
    </row>
    <row r="244" spans="2:18" x14ac:dyDescent="0.25">
      <c r="B244" s="4"/>
      <c r="C244" s="4"/>
      <c r="D244" s="4"/>
      <c r="E244" s="4"/>
      <c r="F244" s="4"/>
      <c r="G244" s="4"/>
      <c r="H244" s="4"/>
      <c r="I244" s="4"/>
      <c r="J244" s="4"/>
      <c r="K244" s="4"/>
      <c r="L244" s="4"/>
      <c r="M244" s="4"/>
      <c r="N244" s="4"/>
      <c r="O244" s="4"/>
      <c r="P244" s="4"/>
      <c r="Q244" s="4"/>
      <c r="R244" s="4"/>
    </row>
    <row r="245" spans="2:18" x14ac:dyDescent="0.25">
      <c r="B245" s="20" t="str">
        <f>$B$200</f>
        <v>Operating Loan Schedule - Fashion Importers Inc.</v>
      </c>
      <c r="C245" s="20"/>
      <c r="D245" s="20"/>
      <c r="E245" s="20"/>
      <c r="F245" s="20"/>
      <c r="G245" s="20"/>
      <c r="H245" s="20"/>
      <c r="I245" s="20"/>
      <c r="J245" s="20"/>
      <c r="K245" s="20"/>
      <c r="L245" s="20"/>
      <c r="M245" s="20"/>
      <c r="N245" s="20"/>
      <c r="O245" s="6"/>
      <c r="P245" s="4"/>
      <c r="Q245" s="4"/>
      <c r="R245" s="4"/>
    </row>
    <row r="246" spans="2:18" x14ac:dyDescent="0.25">
      <c r="B246" s="21"/>
      <c r="C246" s="22">
        <f>DATE(YEAR(N233),MONTH(N233)+1,DAY(N233))</f>
        <v>41275</v>
      </c>
      <c r="D246" s="22">
        <f>DATE(YEAR(C246),MONTH(C246)+1,DAY(C246))</f>
        <v>41306</v>
      </c>
      <c r="E246" s="22">
        <f t="shared" ref="E246:N246" si="185">DATE(YEAR(D246),MONTH(D246)+1,DAY(D246))</f>
        <v>41334</v>
      </c>
      <c r="F246" s="22">
        <f t="shared" si="185"/>
        <v>41365</v>
      </c>
      <c r="G246" s="22">
        <f t="shared" si="185"/>
        <v>41395</v>
      </c>
      <c r="H246" s="22">
        <f t="shared" si="185"/>
        <v>41426</v>
      </c>
      <c r="I246" s="22">
        <f t="shared" si="185"/>
        <v>41456</v>
      </c>
      <c r="J246" s="22">
        <f t="shared" si="185"/>
        <v>41487</v>
      </c>
      <c r="K246" s="22">
        <f t="shared" si="185"/>
        <v>41518</v>
      </c>
      <c r="L246" s="22">
        <f t="shared" si="185"/>
        <v>41548</v>
      </c>
      <c r="M246" s="22">
        <f t="shared" si="185"/>
        <v>41579</v>
      </c>
      <c r="N246" s="22">
        <f t="shared" si="185"/>
        <v>41609</v>
      </c>
      <c r="O246" s="23" t="s">
        <v>52</v>
      </c>
      <c r="P246" s="4"/>
      <c r="Q246" s="4"/>
      <c r="R246" s="4"/>
    </row>
    <row r="247" spans="2:18" x14ac:dyDescent="0.25">
      <c r="B247" s="17" t="str">
        <f>B234</f>
        <v>Loan balance - start of month</v>
      </c>
      <c r="C247" s="10">
        <f>N242</f>
        <v>-0.15419813855623943</v>
      </c>
      <c r="D247" s="10">
        <f>C255</f>
        <v>-0.15500125386121985</v>
      </c>
      <c r="E247" s="10">
        <f t="shared" ref="E247:N247" si="186">D255</f>
        <v>-0.15580855205841371</v>
      </c>
      <c r="F247" s="10">
        <f t="shared" si="186"/>
        <v>-0.15662005493371794</v>
      </c>
      <c r="G247" s="10">
        <f t="shared" si="186"/>
        <v>-0.15743578438649772</v>
      </c>
      <c r="H247" s="10">
        <f t="shared" si="186"/>
        <v>-0.15825576243017739</v>
      </c>
      <c r="I247" s="10">
        <f t="shared" si="186"/>
        <v>-0.15908001119283458</v>
      </c>
      <c r="J247" s="10">
        <f t="shared" si="186"/>
        <v>-0.15990855291779726</v>
      </c>
      <c r="K247" s="10">
        <f t="shared" si="186"/>
        <v>-0.16074140996424413</v>
      </c>
      <c r="L247" s="10">
        <f t="shared" si="186"/>
        <v>-0.16157860480780789</v>
      </c>
      <c r="M247" s="10">
        <f t="shared" si="186"/>
        <v>-0.1624201600411819</v>
      </c>
      <c r="N247" s="10">
        <f t="shared" si="186"/>
        <v>-0.16326609837472972</v>
      </c>
      <c r="O247" s="10"/>
      <c r="P247" s="4"/>
      <c r="Q247" s="4"/>
      <c r="R247" s="4"/>
    </row>
    <row r="248" spans="2:18" x14ac:dyDescent="0.25">
      <c r="B248" s="17" t="str">
        <f t="shared" ref="B248:B255" si="187">B235</f>
        <v>Loan - addition</v>
      </c>
      <c r="C248" s="43">
        <v>0</v>
      </c>
      <c r="D248" s="43">
        <v>0</v>
      </c>
      <c r="E248" s="43">
        <v>0</v>
      </c>
      <c r="F248" s="43">
        <v>0</v>
      </c>
      <c r="G248" s="43">
        <v>0</v>
      </c>
      <c r="H248" s="43">
        <v>0</v>
      </c>
      <c r="I248" s="43">
        <v>0</v>
      </c>
      <c r="J248" s="43">
        <v>0</v>
      </c>
      <c r="K248" s="43">
        <v>0</v>
      </c>
      <c r="L248" s="43">
        <v>0</v>
      </c>
      <c r="M248" s="43">
        <v>0</v>
      </c>
      <c r="N248" s="43">
        <v>0</v>
      </c>
      <c r="O248" s="10">
        <f>SUM(C248:N248)</f>
        <v>0</v>
      </c>
      <c r="P248" s="4"/>
      <c r="Q248" s="4"/>
      <c r="R248" s="4"/>
    </row>
    <row r="249" spans="2:18" x14ac:dyDescent="0.25">
      <c r="B249" s="17" t="str">
        <f t="shared" si="187"/>
        <v>Loan - total</v>
      </c>
      <c r="C249" s="10">
        <f>C247+C248</f>
        <v>-0.15419813855623943</v>
      </c>
      <c r="D249" s="10">
        <f>D247+D248</f>
        <v>-0.15500125386121985</v>
      </c>
      <c r="E249" s="10">
        <f t="shared" ref="E249:N249" si="188">E247+E248</f>
        <v>-0.15580855205841371</v>
      </c>
      <c r="F249" s="10">
        <f t="shared" si="188"/>
        <v>-0.15662005493371794</v>
      </c>
      <c r="G249" s="10">
        <f t="shared" si="188"/>
        <v>-0.15743578438649772</v>
      </c>
      <c r="H249" s="10">
        <f t="shared" si="188"/>
        <v>-0.15825576243017739</v>
      </c>
      <c r="I249" s="10">
        <f t="shared" si="188"/>
        <v>-0.15908001119283458</v>
      </c>
      <c r="J249" s="10">
        <f t="shared" si="188"/>
        <v>-0.15990855291779726</v>
      </c>
      <c r="K249" s="10">
        <f t="shared" si="188"/>
        <v>-0.16074140996424413</v>
      </c>
      <c r="L249" s="10">
        <f t="shared" si="188"/>
        <v>-0.16157860480780789</v>
      </c>
      <c r="M249" s="10">
        <f t="shared" si="188"/>
        <v>-0.1624201600411819</v>
      </c>
      <c r="N249" s="10">
        <f t="shared" si="188"/>
        <v>-0.16326609837472972</v>
      </c>
      <c r="O249" s="10"/>
      <c r="P249" s="4"/>
      <c r="Q249" s="4"/>
      <c r="R249" s="4"/>
    </row>
    <row r="250" spans="2:18" x14ac:dyDescent="0.25">
      <c r="B250" s="17" t="str">
        <f t="shared" si="187"/>
        <v>Interest rate - annualized</v>
      </c>
      <c r="C250" s="38">
        <f>$C$204</f>
        <v>6.25E-2</v>
      </c>
      <c r="D250" s="38">
        <f t="shared" ref="D250:N250" si="189">$C$204</f>
        <v>6.25E-2</v>
      </c>
      <c r="E250" s="38">
        <f t="shared" si="189"/>
        <v>6.25E-2</v>
      </c>
      <c r="F250" s="38">
        <f t="shared" si="189"/>
        <v>6.25E-2</v>
      </c>
      <c r="G250" s="38">
        <f t="shared" si="189"/>
        <v>6.25E-2</v>
      </c>
      <c r="H250" s="38">
        <f t="shared" si="189"/>
        <v>6.25E-2</v>
      </c>
      <c r="I250" s="38">
        <f t="shared" si="189"/>
        <v>6.25E-2</v>
      </c>
      <c r="J250" s="38">
        <f t="shared" si="189"/>
        <v>6.25E-2</v>
      </c>
      <c r="K250" s="38">
        <f t="shared" si="189"/>
        <v>6.25E-2</v>
      </c>
      <c r="L250" s="38">
        <f t="shared" si="189"/>
        <v>6.25E-2</v>
      </c>
      <c r="M250" s="38">
        <f t="shared" si="189"/>
        <v>6.25E-2</v>
      </c>
      <c r="N250" s="38">
        <f t="shared" si="189"/>
        <v>6.25E-2</v>
      </c>
      <c r="O250" s="10"/>
      <c r="P250" s="4"/>
      <c r="Q250" s="4"/>
      <c r="R250" s="4"/>
    </row>
    <row r="251" spans="2:18" x14ac:dyDescent="0.25">
      <c r="B251" s="17" t="str">
        <f t="shared" si="187"/>
        <v>Interest rate - month</v>
      </c>
      <c r="C251" s="38">
        <f>C250/12</f>
        <v>5.208333333333333E-3</v>
      </c>
      <c r="D251" s="38">
        <f t="shared" ref="D251:N251" si="190">D250/12</f>
        <v>5.208333333333333E-3</v>
      </c>
      <c r="E251" s="38">
        <f t="shared" si="190"/>
        <v>5.208333333333333E-3</v>
      </c>
      <c r="F251" s="38">
        <f t="shared" si="190"/>
        <v>5.208333333333333E-3</v>
      </c>
      <c r="G251" s="38">
        <f t="shared" si="190"/>
        <v>5.208333333333333E-3</v>
      </c>
      <c r="H251" s="38">
        <f t="shared" si="190"/>
        <v>5.208333333333333E-3</v>
      </c>
      <c r="I251" s="38">
        <f t="shared" si="190"/>
        <v>5.208333333333333E-3</v>
      </c>
      <c r="J251" s="38">
        <f t="shared" si="190"/>
        <v>5.208333333333333E-3</v>
      </c>
      <c r="K251" s="38">
        <f t="shared" si="190"/>
        <v>5.208333333333333E-3</v>
      </c>
      <c r="L251" s="38">
        <f t="shared" si="190"/>
        <v>5.208333333333333E-3</v>
      </c>
      <c r="M251" s="38">
        <f t="shared" si="190"/>
        <v>5.208333333333333E-3</v>
      </c>
      <c r="N251" s="38">
        <f t="shared" si="190"/>
        <v>5.208333333333333E-3</v>
      </c>
      <c r="O251" s="10"/>
      <c r="P251" s="4"/>
      <c r="Q251" s="4"/>
      <c r="R251" s="4"/>
    </row>
    <row r="252" spans="2:18" x14ac:dyDescent="0.25">
      <c r="B252" s="17" t="str">
        <f t="shared" si="187"/>
        <v>Blended loan payment</v>
      </c>
      <c r="C252" s="43">
        <v>0</v>
      </c>
      <c r="D252" s="43">
        <f>C252</f>
        <v>0</v>
      </c>
      <c r="E252" s="43">
        <v>0</v>
      </c>
      <c r="F252" s="43">
        <v>0</v>
      </c>
      <c r="G252" s="43">
        <v>0</v>
      </c>
      <c r="H252" s="43">
        <v>0</v>
      </c>
      <c r="I252" s="43">
        <v>0</v>
      </c>
      <c r="J252" s="43">
        <v>0</v>
      </c>
      <c r="K252" s="43">
        <v>0</v>
      </c>
      <c r="L252" s="43">
        <v>0</v>
      </c>
      <c r="M252" s="43">
        <v>0</v>
      </c>
      <c r="N252" s="43">
        <v>0</v>
      </c>
      <c r="O252" s="10">
        <f>SUM(C252:N252)</f>
        <v>0</v>
      </c>
      <c r="P252" s="4"/>
      <c r="Q252" s="4"/>
      <c r="R252" s="4"/>
    </row>
    <row r="253" spans="2:18" x14ac:dyDescent="0.25">
      <c r="B253" s="17" t="str">
        <f t="shared" si="187"/>
        <v>Interest</v>
      </c>
      <c r="C253" s="10">
        <f>C249*C251</f>
        <v>-8.0311530498041362E-4</v>
      </c>
      <c r="D253" s="10">
        <f t="shared" ref="D253:N253" si="191">D249*D251</f>
        <v>-8.0729819719385339E-4</v>
      </c>
      <c r="E253" s="10">
        <f t="shared" si="191"/>
        <v>-8.1150287530423802E-4</v>
      </c>
      <c r="F253" s="10">
        <f t="shared" si="191"/>
        <v>-8.1572945277978096E-4</v>
      </c>
      <c r="G253" s="10">
        <f t="shared" si="191"/>
        <v>-8.1997804367967561E-4</v>
      </c>
      <c r="H253" s="10">
        <f t="shared" si="191"/>
        <v>-8.2424876265717382E-4</v>
      </c>
      <c r="I253" s="10">
        <f t="shared" si="191"/>
        <v>-8.2854172496268008E-4</v>
      </c>
      <c r="J253" s="10">
        <f t="shared" si="191"/>
        <v>-8.3285704644686068E-4</v>
      </c>
      <c r="K253" s="10">
        <f t="shared" si="191"/>
        <v>-8.3719484356377144E-4</v>
      </c>
      <c r="L253" s="10">
        <f t="shared" si="191"/>
        <v>-8.4155523337399939E-4</v>
      </c>
      <c r="M253" s="10">
        <f t="shared" si="191"/>
        <v>-8.4593833354782235E-4</v>
      </c>
      <c r="N253" s="10">
        <f t="shared" si="191"/>
        <v>-8.5034426236838391E-4</v>
      </c>
      <c r="O253" s="10">
        <f>SUM(C253:N253)</f>
        <v>-9.9183040808586524E-3</v>
      </c>
      <c r="P253" s="4"/>
      <c r="Q253" s="4"/>
      <c r="R253" s="4"/>
    </row>
    <row r="254" spans="2:18" x14ac:dyDescent="0.25">
      <c r="B254" s="17" t="str">
        <f t="shared" si="187"/>
        <v>Principal</v>
      </c>
      <c r="C254" s="10">
        <f>C252-C253</f>
        <v>8.0311530498041362E-4</v>
      </c>
      <c r="D254" s="10">
        <f>D252-D253</f>
        <v>8.0729819719385339E-4</v>
      </c>
      <c r="E254" s="10">
        <f t="shared" ref="E254:N254" si="192">E252-E253</f>
        <v>8.1150287530423802E-4</v>
      </c>
      <c r="F254" s="10">
        <f t="shared" si="192"/>
        <v>8.1572945277978096E-4</v>
      </c>
      <c r="G254" s="10">
        <f t="shared" si="192"/>
        <v>8.1997804367967561E-4</v>
      </c>
      <c r="H254" s="10">
        <f t="shared" si="192"/>
        <v>8.2424876265717382E-4</v>
      </c>
      <c r="I254" s="10">
        <f t="shared" si="192"/>
        <v>8.2854172496268008E-4</v>
      </c>
      <c r="J254" s="10">
        <f t="shared" si="192"/>
        <v>8.3285704644686068E-4</v>
      </c>
      <c r="K254" s="10">
        <f t="shared" si="192"/>
        <v>8.3719484356377144E-4</v>
      </c>
      <c r="L254" s="10">
        <f t="shared" si="192"/>
        <v>8.4155523337399939E-4</v>
      </c>
      <c r="M254" s="10">
        <f t="shared" si="192"/>
        <v>8.4593833354782235E-4</v>
      </c>
      <c r="N254" s="10">
        <f t="shared" si="192"/>
        <v>8.5034426236838391E-4</v>
      </c>
      <c r="O254" s="10">
        <f>SUM(C254:N254)</f>
        <v>9.9183040808586524E-3</v>
      </c>
      <c r="P254" s="4"/>
      <c r="Q254" s="4"/>
      <c r="R254" s="4"/>
    </row>
    <row r="255" spans="2:18" x14ac:dyDescent="0.25">
      <c r="B255" s="17" t="str">
        <f t="shared" si="187"/>
        <v>Loan balance - end of month</v>
      </c>
      <c r="C255" s="35">
        <f>C249-C254</f>
        <v>-0.15500125386121985</v>
      </c>
      <c r="D255" s="35">
        <f t="shared" ref="D255:N255" si="193">D249-D254</f>
        <v>-0.15580855205841371</v>
      </c>
      <c r="E255" s="35">
        <f t="shared" si="193"/>
        <v>-0.15662005493371794</v>
      </c>
      <c r="F255" s="35">
        <f t="shared" si="193"/>
        <v>-0.15743578438649772</v>
      </c>
      <c r="G255" s="35">
        <f t="shared" si="193"/>
        <v>-0.15825576243017739</v>
      </c>
      <c r="H255" s="35">
        <f t="shared" si="193"/>
        <v>-0.15908001119283458</v>
      </c>
      <c r="I255" s="35">
        <f t="shared" si="193"/>
        <v>-0.15990855291779726</v>
      </c>
      <c r="J255" s="35">
        <f t="shared" si="193"/>
        <v>-0.16074140996424413</v>
      </c>
      <c r="K255" s="35">
        <f t="shared" si="193"/>
        <v>-0.16157860480780789</v>
      </c>
      <c r="L255" s="35">
        <f t="shared" si="193"/>
        <v>-0.1624201600411819</v>
      </c>
      <c r="M255" s="35">
        <f t="shared" si="193"/>
        <v>-0.16326609837472972</v>
      </c>
      <c r="N255" s="35">
        <f t="shared" si="193"/>
        <v>-0.1641164426370981</v>
      </c>
      <c r="O255" s="35"/>
      <c r="P255" s="4"/>
      <c r="Q255" s="4"/>
      <c r="R255" s="4"/>
    </row>
    <row r="256" spans="2:18" x14ac:dyDescent="0.25">
      <c r="B256" s="20"/>
      <c r="C256" s="20"/>
      <c r="D256" s="20"/>
      <c r="E256" s="20"/>
      <c r="F256" s="20"/>
      <c r="G256" s="20"/>
      <c r="H256" s="20"/>
      <c r="I256" s="20"/>
      <c r="J256" s="20"/>
      <c r="K256" s="20"/>
      <c r="L256" s="20"/>
      <c r="M256" s="20"/>
      <c r="N256" s="20"/>
      <c r="O256" s="6"/>
      <c r="P256" s="4"/>
      <c r="Q256" s="4"/>
      <c r="R256" s="4"/>
    </row>
    <row r="257" spans="2:18" x14ac:dyDescent="0.25">
      <c r="B257" s="4"/>
      <c r="C257" s="4"/>
      <c r="D257" s="4"/>
      <c r="E257" s="4"/>
      <c r="F257" s="4"/>
      <c r="G257" s="4"/>
      <c r="H257" s="4"/>
      <c r="I257" s="4"/>
      <c r="J257" s="4"/>
      <c r="K257" s="4"/>
      <c r="L257" s="4"/>
      <c r="M257" s="4"/>
      <c r="N257" s="4"/>
      <c r="O257" s="4"/>
      <c r="P257" s="4"/>
      <c r="Q257" s="4"/>
      <c r="R257" s="4"/>
    </row>
    <row r="258" spans="2:18" x14ac:dyDescent="0.25">
      <c r="B258" s="20" t="str">
        <f>$B$200</f>
        <v>Operating Loan Schedule - Fashion Importers Inc.</v>
      </c>
      <c r="C258" s="20"/>
      <c r="D258" s="20"/>
      <c r="E258" s="20"/>
      <c r="F258" s="20"/>
      <c r="G258" s="20"/>
      <c r="H258" s="20"/>
      <c r="I258" s="20"/>
      <c r="J258" s="20"/>
      <c r="K258" s="20"/>
      <c r="L258" s="20"/>
      <c r="M258" s="20"/>
      <c r="N258" s="20"/>
      <c r="O258" s="6"/>
      <c r="P258" s="4"/>
      <c r="Q258" s="4"/>
      <c r="R258" s="4"/>
    </row>
    <row r="259" spans="2:18" x14ac:dyDescent="0.25">
      <c r="B259" s="21"/>
      <c r="C259" s="22">
        <f>DATE(YEAR(N246),MONTH(N246)+1,DAY(N246))</f>
        <v>41640</v>
      </c>
      <c r="D259" s="22">
        <f>DATE(YEAR(C259),MONTH(C259)+1,DAY(C259))</f>
        <v>41671</v>
      </c>
      <c r="E259" s="22">
        <f t="shared" ref="E259:N259" si="194">DATE(YEAR(D259),MONTH(D259)+1,DAY(D259))</f>
        <v>41699</v>
      </c>
      <c r="F259" s="22">
        <f t="shared" si="194"/>
        <v>41730</v>
      </c>
      <c r="G259" s="22">
        <f t="shared" si="194"/>
        <v>41760</v>
      </c>
      <c r="H259" s="22">
        <f t="shared" si="194"/>
        <v>41791</v>
      </c>
      <c r="I259" s="22">
        <f t="shared" si="194"/>
        <v>41821</v>
      </c>
      <c r="J259" s="22">
        <f t="shared" si="194"/>
        <v>41852</v>
      </c>
      <c r="K259" s="22">
        <f t="shared" si="194"/>
        <v>41883</v>
      </c>
      <c r="L259" s="22">
        <f t="shared" si="194"/>
        <v>41913</v>
      </c>
      <c r="M259" s="22">
        <f t="shared" si="194"/>
        <v>41944</v>
      </c>
      <c r="N259" s="22">
        <f t="shared" si="194"/>
        <v>41974</v>
      </c>
      <c r="O259" s="23" t="s">
        <v>52</v>
      </c>
      <c r="P259" s="4"/>
      <c r="Q259" s="4"/>
      <c r="R259" s="4"/>
    </row>
    <row r="260" spans="2:18" x14ac:dyDescent="0.25">
      <c r="B260" s="17" t="str">
        <f>B247</f>
        <v>Loan balance - start of month</v>
      </c>
      <c r="C260" s="10">
        <f>N255</f>
        <v>-0.1641164426370981</v>
      </c>
      <c r="D260" s="10">
        <f>C268</f>
        <v>-0.16497121577583299</v>
      </c>
      <c r="E260" s="10">
        <f t="shared" ref="E260:N260" si="195">D268</f>
        <v>-0.16583044085799878</v>
      </c>
      <c r="F260" s="10">
        <f t="shared" si="195"/>
        <v>-0.16669414107080086</v>
      </c>
      <c r="G260" s="10">
        <f t="shared" si="195"/>
        <v>-0.16756233972221127</v>
      </c>
      <c r="H260" s="10">
        <f t="shared" si="195"/>
        <v>-0.16843506024159779</v>
      </c>
      <c r="I260" s="10">
        <f t="shared" si="195"/>
        <v>-0.1693123261803561</v>
      </c>
      <c r="J260" s="10">
        <f t="shared" si="195"/>
        <v>-0.17019416121254546</v>
      </c>
      <c r="K260" s="10">
        <f t="shared" si="195"/>
        <v>-0.17108058913552748</v>
      </c>
      <c r="L260" s="10">
        <f t="shared" si="195"/>
        <v>-0.17197163387060835</v>
      </c>
      <c r="M260" s="10">
        <f t="shared" si="195"/>
        <v>-0.17286731946368444</v>
      </c>
      <c r="N260" s="10">
        <f t="shared" si="195"/>
        <v>-0.17376767008589114</v>
      </c>
      <c r="O260" s="10"/>
      <c r="P260" s="4"/>
      <c r="Q260" s="4"/>
      <c r="R260" s="4"/>
    </row>
    <row r="261" spans="2:18" x14ac:dyDescent="0.25">
      <c r="B261" s="17" t="str">
        <f t="shared" ref="B261:B268" si="196">B248</f>
        <v>Loan - addition</v>
      </c>
      <c r="C261" s="43">
        <v>0</v>
      </c>
      <c r="D261" s="43">
        <v>0</v>
      </c>
      <c r="E261" s="43">
        <v>0</v>
      </c>
      <c r="F261" s="43">
        <v>0</v>
      </c>
      <c r="G261" s="43">
        <v>0</v>
      </c>
      <c r="H261" s="43">
        <v>0</v>
      </c>
      <c r="I261" s="43">
        <v>0</v>
      </c>
      <c r="J261" s="43">
        <v>0</v>
      </c>
      <c r="K261" s="43">
        <v>0</v>
      </c>
      <c r="L261" s="43">
        <v>0</v>
      </c>
      <c r="M261" s="43">
        <v>0</v>
      </c>
      <c r="N261" s="43">
        <v>0</v>
      </c>
      <c r="O261" s="10">
        <f>SUM(C261:N261)</f>
        <v>0</v>
      </c>
      <c r="P261" s="4"/>
      <c r="Q261" s="4"/>
      <c r="R261" s="4"/>
    </row>
    <row r="262" spans="2:18" x14ac:dyDescent="0.25">
      <c r="B262" s="17" t="str">
        <f t="shared" si="196"/>
        <v>Loan - total</v>
      </c>
      <c r="C262" s="10">
        <f>C260+C261</f>
        <v>-0.1641164426370981</v>
      </c>
      <c r="D262" s="10">
        <f>D260+D261</f>
        <v>-0.16497121577583299</v>
      </c>
      <c r="E262" s="10">
        <f t="shared" ref="E262:N262" si="197">E260+E261</f>
        <v>-0.16583044085799878</v>
      </c>
      <c r="F262" s="10">
        <f t="shared" si="197"/>
        <v>-0.16669414107080086</v>
      </c>
      <c r="G262" s="10">
        <f t="shared" si="197"/>
        <v>-0.16756233972221127</v>
      </c>
      <c r="H262" s="10">
        <f t="shared" si="197"/>
        <v>-0.16843506024159779</v>
      </c>
      <c r="I262" s="10">
        <f t="shared" si="197"/>
        <v>-0.1693123261803561</v>
      </c>
      <c r="J262" s="10">
        <f t="shared" si="197"/>
        <v>-0.17019416121254546</v>
      </c>
      <c r="K262" s="10">
        <f t="shared" si="197"/>
        <v>-0.17108058913552748</v>
      </c>
      <c r="L262" s="10">
        <f t="shared" si="197"/>
        <v>-0.17197163387060835</v>
      </c>
      <c r="M262" s="10">
        <f t="shared" si="197"/>
        <v>-0.17286731946368444</v>
      </c>
      <c r="N262" s="10">
        <f t="shared" si="197"/>
        <v>-0.17376767008589114</v>
      </c>
      <c r="O262" s="10"/>
      <c r="P262" s="4"/>
      <c r="Q262" s="4"/>
      <c r="R262" s="4"/>
    </row>
    <row r="263" spans="2:18" x14ac:dyDescent="0.25">
      <c r="B263" s="17" t="str">
        <f t="shared" si="196"/>
        <v>Interest rate - annualized</v>
      </c>
      <c r="C263" s="38">
        <f>$C$204</f>
        <v>6.25E-2</v>
      </c>
      <c r="D263" s="38">
        <f t="shared" ref="D263:N263" si="198">$C$204</f>
        <v>6.25E-2</v>
      </c>
      <c r="E263" s="38">
        <f t="shared" si="198"/>
        <v>6.25E-2</v>
      </c>
      <c r="F263" s="38">
        <f t="shared" si="198"/>
        <v>6.25E-2</v>
      </c>
      <c r="G263" s="38">
        <f t="shared" si="198"/>
        <v>6.25E-2</v>
      </c>
      <c r="H263" s="38">
        <f t="shared" si="198"/>
        <v>6.25E-2</v>
      </c>
      <c r="I263" s="38">
        <f t="shared" si="198"/>
        <v>6.25E-2</v>
      </c>
      <c r="J263" s="38">
        <f t="shared" si="198"/>
        <v>6.25E-2</v>
      </c>
      <c r="K263" s="38">
        <f t="shared" si="198"/>
        <v>6.25E-2</v>
      </c>
      <c r="L263" s="38">
        <f t="shared" si="198"/>
        <v>6.25E-2</v>
      </c>
      <c r="M263" s="38">
        <f t="shared" si="198"/>
        <v>6.25E-2</v>
      </c>
      <c r="N263" s="38">
        <f t="shared" si="198"/>
        <v>6.25E-2</v>
      </c>
      <c r="O263" s="10"/>
      <c r="P263" s="4"/>
      <c r="Q263" s="4"/>
      <c r="R263" s="4"/>
    </row>
    <row r="264" spans="2:18" x14ac:dyDescent="0.25">
      <c r="B264" s="17" t="str">
        <f t="shared" si="196"/>
        <v>Interest rate - month</v>
      </c>
      <c r="C264" s="38">
        <f>C263/12</f>
        <v>5.208333333333333E-3</v>
      </c>
      <c r="D264" s="38">
        <f t="shared" ref="D264:N264" si="199">D263/12</f>
        <v>5.208333333333333E-3</v>
      </c>
      <c r="E264" s="38">
        <f t="shared" si="199"/>
        <v>5.208333333333333E-3</v>
      </c>
      <c r="F264" s="38">
        <f t="shared" si="199"/>
        <v>5.208333333333333E-3</v>
      </c>
      <c r="G264" s="38">
        <f t="shared" si="199"/>
        <v>5.208333333333333E-3</v>
      </c>
      <c r="H264" s="38">
        <f t="shared" si="199"/>
        <v>5.208333333333333E-3</v>
      </c>
      <c r="I264" s="38">
        <f t="shared" si="199"/>
        <v>5.208333333333333E-3</v>
      </c>
      <c r="J264" s="38">
        <f t="shared" si="199"/>
        <v>5.208333333333333E-3</v>
      </c>
      <c r="K264" s="38">
        <f t="shared" si="199"/>
        <v>5.208333333333333E-3</v>
      </c>
      <c r="L264" s="38">
        <f t="shared" si="199"/>
        <v>5.208333333333333E-3</v>
      </c>
      <c r="M264" s="38">
        <f t="shared" si="199"/>
        <v>5.208333333333333E-3</v>
      </c>
      <c r="N264" s="38">
        <f t="shared" si="199"/>
        <v>5.208333333333333E-3</v>
      </c>
      <c r="O264" s="10"/>
      <c r="P264" s="4"/>
      <c r="Q264" s="4"/>
      <c r="R264" s="4"/>
    </row>
    <row r="265" spans="2:18" x14ac:dyDescent="0.25">
      <c r="B265" s="17" t="str">
        <f t="shared" si="196"/>
        <v>Blended loan payment</v>
      </c>
      <c r="C265" s="43">
        <v>0</v>
      </c>
      <c r="D265" s="43">
        <f>C265</f>
        <v>0</v>
      </c>
      <c r="E265" s="43">
        <v>0</v>
      </c>
      <c r="F265" s="43">
        <v>0</v>
      </c>
      <c r="G265" s="43">
        <v>0</v>
      </c>
      <c r="H265" s="43">
        <v>0</v>
      </c>
      <c r="I265" s="43">
        <v>0</v>
      </c>
      <c r="J265" s="43">
        <v>0</v>
      </c>
      <c r="K265" s="43">
        <v>0</v>
      </c>
      <c r="L265" s="43">
        <v>0</v>
      </c>
      <c r="M265" s="43">
        <v>0</v>
      </c>
      <c r="N265" s="43">
        <v>0</v>
      </c>
      <c r="O265" s="10">
        <f>SUM(C265:N265)</f>
        <v>0</v>
      </c>
      <c r="P265" s="4"/>
      <c r="Q265" s="4"/>
      <c r="R265" s="4"/>
    </row>
    <row r="266" spans="2:18" x14ac:dyDescent="0.25">
      <c r="B266" s="17" t="str">
        <f t="shared" si="196"/>
        <v>Interest</v>
      </c>
      <c r="C266" s="10">
        <f>C262*C264</f>
        <v>-8.5477313873488585E-4</v>
      </c>
      <c r="D266" s="10">
        <f t="shared" ref="D266:N266" si="200">D262*D264</f>
        <v>-8.5922508216579676E-4</v>
      </c>
      <c r="E266" s="10">
        <f t="shared" si="200"/>
        <v>-8.6370021280207697E-4</v>
      </c>
      <c r="F266" s="10">
        <f t="shared" si="200"/>
        <v>-8.6819865141042109E-4</v>
      </c>
      <c r="G266" s="10">
        <f t="shared" si="200"/>
        <v>-8.7272051938651698E-4</v>
      </c>
      <c r="H266" s="10">
        <f t="shared" si="200"/>
        <v>-8.7726593875832185E-4</v>
      </c>
      <c r="I266" s="10">
        <f t="shared" si="200"/>
        <v>-8.8183503218935467E-4</v>
      </c>
      <c r="J266" s="10">
        <f t="shared" si="200"/>
        <v>-8.8642792298200762E-4</v>
      </c>
      <c r="K266" s="10">
        <f t="shared" si="200"/>
        <v>-8.9104473508087227E-4</v>
      </c>
      <c r="L266" s="10">
        <f t="shared" si="200"/>
        <v>-8.9568559307608511E-4</v>
      </c>
      <c r="M266" s="10">
        <f t="shared" si="200"/>
        <v>-9.0035062220668977E-4</v>
      </c>
      <c r="N266" s="10">
        <f t="shared" si="200"/>
        <v>-9.0503994836401628E-4</v>
      </c>
      <c r="O266" s="10">
        <f>SUM(C266:N266)</f>
        <v>-1.0556267397157044E-2</v>
      </c>
      <c r="P266" s="4"/>
      <c r="Q266" s="4"/>
      <c r="R266" s="4"/>
    </row>
    <row r="267" spans="2:18" x14ac:dyDescent="0.25">
      <c r="B267" s="17" t="str">
        <f t="shared" si="196"/>
        <v>Principal</v>
      </c>
      <c r="C267" s="10">
        <f>C265-C266</f>
        <v>8.5477313873488585E-4</v>
      </c>
      <c r="D267" s="10">
        <f>D265-D266</f>
        <v>8.5922508216579676E-4</v>
      </c>
      <c r="E267" s="10">
        <f t="shared" ref="E267:N267" si="201">E265-E266</f>
        <v>8.6370021280207697E-4</v>
      </c>
      <c r="F267" s="10">
        <f t="shared" si="201"/>
        <v>8.6819865141042109E-4</v>
      </c>
      <c r="G267" s="10">
        <f t="shared" si="201"/>
        <v>8.7272051938651698E-4</v>
      </c>
      <c r="H267" s="10">
        <f t="shared" si="201"/>
        <v>8.7726593875832185E-4</v>
      </c>
      <c r="I267" s="10">
        <f t="shared" si="201"/>
        <v>8.8183503218935467E-4</v>
      </c>
      <c r="J267" s="10">
        <f t="shared" si="201"/>
        <v>8.8642792298200762E-4</v>
      </c>
      <c r="K267" s="10">
        <f t="shared" si="201"/>
        <v>8.9104473508087227E-4</v>
      </c>
      <c r="L267" s="10">
        <f t="shared" si="201"/>
        <v>8.9568559307608511E-4</v>
      </c>
      <c r="M267" s="10">
        <f t="shared" si="201"/>
        <v>9.0035062220668977E-4</v>
      </c>
      <c r="N267" s="10">
        <f t="shared" si="201"/>
        <v>9.0503994836401628E-4</v>
      </c>
      <c r="O267" s="10">
        <f>SUM(C267:N267)</f>
        <v>1.0556267397157044E-2</v>
      </c>
      <c r="P267" s="4"/>
      <c r="Q267" s="4"/>
      <c r="R267" s="4"/>
    </row>
    <row r="268" spans="2:18" x14ac:dyDescent="0.25">
      <c r="B268" s="17" t="str">
        <f t="shared" si="196"/>
        <v>Loan balance - end of month</v>
      </c>
      <c r="C268" s="35">
        <f>C262-C267</f>
        <v>-0.16497121577583299</v>
      </c>
      <c r="D268" s="35">
        <f t="shared" ref="D268:N268" si="202">D262-D267</f>
        <v>-0.16583044085799878</v>
      </c>
      <c r="E268" s="35">
        <f t="shared" si="202"/>
        <v>-0.16669414107080086</v>
      </c>
      <c r="F268" s="35">
        <f t="shared" si="202"/>
        <v>-0.16756233972221127</v>
      </c>
      <c r="G268" s="35">
        <f t="shared" si="202"/>
        <v>-0.16843506024159779</v>
      </c>
      <c r="H268" s="35">
        <f t="shared" si="202"/>
        <v>-0.1693123261803561</v>
      </c>
      <c r="I268" s="35">
        <f t="shared" si="202"/>
        <v>-0.17019416121254546</v>
      </c>
      <c r="J268" s="35">
        <f t="shared" si="202"/>
        <v>-0.17108058913552748</v>
      </c>
      <c r="K268" s="35">
        <f t="shared" si="202"/>
        <v>-0.17197163387060835</v>
      </c>
      <c r="L268" s="35">
        <f t="shared" si="202"/>
        <v>-0.17286731946368444</v>
      </c>
      <c r="M268" s="35">
        <f t="shared" si="202"/>
        <v>-0.17376767008589114</v>
      </c>
      <c r="N268" s="35">
        <f t="shared" si="202"/>
        <v>-0.17467271003425516</v>
      </c>
      <c r="O268" s="35"/>
      <c r="P268" s="4"/>
      <c r="Q268" s="4"/>
      <c r="R268" s="4"/>
    </row>
    <row r="269" spans="2:18" x14ac:dyDescent="0.25">
      <c r="B269" s="20"/>
      <c r="C269" s="20"/>
      <c r="D269" s="20"/>
      <c r="E269" s="20"/>
      <c r="F269" s="20"/>
      <c r="G269" s="20"/>
      <c r="H269" s="20"/>
      <c r="I269" s="20"/>
      <c r="J269" s="20"/>
      <c r="K269" s="20"/>
      <c r="L269" s="20"/>
      <c r="M269" s="20"/>
      <c r="N269" s="20"/>
      <c r="O269" s="6"/>
      <c r="P269" s="4"/>
      <c r="Q269" s="4"/>
      <c r="R269" s="4"/>
    </row>
    <row r="270" spans="2:18" x14ac:dyDescent="0.25">
      <c r="B270" s="4"/>
      <c r="C270" s="4"/>
      <c r="D270" s="4"/>
      <c r="E270" s="4"/>
      <c r="F270" s="4"/>
      <c r="G270" s="4"/>
      <c r="H270" s="4"/>
      <c r="I270" s="4"/>
      <c r="J270" s="4"/>
      <c r="K270" s="4"/>
      <c r="L270" s="4"/>
      <c r="M270" s="4"/>
      <c r="N270" s="4"/>
      <c r="O270" s="4"/>
      <c r="P270" s="4"/>
      <c r="Q270" s="4"/>
      <c r="R270" s="4"/>
    </row>
    <row r="271" spans="2:18" x14ac:dyDescent="0.25">
      <c r="B271" s="4"/>
      <c r="C271" s="4"/>
      <c r="D271" s="4"/>
      <c r="E271" s="4"/>
      <c r="F271" s="4"/>
      <c r="G271" s="4"/>
      <c r="H271" s="4"/>
      <c r="I271" s="4"/>
      <c r="J271" s="4"/>
      <c r="K271" s="4"/>
      <c r="L271" s="4"/>
      <c r="M271" s="4"/>
      <c r="N271" s="4"/>
      <c r="O271" s="4"/>
      <c r="P271" s="4"/>
      <c r="Q271" s="4"/>
      <c r="R271" s="4"/>
    </row>
    <row r="272" spans="2:18" x14ac:dyDescent="0.25">
      <c r="B272" s="4"/>
      <c r="C272" s="4"/>
      <c r="D272" s="4"/>
      <c r="E272" s="4"/>
      <c r="F272" s="4"/>
      <c r="G272" s="4"/>
      <c r="H272" s="4"/>
      <c r="I272" s="4"/>
      <c r="J272" s="4"/>
      <c r="K272" s="4"/>
      <c r="L272" s="4"/>
      <c r="M272" s="4"/>
      <c r="N272" s="4"/>
      <c r="O272" s="4"/>
      <c r="P272" s="4"/>
      <c r="Q272" s="4"/>
      <c r="R272" s="4"/>
    </row>
    <row r="273" spans="2:18" x14ac:dyDescent="0.25">
      <c r="B273" s="4"/>
      <c r="C273" s="4"/>
      <c r="D273" s="4"/>
      <c r="E273" s="4"/>
      <c r="F273" s="4"/>
      <c r="G273" s="4"/>
      <c r="H273" s="4"/>
      <c r="I273" s="4"/>
      <c r="J273" s="4"/>
      <c r="K273" s="4"/>
      <c r="L273" s="4"/>
      <c r="M273" s="4"/>
      <c r="N273" s="4"/>
      <c r="O273" s="4"/>
      <c r="P273" s="4"/>
      <c r="Q273" s="4"/>
      <c r="R273" s="4"/>
    </row>
    <row r="274" spans="2:18" x14ac:dyDescent="0.25">
      <c r="B274" s="4"/>
      <c r="C274" s="4"/>
      <c r="D274" s="4"/>
      <c r="E274" s="4"/>
      <c r="F274" s="4"/>
      <c r="G274" s="4"/>
      <c r="H274" s="4"/>
      <c r="I274" s="4"/>
      <c r="J274" s="4"/>
      <c r="K274" s="4"/>
      <c r="L274" s="4"/>
      <c r="M274" s="4"/>
      <c r="N274" s="4"/>
      <c r="O274" s="4"/>
      <c r="P274" s="4"/>
      <c r="Q274" s="4"/>
      <c r="R274" s="4"/>
    </row>
    <row r="275" spans="2:18" x14ac:dyDescent="0.25">
      <c r="B275" s="4"/>
      <c r="C275" s="4"/>
      <c r="D275" s="4"/>
      <c r="E275" s="4"/>
      <c r="F275" s="4"/>
      <c r="G275" s="4"/>
      <c r="H275" s="4"/>
      <c r="I275" s="4"/>
      <c r="J275" s="4"/>
      <c r="K275" s="4"/>
      <c r="L275" s="4"/>
      <c r="M275" s="4"/>
      <c r="N275" s="4"/>
      <c r="O275" s="4"/>
      <c r="P275" s="4"/>
      <c r="Q275" s="4"/>
      <c r="R275" s="4"/>
    </row>
    <row r="276" spans="2:18" x14ac:dyDescent="0.25">
      <c r="B276" s="4"/>
      <c r="C276" s="4"/>
      <c r="D276" s="4"/>
      <c r="E276" s="4"/>
      <c r="F276" s="4"/>
      <c r="G276" s="4"/>
      <c r="H276" s="4"/>
      <c r="I276" s="4"/>
      <c r="J276" s="4"/>
      <c r="K276" s="4"/>
      <c r="L276" s="4"/>
      <c r="M276" s="4"/>
      <c r="N276" s="4"/>
      <c r="O276" s="4"/>
      <c r="P276" s="4"/>
      <c r="Q276" s="4"/>
      <c r="R276" s="4"/>
    </row>
    <row r="277" spans="2:18" x14ac:dyDescent="0.25">
      <c r="B277" s="4"/>
      <c r="C277" s="4"/>
      <c r="D277" s="4"/>
      <c r="E277" s="4"/>
      <c r="F277" s="4"/>
      <c r="G277" s="4"/>
      <c r="H277" s="4"/>
      <c r="I277" s="4"/>
      <c r="J277" s="4"/>
      <c r="K277" s="4"/>
      <c r="L277" s="4"/>
      <c r="M277" s="4"/>
      <c r="N277" s="4"/>
      <c r="O277" s="4"/>
      <c r="P277" s="4"/>
      <c r="Q277" s="4"/>
      <c r="R277" s="4"/>
    </row>
    <row r="278" spans="2:18" x14ac:dyDescent="0.25">
      <c r="B278" s="4"/>
      <c r="C278" s="4"/>
      <c r="D278" s="4"/>
      <c r="E278" s="4"/>
      <c r="F278" s="4"/>
      <c r="G278" s="4"/>
      <c r="H278" s="4"/>
      <c r="I278" s="4"/>
      <c r="J278" s="4"/>
      <c r="K278" s="4"/>
      <c r="L278" s="4"/>
      <c r="M278" s="4"/>
      <c r="N278" s="4"/>
      <c r="O278" s="4"/>
      <c r="P278" s="4"/>
      <c r="Q278" s="4"/>
      <c r="R278" s="4"/>
    </row>
    <row r="279" spans="2:18" x14ac:dyDescent="0.25">
      <c r="B279" s="4"/>
      <c r="C279" s="4"/>
      <c r="D279" s="4"/>
      <c r="E279" s="4"/>
      <c r="F279" s="4"/>
      <c r="G279" s="4"/>
      <c r="H279" s="4"/>
      <c r="I279" s="4"/>
      <c r="J279" s="4"/>
      <c r="K279" s="4"/>
      <c r="L279" s="4"/>
      <c r="M279" s="4"/>
      <c r="N279" s="4"/>
      <c r="O279" s="4"/>
      <c r="P279" s="4"/>
      <c r="Q279" s="4"/>
      <c r="R279" s="4"/>
    </row>
    <row r="280" spans="2:18" x14ac:dyDescent="0.25">
      <c r="B280" s="4"/>
      <c r="C280" s="4"/>
      <c r="D280" s="4"/>
      <c r="E280" s="4"/>
      <c r="F280" s="4"/>
      <c r="G280" s="4"/>
      <c r="H280" s="4"/>
      <c r="I280" s="4"/>
      <c r="J280" s="4"/>
      <c r="K280" s="4"/>
      <c r="L280" s="4"/>
      <c r="M280" s="4"/>
      <c r="N280" s="4"/>
      <c r="O280" s="4"/>
      <c r="P280" s="4"/>
      <c r="Q280" s="4"/>
      <c r="R280" s="4"/>
    </row>
    <row r="281" spans="2:18" x14ac:dyDescent="0.25">
      <c r="B281" s="4"/>
      <c r="C281" s="4"/>
      <c r="D281" s="4"/>
      <c r="E281" s="4"/>
      <c r="F281" s="4"/>
      <c r="G281" s="4"/>
      <c r="H281" s="4"/>
      <c r="I281" s="4"/>
      <c r="J281" s="4"/>
      <c r="K281" s="4"/>
      <c r="L281" s="4"/>
      <c r="M281" s="4"/>
      <c r="N281" s="4"/>
      <c r="O281" s="4"/>
      <c r="P281" s="4"/>
      <c r="Q281" s="4"/>
      <c r="R281" s="4"/>
    </row>
    <row r="282" spans="2:18" x14ac:dyDescent="0.25">
      <c r="B282" s="4"/>
      <c r="C282" s="4"/>
      <c r="D282" s="4"/>
      <c r="E282" s="4"/>
      <c r="F282" s="4"/>
      <c r="G282" s="4"/>
      <c r="H282" s="4"/>
      <c r="I282" s="4"/>
      <c r="J282" s="4"/>
      <c r="K282" s="4"/>
      <c r="L282" s="4"/>
      <c r="M282" s="4"/>
      <c r="N282" s="4"/>
      <c r="O282" s="4"/>
      <c r="P282" s="4"/>
      <c r="Q282" s="4"/>
      <c r="R282" s="4"/>
    </row>
    <row r="283" spans="2:18" x14ac:dyDescent="0.25">
      <c r="B283" s="4"/>
      <c r="C283" s="4"/>
      <c r="D283" s="4"/>
      <c r="E283" s="4"/>
      <c r="F283" s="4"/>
      <c r="G283" s="4"/>
      <c r="H283" s="4"/>
      <c r="I283" s="4"/>
      <c r="J283" s="4"/>
      <c r="K283" s="4"/>
      <c r="L283" s="4"/>
      <c r="M283" s="4"/>
      <c r="N283" s="4"/>
      <c r="O283" s="4"/>
      <c r="P283" s="4"/>
      <c r="Q283" s="4"/>
      <c r="R283" s="4"/>
    </row>
    <row r="284" spans="2:18" x14ac:dyDescent="0.25">
      <c r="B284" s="4"/>
      <c r="C284" s="4"/>
      <c r="D284" s="4"/>
      <c r="E284" s="4"/>
      <c r="F284" s="4"/>
      <c r="G284" s="4"/>
      <c r="H284" s="4"/>
      <c r="I284" s="4"/>
      <c r="J284" s="4"/>
      <c r="K284" s="4"/>
      <c r="L284" s="4"/>
      <c r="M284" s="4"/>
      <c r="N284" s="4"/>
      <c r="O284" s="4"/>
      <c r="P284" s="4"/>
      <c r="Q284" s="4"/>
      <c r="R284" s="4"/>
    </row>
    <row r="285" spans="2:18" x14ac:dyDescent="0.25">
      <c r="B285" s="4"/>
      <c r="C285" s="4"/>
      <c r="D285" s="4"/>
      <c r="E285" s="4"/>
      <c r="F285" s="4"/>
      <c r="G285" s="4"/>
      <c r="H285" s="4"/>
      <c r="I285" s="4"/>
      <c r="J285" s="4"/>
      <c r="K285" s="4"/>
      <c r="L285" s="4"/>
      <c r="M285" s="4"/>
      <c r="N285" s="4"/>
      <c r="O285" s="4"/>
      <c r="P285" s="4"/>
      <c r="Q285" s="4"/>
      <c r="R285" s="4"/>
    </row>
  </sheetData>
  <mergeCells count="1">
    <mergeCell ref="A1:J1"/>
  </mergeCells>
  <pageMargins left="0.7" right="0.7" top="0.75" bottom="0.75" header="0.3" footer="0.3"/>
  <pageSetup scale="23" orientation="landscape" verticalDpi="1200" r:id="rId1"/>
  <ignoredErrors>
    <ignoredError sqref="D17 D30:N30 D43 E43:N43 D56:N56 D69:N69" formula="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4"/>
  <sheetViews>
    <sheetView workbookViewId="0">
      <selection sqref="A1:K1"/>
    </sheetView>
  </sheetViews>
  <sheetFormatPr defaultRowHeight="13.2" x14ac:dyDescent="0.25"/>
  <cols>
    <col min="1" max="1" width="1.6640625" customWidth="1"/>
    <col min="2" max="2" width="34.44140625" customWidth="1"/>
    <col min="3" max="3" width="9.6640625" customWidth="1"/>
    <col min="4" max="7" width="10.5546875" bestFit="1" customWidth="1"/>
    <col min="8" max="8" width="10.33203125" customWidth="1"/>
  </cols>
  <sheetData>
    <row r="1" spans="1:11" ht="13.8" x14ac:dyDescent="0.25">
      <c r="A1" s="311" t="s">
        <v>475</v>
      </c>
      <c r="B1" s="311"/>
      <c r="C1" s="311"/>
      <c r="D1" s="311"/>
      <c r="E1" s="311"/>
      <c r="F1" s="311"/>
      <c r="G1" s="311"/>
      <c r="H1" s="311"/>
      <c r="I1" s="311"/>
      <c r="J1" s="311"/>
      <c r="K1" s="311"/>
    </row>
    <row r="2" spans="1:11" x14ac:dyDescent="0.25">
      <c r="B2" s="4"/>
    </row>
    <row r="3" spans="1:11" x14ac:dyDescent="0.25">
      <c r="B3" s="241" t="s">
        <v>385</v>
      </c>
      <c r="C3" s="241"/>
      <c r="D3" s="241"/>
    </row>
    <row r="4" spans="1:11" x14ac:dyDescent="0.25">
      <c r="B4" s="4"/>
    </row>
    <row r="5" spans="1:11" x14ac:dyDescent="0.25">
      <c r="C5" s="32">
        <f>BalSheets!C9</f>
        <v>43977</v>
      </c>
      <c r="D5" s="32">
        <f>BalSheets!D9</f>
        <v>44343</v>
      </c>
      <c r="E5" s="32">
        <f>BalSheets!E9</f>
        <v>44709</v>
      </c>
      <c r="F5" s="32">
        <f>BalSheets!F9</f>
        <v>45075</v>
      </c>
      <c r="G5" s="32">
        <f>BalSheets!G9</f>
        <v>45441</v>
      </c>
    </row>
    <row r="6" spans="1:11" x14ac:dyDescent="0.25">
      <c r="B6" t="s">
        <v>123</v>
      </c>
      <c r="C6" s="52">
        <f>BalSheets!C18</f>
        <v>0</v>
      </c>
      <c r="D6" s="52">
        <f>BalSheets!D18</f>
        <v>0</v>
      </c>
      <c r="E6" s="52">
        <f>BalSheets!E18</f>
        <v>0</v>
      </c>
      <c r="F6" s="52">
        <f>BalSheets!F18</f>
        <v>0</v>
      </c>
      <c r="G6" s="52">
        <f>BalSheets!G18</f>
        <v>0</v>
      </c>
    </row>
    <row r="7" spans="1:11" x14ac:dyDescent="0.25">
      <c r="B7" t="s">
        <v>124</v>
      </c>
      <c r="C7" s="52">
        <f>BalSheets!C36</f>
        <v>0</v>
      </c>
      <c r="D7" s="52">
        <f>BalSheets!D36</f>
        <v>0</v>
      </c>
      <c r="E7" s="52">
        <f>BalSheets!E36</f>
        <v>0</v>
      </c>
      <c r="F7" s="52">
        <f>BalSheets!F36</f>
        <v>0</v>
      </c>
      <c r="G7" s="52">
        <f>BalSheets!G36</f>
        <v>0</v>
      </c>
    </row>
    <row r="8" spans="1:11" x14ac:dyDescent="0.25">
      <c r="B8" s="4" t="s">
        <v>125</v>
      </c>
      <c r="C8" s="3">
        <f>BalSheets!C14</f>
        <v>0</v>
      </c>
      <c r="D8" s="3">
        <f>BalSheets!D14</f>
        <v>0</v>
      </c>
      <c r="E8" s="3">
        <f>BalSheets!E14</f>
        <v>0</v>
      </c>
      <c r="F8" s="3">
        <f>BalSheets!F14</f>
        <v>0</v>
      </c>
      <c r="G8" s="3">
        <f>BalSheets!G14</f>
        <v>0</v>
      </c>
    </row>
    <row r="9" spans="1:11" x14ac:dyDescent="0.25">
      <c r="B9" s="4" t="s">
        <v>20</v>
      </c>
      <c r="C9" s="52">
        <f>BalSheets!C45</f>
        <v>0</v>
      </c>
      <c r="D9" s="52">
        <f>BalSheets!D45</f>
        <v>0</v>
      </c>
      <c r="E9" s="52">
        <f>BalSheets!E45</f>
        <v>0</v>
      </c>
      <c r="F9" s="52">
        <f>BalSheets!F45</f>
        <v>0</v>
      </c>
      <c r="G9" s="52">
        <f>BalSheets!G45</f>
        <v>0</v>
      </c>
    </row>
    <row r="10" spans="1:11" x14ac:dyDescent="0.25">
      <c r="B10" s="4" t="s">
        <v>3</v>
      </c>
      <c r="C10" s="52">
        <f>BalSheets!C27</f>
        <v>0</v>
      </c>
      <c r="D10" s="52">
        <f>BalSheets!D27</f>
        <v>0</v>
      </c>
      <c r="E10" s="52">
        <f>BalSheets!E27</f>
        <v>0</v>
      </c>
      <c r="F10" s="52">
        <f>BalSheets!F27</f>
        <v>0</v>
      </c>
      <c r="G10" s="52">
        <f>BalSheets!G27</f>
        <v>0</v>
      </c>
    </row>
    <row r="11" spans="1:11" x14ac:dyDescent="0.25">
      <c r="B11" s="4" t="s">
        <v>128</v>
      </c>
      <c r="C11" s="52">
        <f>BalSheets!C51</f>
        <v>0</v>
      </c>
      <c r="D11" s="52">
        <f>BalSheets!D51</f>
        <v>0</v>
      </c>
      <c r="E11" s="52">
        <f>BalSheets!E51</f>
        <v>0</v>
      </c>
      <c r="F11" s="52">
        <f>BalSheets!F51</f>
        <v>0</v>
      </c>
      <c r="G11" s="52">
        <f>BalSheets!G51</f>
        <v>0</v>
      </c>
    </row>
    <row r="12" spans="1:11" x14ac:dyDescent="0.25">
      <c r="B12" s="4" t="s">
        <v>2</v>
      </c>
      <c r="C12" s="52">
        <f>BalSheets!C13</f>
        <v>0</v>
      </c>
      <c r="D12" s="52">
        <f>BalSheets!D13</f>
        <v>0</v>
      </c>
      <c r="E12" s="52">
        <f>BalSheets!E13</f>
        <v>0</v>
      </c>
      <c r="F12" s="52">
        <f>BalSheets!F13</f>
        <v>0</v>
      </c>
      <c r="G12" s="52">
        <f>BalSheets!G13</f>
        <v>0</v>
      </c>
    </row>
    <row r="13" spans="1:11" x14ac:dyDescent="0.25">
      <c r="B13" s="4" t="s">
        <v>135</v>
      </c>
      <c r="C13" s="52">
        <f>RevModel!O102+RevModel!C122</f>
        <v>0</v>
      </c>
      <c r="D13" s="52">
        <f>RevModel!AG102+RevModel!U122-RevModel!C122</f>
        <v>0</v>
      </c>
      <c r="E13" s="52">
        <f>RevModel!AY102+RevModel!AM122-RevModel!U122</f>
        <v>0</v>
      </c>
      <c r="F13" s="52">
        <f>RevModel!BQ102+RevModel!BE122-RevModel!AM122</f>
        <v>0</v>
      </c>
      <c r="G13" s="52">
        <f>RevModel!CI102+RevModel!BW122-RevModel!BE122</f>
        <v>0</v>
      </c>
    </row>
    <row r="14" spans="1:11" x14ac:dyDescent="0.25">
      <c r="B14" s="4" t="s">
        <v>0</v>
      </c>
      <c r="C14" s="52">
        <f>-IncomeStmts!C12</f>
        <v>0</v>
      </c>
      <c r="D14" s="52">
        <f>-IncomeStmts!D12</f>
        <v>0</v>
      </c>
      <c r="E14" s="52">
        <f>-IncomeStmts!E12</f>
        <v>0</v>
      </c>
      <c r="F14" s="52">
        <f>-IncomeStmts!F12</f>
        <v>0</v>
      </c>
      <c r="G14" s="52">
        <f>-IncomeStmts!G12</f>
        <v>0</v>
      </c>
    </row>
    <row r="15" spans="1:11" x14ac:dyDescent="0.25">
      <c r="B15" s="4" t="s">
        <v>110</v>
      </c>
      <c r="C15" s="52">
        <f>IncomeStmts!C10</f>
        <v>0</v>
      </c>
      <c r="D15" s="52">
        <f>IncomeStmts!D10</f>
        <v>0</v>
      </c>
      <c r="E15" s="52">
        <f>IncomeStmts!E10</f>
        <v>0</v>
      </c>
      <c r="F15" s="52">
        <f>IncomeStmts!F10</f>
        <v>0</v>
      </c>
      <c r="G15" s="52">
        <f>IncomeStmts!G10</f>
        <v>0</v>
      </c>
    </row>
    <row r="16" spans="1:11" x14ac:dyDescent="0.25">
      <c r="B16" s="4" t="s">
        <v>145</v>
      </c>
      <c r="C16" s="52">
        <f>BalSheets!C26</f>
        <v>0</v>
      </c>
      <c r="D16" s="52">
        <f>BalSheets!D26</f>
        <v>0</v>
      </c>
      <c r="E16" s="52">
        <f>BalSheets!E26</f>
        <v>0</v>
      </c>
      <c r="F16" s="52">
        <f>BalSheets!F26</f>
        <v>0</v>
      </c>
      <c r="G16" s="52">
        <f>BalSheets!G26</f>
        <v>0</v>
      </c>
    </row>
    <row r="17" spans="2:8" x14ac:dyDescent="0.25">
      <c r="B17" s="4" t="s">
        <v>51</v>
      </c>
      <c r="C17" s="52">
        <f>IncomeStmts!C45</f>
        <v>0</v>
      </c>
      <c r="D17" s="52">
        <f>IncomeStmts!D45</f>
        <v>0</v>
      </c>
      <c r="E17" s="52">
        <f>IncomeStmts!E45</f>
        <v>0</v>
      </c>
      <c r="F17" s="52">
        <f>IncomeStmts!F45</f>
        <v>0</v>
      </c>
      <c r="G17" s="52">
        <f>IncomeStmts!G45</f>
        <v>0</v>
      </c>
    </row>
    <row r="18" spans="2:8" x14ac:dyDescent="0.25">
      <c r="B18" s="4" t="s">
        <v>9</v>
      </c>
      <c r="C18" s="52">
        <f>IncomeStmts!C40</f>
        <v>0</v>
      </c>
      <c r="D18" s="52">
        <f>IncomeStmts!D40</f>
        <v>0</v>
      </c>
      <c r="E18" s="52">
        <f>IncomeStmts!E40</f>
        <v>0</v>
      </c>
      <c r="F18" s="52">
        <f>IncomeStmts!F40</f>
        <v>0</v>
      </c>
      <c r="G18" s="52">
        <f>IncomeStmts!G40</f>
        <v>0</v>
      </c>
    </row>
    <row r="19" spans="2:8" x14ac:dyDescent="0.25">
      <c r="B19" s="4" t="s">
        <v>150</v>
      </c>
      <c r="C19" s="52">
        <f>IncomeStmts!C44</f>
        <v>0</v>
      </c>
      <c r="D19" s="52">
        <f>IncomeStmts!D44</f>
        <v>0</v>
      </c>
      <c r="E19" s="52">
        <f>IncomeStmts!E44</f>
        <v>0</v>
      </c>
      <c r="F19" s="52">
        <f>IncomeStmts!F44</f>
        <v>0</v>
      </c>
      <c r="G19" s="52">
        <f>IncomeStmts!G44</f>
        <v>0</v>
      </c>
    </row>
    <row r="20" spans="2:8" x14ac:dyDescent="0.25">
      <c r="B20" s="4" t="s">
        <v>23</v>
      </c>
      <c r="C20" s="52">
        <f>IncomeStmts!C13</f>
        <v>0</v>
      </c>
      <c r="D20" s="52">
        <f>IncomeStmts!D13</f>
        <v>0</v>
      </c>
      <c r="E20" s="52">
        <f>IncomeStmts!E13</f>
        <v>0</v>
      </c>
      <c r="F20" s="52">
        <f>IncomeStmts!F13</f>
        <v>0</v>
      </c>
      <c r="G20" s="52">
        <f>IncomeStmts!G13</f>
        <v>0</v>
      </c>
    </row>
    <row r="21" spans="2:8" x14ac:dyDescent="0.25">
      <c r="B21" s="4"/>
      <c r="C21" s="52"/>
      <c r="D21" s="52"/>
      <c r="E21" s="52"/>
      <c r="F21" s="52"/>
      <c r="G21" s="52"/>
    </row>
    <row r="22" spans="2:8" x14ac:dyDescent="0.25">
      <c r="C22" s="52"/>
      <c r="D22" s="52"/>
      <c r="E22" s="52"/>
      <c r="F22" s="52"/>
      <c r="G22" s="52"/>
    </row>
    <row r="23" spans="2:8" x14ac:dyDescent="0.25">
      <c r="B23" s="20" t="s">
        <v>309</v>
      </c>
      <c r="C23" s="52"/>
      <c r="D23" s="52"/>
      <c r="E23" s="52"/>
      <c r="F23" s="52"/>
      <c r="G23" s="52"/>
    </row>
    <row r="24" spans="2:8" x14ac:dyDescent="0.25">
      <c r="B24" s="72" t="str">
        <f>ControlPanel!B9</f>
        <v>Your Company Name</v>
      </c>
      <c r="C24" s="52"/>
      <c r="D24" s="52"/>
      <c r="E24" s="52"/>
      <c r="F24" s="52"/>
      <c r="G24" s="52"/>
      <c r="H24" s="57" t="s">
        <v>164</v>
      </c>
    </row>
    <row r="25" spans="2:8" x14ac:dyDescent="0.25">
      <c r="H25" s="57" t="s">
        <v>165</v>
      </c>
    </row>
    <row r="26" spans="2:8" x14ac:dyDescent="0.25">
      <c r="B26" s="2" t="s">
        <v>122</v>
      </c>
      <c r="C26" s="53">
        <f>C5</f>
        <v>43977</v>
      </c>
      <c r="D26" s="53">
        <f>D5</f>
        <v>44343</v>
      </c>
      <c r="E26" s="53">
        <f>E5</f>
        <v>44709</v>
      </c>
      <c r="F26" s="53">
        <f>F5</f>
        <v>45075</v>
      </c>
      <c r="G26" s="53">
        <f>G5</f>
        <v>45441</v>
      </c>
      <c r="H26" s="245" t="s">
        <v>551</v>
      </c>
    </row>
    <row r="27" spans="2:8" x14ac:dyDescent="0.25">
      <c r="B27" s="4" t="s">
        <v>137</v>
      </c>
      <c r="C27" s="51" t="e">
        <f>C6/C7</f>
        <v>#DIV/0!</v>
      </c>
      <c r="D27" s="51" t="e">
        <f>D6/D7</f>
        <v>#DIV/0!</v>
      </c>
      <c r="E27" s="51" t="e">
        <f>E6/E7</f>
        <v>#DIV/0!</v>
      </c>
      <c r="F27" s="51" t="e">
        <f>F6/F7</f>
        <v>#DIV/0!</v>
      </c>
      <c r="G27" s="51" t="e">
        <f>G6/G7</f>
        <v>#DIV/0!</v>
      </c>
      <c r="H27" s="242">
        <v>0</v>
      </c>
    </row>
    <row r="28" spans="2:8" x14ac:dyDescent="0.25">
      <c r="B28" s="4" t="s">
        <v>138</v>
      </c>
      <c r="C28" s="54" t="e">
        <f>(C6-C8)/C7</f>
        <v>#DIV/0!</v>
      </c>
      <c r="D28" s="54" t="e">
        <f t="shared" ref="D28:G28" si="0">(D6-D8)/D7</f>
        <v>#DIV/0!</v>
      </c>
      <c r="E28" s="54" t="e">
        <f t="shared" si="0"/>
        <v>#DIV/0!</v>
      </c>
      <c r="F28" s="54" t="e">
        <f t="shared" si="0"/>
        <v>#DIV/0!</v>
      </c>
      <c r="G28" s="54" t="e">
        <f t="shared" si="0"/>
        <v>#DIV/0!</v>
      </c>
      <c r="H28" s="242">
        <v>0</v>
      </c>
    </row>
    <row r="29" spans="2:8" x14ac:dyDescent="0.25">
      <c r="H29" s="59"/>
    </row>
    <row r="30" spans="2:8" x14ac:dyDescent="0.25">
      <c r="B30" s="2" t="s">
        <v>129</v>
      </c>
      <c r="H30" s="59"/>
    </row>
    <row r="31" spans="2:8" x14ac:dyDescent="0.25">
      <c r="B31" s="4" t="s">
        <v>136</v>
      </c>
      <c r="C31" s="55" t="e">
        <f>C12/(C13/365)</f>
        <v>#DIV/0!</v>
      </c>
      <c r="D31" s="55" t="e">
        <f t="shared" ref="D31:G31" si="1">D12/(D13/365)</f>
        <v>#DIV/0!</v>
      </c>
      <c r="E31" s="55" t="e">
        <f t="shared" si="1"/>
        <v>#DIV/0!</v>
      </c>
      <c r="F31" s="55" t="e">
        <f t="shared" si="1"/>
        <v>#DIV/0!</v>
      </c>
      <c r="G31" s="55" t="e">
        <f t="shared" si="1"/>
        <v>#DIV/0!</v>
      </c>
      <c r="H31" s="242">
        <v>0</v>
      </c>
    </row>
    <row r="32" spans="2:8" x14ac:dyDescent="0.25">
      <c r="B32" s="4" t="s">
        <v>139</v>
      </c>
      <c r="C32" s="55" t="e">
        <f>C13/C12</f>
        <v>#DIV/0!</v>
      </c>
      <c r="D32" s="55" t="e">
        <f t="shared" ref="D32:G32" si="2">D13/D12</f>
        <v>#DIV/0!</v>
      </c>
      <c r="E32" s="55" t="e">
        <f t="shared" si="2"/>
        <v>#DIV/0!</v>
      </c>
      <c r="F32" s="55" t="e">
        <f t="shared" si="2"/>
        <v>#DIV/0!</v>
      </c>
      <c r="G32" s="55" t="e">
        <f t="shared" si="2"/>
        <v>#DIV/0!</v>
      </c>
      <c r="H32" s="242">
        <v>0</v>
      </c>
    </row>
    <row r="33" spans="2:8" x14ac:dyDescent="0.25">
      <c r="B33" s="4" t="s">
        <v>141</v>
      </c>
      <c r="C33" s="55" t="e">
        <f>C14/C8</f>
        <v>#DIV/0!</v>
      </c>
      <c r="D33" s="55" t="e">
        <f t="shared" ref="D33:G33" si="3">D14/D8</f>
        <v>#DIV/0!</v>
      </c>
      <c r="E33" s="55" t="e">
        <f t="shared" si="3"/>
        <v>#DIV/0!</v>
      </c>
      <c r="F33" s="55" t="e">
        <f t="shared" si="3"/>
        <v>#DIV/0!</v>
      </c>
      <c r="G33" s="55" t="e">
        <f t="shared" si="3"/>
        <v>#DIV/0!</v>
      </c>
      <c r="H33" s="242">
        <v>0</v>
      </c>
    </row>
    <row r="34" spans="2:8" x14ac:dyDescent="0.25">
      <c r="B34" s="4" t="s">
        <v>143</v>
      </c>
      <c r="C34" s="55" t="e">
        <f>C15/C16</f>
        <v>#DIV/0!</v>
      </c>
      <c r="D34" s="55" t="e">
        <f t="shared" ref="D34:G34" si="4">D15/D16</f>
        <v>#DIV/0!</v>
      </c>
      <c r="E34" s="55" t="e">
        <f t="shared" si="4"/>
        <v>#DIV/0!</v>
      </c>
      <c r="F34" s="55" t="e">
        <f t="shared" si="4"/>
        <v>#DIV/0!</v>
      </c>
      <c r="G34" s="55" t="e">
        <f t="shared" si="4"/>
        <v>#DIV/0!</v>
      </c>
      <c r="H34" s="242">
        <v>0</v>
      </c>
    </row>
    <row r="35" spans="2:8" x14ac:dyDescent="0.25">
      <c r="B35" s="4" t="s">
        <v>146</v>
      </c>
      <c r="C35" s="55" t="e">
        <f>C15/C10</f>
        <v>#DIV/0!</v>
      </c>
      <c r="D35" s="55" t="e">
        <f t="shared" ref="D35:G35" si="5">D15/D10</f>
        <v>#DIV/0!</v>
      </c>
      <c r="E35" s="55" t="e">
        <f t="shared" si="5"/>
        <v>#DIV/0!</v>
      </c>
      <c r="F35" s="55" t="e">
        <f t="shared" si="5"/>
        <v>#DIV/0!</v>
      </c>
      <c r="G35" s="55" t="e">
        <f t="shared" si="5"/>
        <v>#DIV/0!</v>
      </c>
      <c r="H35" s="242">
        <v>0</v>
      </c>
    </row>
    <row r="36" spans="2:8" x14ac:dyDescent="0.25">
      <c r="C36" s="55"/>
      <c r="D36" s="55"/>
      <c r="E36" s="55"/>
      <c r="F36" s="55"/>
      <c r="G36" s="55"/>
      <c r="H36" s="58"/>
    </row>
    <row r="37" spans="2:8" x14ac:dyDescent="0.25">
      <c r="B37" s="2" t="s">
        <v>148</v>
      </c>
      <c r="C37" s="55"/>
      <c r="D37" s="55"/>
      <c r="E37" s="55"/>
      <c r="F37" s="55"/>
      <c r="G37" s="55"/>
      <c r="H37" s="58"/>
    </row>
    <row r="38" spans="2:8" x14ac:dyDescent="0.25">
      <c r="B38" s="4" t="s">
        <v>126</v>
      </c>
      <c r="C38" s="56" t="e">
        <f>C9/C10</f>
        <v>#DIV/0!</v>
      </c>
      <c r="D38" s="56" t="e">
        <f>D9/D10</f>
        <v>#DIV/0!</v>
      </c>
      <c r="E38" s="56" t="e">
        <f>E9/E10</f>
        <v>#DIV/0!</v>
      </c>
      <c r="F38" s="56" t="e">
        <f>F9/F10</f>
        <v>#DIV/0!</v>
      </c>
      <c r="G38" s="56" t="e">
        <f>G9/G10</f>
        <v>#DIV/0!</v>
      </c>
      <c r="H38" s="243">
        <v>0</v>
      </c>
    </row>
    <row r="39" spans="2:8" x14ac:dyDescent="0.25">
      <c r="B39" s="4" t="s">
        <v>127</v>
      </c>
      <c r="C39" s="56" t="e">
        <f>C9/C11</f>
        <v>#DIV/0!</v>
      </c>
      <c r="D39" s="56" t="e">
        <f t="shared" ref="D39:G39" si="6">D9/D11</f>
        <v>#DIV/0!</v>
      </c>
      <c r="E39" s="56" t="e">
        <f t="shared" si="6"/>
        <v>#DIV/0!</v>
      </c>
      <c r="F39" s="56" t="e">
        <f t="shared" si="6"/>
        <v>#DIV/0!</v>
      </c>
      <c r="G39" s="56" t="e">
        <f t="shared" si="6"/>
        <v>#DIV/0!</v>
      </c>
      <c r="H39" s="243">
        <v>0</v>
      </c>
    </row>
    <row r="40" spans="2:8" x14ac:dyDescent="0.25">
      <c r="B40" s="4" t="s">
        <v>153</v>
      </c>
      <c r="C40" s="54" t="e">
        <f>(C17+C18+C19)/C18</f>
        <v>#DIV/0!</v>
      </c>
      <c r="D40" s="54" t="e">
        <f t="shared" ref="D40:G40" si="7">(D17+D18+D19)/D18</f>
        <v>#DIV/0!</v>
      </c>
      <c r="E40" s="54" t="e">
        <f t="shared" si="7"/>
        <v>#DIV/0!</v>
      </c>
      <c r="F40" s="54" t="e">
        <f t="shared" si="7"/>
        <v>#DIV/0!</v>
      </c>
      <c r="G40" s="54" t="e">
        <f t="shared" si="7"/>
        <v>#DIV/0!</v>
      </c>
      <c r="H40" s="244">
        <v>0</v>
      </c>
    </row>
    <row r="41" spans="2:8" x14ac:dyDescent="0.25">
      <c r="B41" s="4"/>
      <c r="C41" s="54"/>
      <c r="D41" s="54"/>
      <c r="E41" s="54"/>
      <c r="F41" s="54"/>
      <c r="G41" s="54"/>
      <c r="H41" s="58"/>
    </row>
    <row r="42" spans="2:8" x14ac:dyDescent="0.25">
      <c r="B42" s="2" t="s">
        <v>151</v>
      </c>
      <c r="C42" s="54"/>
      <c r="D42" s="54"/>
      <c r="E42" s="54"/>
      <c r="F42" s="54"/>
      <c r="G42" s="54"/>
      <c r="H42" s="58"/>
    </row>
    <row r="43" spans="2:8" x14ac:dyDescent="0.25">
      <c r="B43" s="4" t="s">
        <v>10</v>
      </c>
      <c r="C43" s="56" t="e">
        <f>C20/C15</f>
        <v>#DIV/0!</v>
      </c>
      <c r="D43" s="56" t="e">
        <f t="shared" ref="D43:G43" si="8">D20/D15</f>
        <v>#DIV/0!</v>
      </c>
      <c r="E43" s="56" t="e">
        <f t="shared" si="8"/>
        <v>#DIV/0!</v>
      </c>
      <c r="F43" s="56" t="e">
        <f t="shared" si="8"/>
        <v>#DIV/0!</v>
      </c>
      <c r="G43" s="56" t="e">
        <f t="shared" si="8"/>
        <v>#DIV/0!</v>
      </c>
      <c r="H43" s="243">
        <v>0</v>
      </c>
    </row>
    <row r="44" spans="2:8" x14ac:dyDescent="0.25">
      <c r="B44" s="4" t="s">
        <v>154</v>
      </c>
      <c r="C44" s="56" t="e">
        <f>(C17+C18+C19)/C15</f>
        <v>#DIV/0!</v>
      </c>
      <c r="D44" s="56" t="e">
        <f t="shared" ref="D44:G44" si="9">(D17+D18+D19)/D15</f>
        <v>#DIV/0!</v>
      </c>
      <c r="E44" s="56" t="e">
        <f t="shared" si="9"/>
        <v>#DIV/0!</v>
      </c>
      <c r="F44" s="56" t="e">
        <f t="shared" si="9"/>
        <v>#DIV/0!</v>
      </c>
      <c r="G44" s="56" t="e">
        <f t="shared" si="9"/>
        <v>#DIV/0!</v>
      </c>
      <c r="H44" s="243">
        <v>0</v>
      </c>
    </row>
    <row r="45" spans="2:8" x14ac:dyDescent="0.25">
      <c r="B45" s="4" t="s">
        <v>11</v>
      </c>
      <c r="C45" s="56" t="e">
        <f>C17/C15</f>
        <v>#DIV/0!</v>
      </c>
      <c r="D45" s="56" t="e">
        <f t="shared" ref="D45:G45" si="10">D17/D15</f>
        <v>#DIV/0!</v>
      </c>
      <c r="E45" s="56" t="e">
        <f t="shared" si="10"/>
        <v>#DIV/0!</v>
      </c>
      <c r="F45" s="56" t="e">
        <f t="shared" si="10"/>
        <v>#DIV/0!</v>
      </c>
      <c r="G45" s="56" t="e">
        <f t="shared" si="10"/>
        <v>#DIV/0!</v>
      </c>
      <c r="H45" s="243">
        <v>0</v>
      </c>
    </row>
    <row r="46" spans="2:8" x14ac:dyDescent="0.25">
      <c r="B46" s="4" t="s">
        <v>159</v>
      </c>
      <c r="C46" s="56" t="e">
        <f>(C17+C18+C19)/C10</f>
        <v>#DIV/0!</v>
      </c>
      <c r="D46" s="56" t="e">
        <f t="shared" ref="D46:G46" si="11">(D17+D18+D19)/D10</f>
        <v>#DIV/0!</v>
      </c>
      <c r="E46" s="56" t="e">
        <f t="shared" si="11"/>
        <v>#DIV/0!</v>
      </c>
      <c r="F46" s="56" t="e">
        <f t="shared" si="11"/>
        <v>#DIV/0!</v>
      </c>
      <c r="G46" s="56" t="e">
        <f t="shared" si="11"/>
        <v>#DIV/0!</v>
      </c>
      <c r="H46" s="243">
        <v>0</v>
      </c>
    </row>
    <row r="47" spans="2:8" x14ac:dyDescent="0.25">
      <c r="B47" s="4" t="s">
        <v>161</v>
      </c>
      <c r="C47" s="56" t="e">
        <f>C17/C10</f>
        <v>#DIV/0!</v>
      </c>
      <c r="D47" s="56" t="e">
        <f t="shared" ref="D47:G47" si="12">D17/D10</f>
        <v>#DIV/0!</v>
      </c>
      <c r="E47" s="56" t="e">
        <f t="shared" si="12"/>
        <v>#DIV/0!</v>
      </c>
      <c r="F47" s="56" t="e">
        <f t="shared" si="12"/>
        <v>#DIV/0!</v>
      </c>
      <c r="G47" s="56" t="e">
        <f t="shared" si="12"/>
        <v>#DIV/0!</v>
      </c>
      <c r="H47" s="243">
        <v>0</v>
      </c>
    </row>
    <row r="48" spans="2:8" x14ac:dyDescent="0.25">
      <c r="B48" s="4" t="s">
        <v>12</v>
      </c>
      <c r="C48" s="56" t="e">
        <f>C17/C11</f>
        <v>#DIV/0!</v>
      </c>
      <c r="D48" s="56" t="e">
        <f t="shared" ref="D48:G48" si="13">D17/D11</f>
        <v>#DIV/0!</v>
      </c>
      <c r="E48" s="56" t="e">
        <f t="shared" si="13"/>
        <v>#DIV/0!</v>
      </c>
      <c r="F48" s="56" t="e">
        <f t="shared" si="13"/>
        <v>#DIV/0!</v>
      </c>
      <c r="G48" s="56" t="e">
        <f t="shared" si="13"/>
        <v>#DIV/0!</v>
      </c>
      <c r="H48" s="243">
        <v>0</v>
      </c>
    </row>
    <row r="49" spans="2:8" x14ac:dyDescent="0.25">
      <c r="B49" s="4"/>
      <c r="C49" s="56"/>
      <c r="D49" s="56"/>
      <c r="E49" s="56"/>
      <c r="F49" s="56"/>
      <c r="G49" s="56"/>
      <c r="H49" s="56"/>
    </row>
    <row r="50" spans="2:8" x14ac:dyDescent="0.25">
      <c r="B50" s="2" t="s">
        <v>167</v>
      </c>
      <c r="C50" s="56"/>
      <c r="D50" s="56"/>
      <c r="E50" s="56"/>
      <c r="F50" s="56"/>
      <c r="G50" s="56"/>
      <c r="H50" s="56"/>
    </row>
    <row r="51" spans="2:8" x14ac:dyDescent="0.25">
      <c r="B51" s="4" t="s">
        <v>166</v>
      </c>
      <c r="C51" s="60" t="s">
        <v>172</v>
      </c>
      <c r="D51" s="56" t="e">
        <f>(D15-C15)/C15</f>
        <v>#DIV/0!</v>
      </c>
      <c r="E51" s="56"/>
      <c r="F51" s="56"/>
      <c r="G51" s="56"/>
      <c r="H51" s="56"/>
    </row>
    <row r="52" spans="2:8" x14ac:dyDescent="0.25">
      <c r="B52" s="4"/>
      <c r="C52" s="60" t="s">
        <v>173</v>
      </c>
      <c r="D52" s="56" t="e">
        <f>(E15-D15)/D15</f>
        <v>#DIV/0!</v>
      </c>
      <c r="E52" s="56"/>
      <c r="F52" s="56"/>
      <c r="G52" s="56"/>
      <c r="H52" s="56"/>
    </row>
    <row r="53" spans="2:8" x14ac:dyDescent="0.25">
      <c r="C53" s="60" t="s">
        <v>174</v>
      </c>
      <c r="D53" s="56" t="e">
        <f>(F15-E15)/E15</f>
        <v>#DIV/0!</v>
      </c>
    </row>
    <row r="54" spans="2:8" x14ac:dyDescent="0.25">
      <c r="C54" s="60" t="s">
        <v>175</v>
      </c>
      <c r="D54" s="56" t="e">
        <f>(G15-F15)/F15</f>
        <v>#DIV/0!</v>
      </c>
    </row>
    <row r="55" spans="2:8" x14ac:dyDescent="0.25">
      <c r="C55" s="4"/>
    </row>
    <row r="56" spans="2:8" x14ac:dyDescent="0.25">
      <c r="C56" s="4"/>
    </row>
    <row r="57" spans="2:8" x14ac:dyDescent="0.25">
      <c r="B57" s="2" t="s">
        <v>122</v>
      </c>
    </row>
    <row r="58" spans="2:8" x14ac:dyDescent="0.25">
      <c r="B58" s="4" t="s">
        <v>130</v>
      </c>
      <c r="C58" s="53"/>
      <c r="D58" s="53"/>
      <c r="E58" s="53"/>
      <c r="F58" s="53"/>
      <c r="G58" s="53"/>
    </row>
    <row r="59" spans="2:8" x14ac:dyDescent="0.25">
      <c r="B59" s="4" t="s">
        <v>131</v>
      </c>
    </row>
    <row r="61" spans="2:8" x14ac:dyDescent="0.25">
      <c r="B61" s="2" t="s">
        <v>129</v>
      </c>
    </row>
    <row r="62" spans="2:8" x14ac:dyDescent="0.25">
      <c r="B62" s="4" t="s">
        <v>132</v>
      </c>
    </row>
    <row r="63" spans="2:8" x14ac:dyDescent="0.25">
      <c r="B63" s="4" t="s">
        <v>140</v>
      </c>
    </row>
    <row r="64" spans="2:8" x14ac:dyDescent="0.25">
      <c r="B64" s="4" t="s">
        <v>142</v>
      </c>
    </row>
    <row r="65" spans="2:2" x14ac:dyDescent="0.25">
      <c r="B65" s="4" t="s">
        <v>144</v>
      </c>
    </row>
    <row r="66" spans="2:2" x14ac:dyDescent="0.25">
      <c r="B66" s="4" t="s">
        <v>147</v>
      </c>
    </row>
    <row r="68" spans="2:2" x14ac:dyDescent="0.25">
      <c r="B68" s="2" t="s">
        <v>148</v>
      </c>
    </row>
    <row r="69" spans="2:2" x14ac:dyDescent="0.25">
      <c r="B69" s="4" t="s">
        <v>133</v>
      </c>
    </row>
    <row r="70" spans="2:2" x14ac:dyDescent="0.25">
      <c r="B70" s="4" t="s">
        <v>134</v>
      </c>
    </row>
    <row r="71" spans="2:2" x14ac:dyDescent="0.25">
      <c r="B71" s="4" t="s">
        <v>149</v>
      </c>
    </row>
    <row r="72" spans="2:2" x14ac:dyDescent="0.25">
      <c r="B72" s="4" t="s">
        <v>156</v>
      </c>
    </row>
    <row r="73" spans="2:2" x14ac:dyDescent="0.25">
      <c r="B73" s="4" t="s">
        <v>157</v>
      </c>
    </row>
    <row r="75" spans="2:2" x14ac:dyDescent="0.25">
      <c r="B75" s="2" t="s">
        <v>151</v>
      </c>
    </row>
    <row r="76" spans="2:2" x14ac:dyDescent="0.25">
      <c r="B76" s="4" t="s">
        <v>152</v>
      </c>
    </row>
    <row r="77" spans="2:2" x14ac:dyDescent="0.25">
      <c r="B77" s="4" t="s">
        <v>155</v>
      </c>
    </row>
    <row r="78" spans="2:2" x14ac:dyDescent="0.25">
      <c r="B78" s="4" t="s">
        <v>158</v>
      </c>
    </row>
    <row r="79" spans="2:2" x14ac:dyDescent="0.25">
      <c r="B79" s="4" t="s">
        <v>160</v>
      </c>
    </row>
    <row r="80" spans="2:2" x14ac:dyDescent="0.25">
      <c r="B80" s="4" t="s">
        <v>162</v>
      </c>
    </row>
    <row r="81" spans="2:2" x14ac:dyDescent="0.25">
      <c r="B81" s="4" t="s">
        <v>163</v>
      </c>
    </row>
    <row r="83" spans="2:2" x14ac:dyDescent="0.25">
      <c r="B83" s="2" t="s">
        <v>167</v>
      </c>
    </row>
    <row r="84" spans="2:2" x14ac:dyDescent="0.25">
      <c r="B84" s="4" t="s">
        <v>168</v>
      </c>
    </row>
  </sheetData>
  <mergeCells count="1">
    <mergeCell ref="A1:K1"/>
  </mergeCells>
  <pageMargins left="0.7" right="0.7" top="0.75" bottom="0.75" header="0.3" footer="0.3"/>
  <pageSetup orientation="landscape"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showGridLines="0" zoomScale="124" zoomScaleNormal="124" workbookViewId="0">
      <selection sqref="A1:B1"/>
    </sheetView>
  </sheetViews>
  <sheetFormatPr defaultRowHeight="13.2" x14ac:dyDescent="0.25"/>
  <cols>
    <col min="1" max="1" width="107.44140625" customWidth="1"/>
    <col min="2" max="2" width="37.44140625" style="83" customWidth="1"/>
    <col min="3" max="3" width="23.44140625" customWidth="1"/>
  </cols>
  <sheetData>
    <row r="1" spans="1:2" ht="13.8" x14ac:dyDescent="0.25">
      <c r="A1" s="311" t="s">
        <v>475</v>
      </c>
      <c r="B1" s="311"/>
    </row>
    <row r="2" spans="1:2" ht="13.8" x14ac:dyDescent="0.25">
      <c r="A2" s="101"/>
    </row>
    <row r="3" spans="1:2" x14ac:dyDescent="0.25">
      <c r="A3" s="241" t="s">
        <v>385</v>
      </c>
    </row>
    <row r="5" spans="1:2" ht="15.6" x14ac:dyDescent="0.3">
      <c r="A5" s="100" t="s">
        <v>275</v>
      </c>
    </row>
    <row r="7" spans="1:2" x14ac:dyDescent="0.25">
      <c r="A7" s="283" t="s">
        <v>513</v>
      </c>
      <c r="B7"/>
    </row>
    <row r="8" spans="1:2" x14ac:dyDescent="0.25">
      <c r="A8" s="83"/>
      <c r="B8"/>
    </row>
    <row r="9" spans="1:2" ht="15" customHeight="1" x14ac:dyDescent="0.25">
      <c r="A9" s="282" t="s">
        <v>310</v>
      </c>
      <c r="B9" s="103" t="s">
        <v>318</v>
      </c>
    </row>
    <row r="10" spans="1:2" x14ac:dyDescent="0.25">
      <c r="A10" s="283"/>
      <c r="B10"/>
    </row>
    <row r="11" spans="1:2" x14ac:dyDescent="0.25">
      <c r="A11" s="282" t="s">
        <v>319</v>
      </c>
      <c r="B11" s="104">
        <v>43617</v>
      </c>
    </row>
    <row r="12" spans="1:2" x14ac:dyDescent="0.25">
      <c r="A12" s="284" t="s">
        <v>514</v>
      </c>
      <c r="B12" s="232">
        <f>B11+364</f>
        <v>43981</v>
      </c>
    </row>
    <row r="13" spans="1:2" x14ac:dyDescent="0.25">
      <c r="A13" s="283"/>
      <c r="B13"/>
    </row>
    <row r="14" spans="1:2" ht="52.8" x14ac:dyDescent="0.25">
      <c r="A14" s="282" t="s">
        <v>390</v>
      </c>
      <c r="B14"/>
    </row>
    <row r="15" spans="1:2" x14ac:dyDescent="0.25">
      <c r="A15" s="283"/>
      <c r="B15"/>
    </row>
    <row r="16" spans="1:2" ht="43.5" customHeight="1" x14ac:dyDescent="0.25">
      <c r="A16" s="282" t="s">
        <v>391</v>
      </c>
      <c r="B16"/>
    </row>
    <row r="17" spans="1:2" x14ac:dyDescent="0.25">
      <c r="A17" s="283"/>
      <c r="B17"/>
    </row>
    <row r="18" spans="1:2" ht="26.4" x14ac:dyDescent="0.25">
      <c r="A18" s="282" t="s">
        <v>274</v>
      </c>
      <c r="B18"/>
    </row>
    <row r="19" spans="1:2" x14ac:dyDescent="0.25">
      <c r="A19" s="283"/>
      <c r="B19"/>
    </row>
    <row r="20" spans="1:2" ht="66" x14ac:dyDescent="0.25">
      <c r="A20" s="282" t="s">
        <v>515</v>
      </c>
      <c r="B20"/>
    </row>
    <row r="21" spans="1:2" x14ac:dyDescent="0.25">
      <c r="A21" s="283"/>
      <c r="B21"/>
    </row>
  </sheetData>
  <mergeCells count="1">
    <mergeCell ref="A1:B1"/>
  </mergeCells>
  <pageMargins left="0.7" right="0.7" top="0.75" bottom="0.75" header="0.3" footer="0.3"/>
  <pageSetup orientation="portrait" horizontalDpi="4294967292"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L263"/>
  <sheetViews>
    <sheetView showGridLines="0" zoomScale="106" zoomScaleNormal="106" workbookViewId="0">
      <selection sqref="A1:I1"/>
    </sheetView>
  </sheetViews>
  <sheetFormatPr defaultRowHeight="13.2" x14ac:dyDescent="0.25"/>
  <cols>
    <col min="1" max="1" width="11.33203125" customWidth="1"/>
    <col min="2" max="2" width="39.5546875" customWidth="1"/>
    <col min="3" max="3" width="12.5546875" customWidth="1"/>
    <col min="4" max="4" width="11" customWidth="1"/>
    <col min="5" max="7" width="11.5546875" bestFit="1" customWidth="1"/>
    <col min="8" max="8" width="11.109375" customWidth="1"/>
    <col min="9" max="9" width="11.5546875" bestFit="1" customWidth="1"/>
    <col min="10" max="10" width="11.109375" customWidth="1"/>
    <col min="11" max="11" width="12.109375" customWidth="1"/>
    <col min="12" max="12" width="13.33203125" customWidth="1"/>
    <col min="13" max="13" width="13" customWidth="1"/>
    <col min="14" max="14" width="13.5546875" customWidth="1"/>
    <col min="15" max="15" width="11.5546875" bestFit="1" customWidth="1"/>
    <col min="16" max="16" width="8.6640625" customWidth="1"/>
    <col min="17" max="17" width="45.88671875" customWidth="1"/>
    <col min="18" max="19" width="11.5546875" bestFit="1" customWidth="1"/>
    <col min="20" max="20" width="38.109375" bestFit="1" customWidth="1"/>
    <col min="21" max="22" width="11.5546875" bestFit="1" customWidth="1"/>
    <col min="23" max="23" width="11.109375" bestFit="1" customWidth="1"/>
    <col min="24" max="24" width="12.88671875" bestFit="1" customWidth="1"/>
    <col min="25" max="25" width="12" customWidth="1"/>
    <col min="26" max="26" width="12.5546875" customWidth="1"/>
    <col min="27" max="27" width="9.88671875" bestFit="1" customWidth="1"/>
    <col min="28" max="28" width="9.6640625" bestFit="1" customWidth="1"/>
    <col min="30" max="30" width="11.33203125" customWidth="1"/>
    <col min="31" max="31" width="10.5546875" customWidth="1"/>
    <col min="32" max="32" width="10.6640625" customWidth="1"/>
    <col min="34" max="34" width="9.5546875" customWidth="1"/>
    <col min="35" max="35" width="45.33203125" bestFit="1" customWidth="1"/>
    <col min="38" max="38" width="38.109375" bestFit="1" customWidth="1"/>
    <col min="52" max="52" width="10.44140625" customWidth="1"/>
    <col min="53" max="53" width="45.33203125" bestFit="1" customWidth="1"/>
    <col min="56" max="56" width="38.109375" bestFit="1" customWidth="1"/>
    <col min="71" max="71" width="45.33203125" bestFit="1" customWidth="1"/>
    <col min="74" max="74" width="38.109375" bestFit="1" customWidth="1"/>
    <col min="89" max="89" width="45.33203125" bestFit="1" customWidth="1"/>
  </cols>
  <sheetData>
    <row r="1" spans="1:19" ht="15" customHeight="1" x14ac:dyDescent="0.25">
      <c r="A1" s="311" t="s">
        <v>475</v>
      </c>
      <c r="B1" s="311"/>
      <c r="C1" s="311"/>
      <c r="D1" s="311"/>
      <c r="E1" s="311"/>
      <c r="F1" s="311"/>
      <c r="G1" s="311"/>
      <c r="H1" s="311"/>
      <c r="I1" s="311"/>
      <c r="J1" s="1"/>
      <c r="K1" s="1"/>
      <c r="L1" s="1"/>
      <c r="M1" s="1"/>
    </row>
    <row r="2" spans="1:19" ht="15" customHeight="1" x14ac:dyDescent="0.25">
      <c r="B2" s="101"/>
      <c r="C2" s="1"/>
      <c r="D2" s="1"/>
      <c r="E2" s="1"/>
      <c r="F2" s="1"/>
      <c r="G2" s="1"/>
      <c r="H2" s="1"/>
      <c r="I2" s="1"/>
      <c r="J2" s="1"/>
      <c r="K2" s="1"/>
      <c r="L2" s="1"/>
      <c r="M2" s="1"/>
    </row>
    <row r="3" spans="1:19" ht="15" customHeight="1" x14ac:dyDescent="0.25">
      <c r="A3" s="314" t="s">
        <v>385</v>
      </c>
      <c r="B3" s="314"/>
      <c r="C3" s="1"/>
    </row>
    <row r="5" spans="1:19" x14ac:dyDescent="0.25">
      <c r="A5" s="312" t="s">
        <v>561</v>
      </c>
      <c r="B5" s="312"/>
      <c r="C5" s="312"/>
      <c r="D5" s="312"/>
      <c r="E5" s="312"/>
      <c r="F5" s="312"/>
      <c r="G5" s="312"/>
      <c r="H5" s="312"/>
      <c r="I5" s="312"/>
      <c r="J5" s="312"/>
      <c r="K5" s="312"/>
      <c r="L5" s="312"/>
      <c r="M5" s="312"/>
      <c r="N5" s="312"/>
      <c r="O5" s="312"/>
      <c r="P5" s="312"/>
      <c r="Q5" s="312"/>
    </row>
    <row r="6" spans="1:19" x14ac:dyDescent="0.25">
      <c r="A6" s="312" t="s">
        <v>532</v>
      </c>
      <c r="B6" s="312"/>
      <c r="C6" s="312"/>
      <c r="D6" s="312"/>
      <c r="E6" s="312"/>
      <c r="F6" s="312"/>
      <c r="G6" s="312"/>
      <c r="H6" s="312"/>
      <c r="I6" s="312"/>
      <c r="J6" s="312"/>
      <c r="K6" s="312"/>
      <c r="L6" s="312"/>
      <c r="M6" s="312"/>
      <c r="N6" s="312"/>
      <c r="O6" s="312"/>
      <c r="P6" s="312"/>
      <c r="Q6" s="312"/>
    </row>
    <row r="7" spans="1:19" x14ac:dyDescent="0.25">
      <c r="A7" s="312" t="s">
        <v>546</v>
      </c>
      <c r="B7" s="312"/>
      <c r="C7" s="312"/>
      <c r="D7" s="312"/>
      <c r="E7" s="312"/>
      <c r="F7" s="312"/>
      <c r="G7" s="312"/>
      <c r="H7" s="312"/>
      <c r="I7" s="312"/>
      <c r="J7" s="312"/>
      <c r="K7" s="312"/>
      <c r="L7" s="312"/>
      <c r="M7" s="312"/>
      <c r="N7" s="312"/>
      <c r="O7" s="312"/>
      <c r="P7" s="312"/>
      <c r="Q7" s="312"/>
    </row>
    <row r="8" spans="1:19" x14ac:dyDescent="0.25">
      <c r="A8" s="312" t="s">
        <v>547</v>
      </c>
      <c r="B8" s="312"/>
      <c r="C8" s="312"/>
      <c r="D8" s="312"/>
      <c r="E8" s="312"/>
      <c r="F8" s="312"/>
      <c r="G8" s="312"/>
      <c r="H8" s="312"/>
      <c r="I8" s="312"/>
      <c r="J8" s="312"/>
      <c r="K8" s="312"/>
      <c r="L8" s="312"/>
      <c r="M8" s="312"/>
      <c r="N8" s="312"/>
      <c r="O8" s="312"/>
      <c r="P8" s="312"/>
      <c r="Q8" s="312"/>
    </row>
    <row r="9" spans="1:19" x14ac:dyDescent="0.25">
      <c r="A9" s="312" t="s">
        <v>545</v>
      </c>
      <c r="B9" s="312"/>
      <c r="C9" s="312"/>
      <c r="D9" s="312"/>
      <c r="E9" s="312"/>
      <c r="F9" s="312"/>
      <c r="G9" s="312"/>
      <c r="H9" s="312"/>
      <c r="I9" s="312"/>
      <c r="J9" s="312"/>
      <c r="K9" s="312"/>
      <c r="L9" s="312"/>
      <c r="M9" s="312"/>
      <c r="N9" s="312"/>
      <c r="O9" s="312"/>
      <c r="P9" s="312"/>
      <c r="Q9" s="312"/>
    </row>
    <row r="10" spans="1:19" x14ac:dyDescent="0.25">
      <c r="A10" s="313"/>
      <c r="B10" s="313"/>
      <c r="C10" s="313"/>
      <c r="D10" s="313"/>
      <c r="E10" s="313"/>
      <c r="F10" s="313"/>
      <c r="G10" s="313"/>
      <c r="H10" s="313"/>
      <c r="I10" s="313"/>
      <c r="J10" s="313"/>
      <c r="K10" s="313"/>
      <c r="L10" s="313"/>
      <c r="M10" s="313"/>
      <c r="N10" s="313"/>
      <c r="O10" s="313"/>
      <c r="P10" s="313"/>
      <c r="Q10" s="313"/>
    </row>
    <row r="11" spans="1:19" x14ac:dyDescent="0.25">
      <c r="A11" s="290" t="s">
        <v>560</v>
      </c>
      <c r="B11" s="290"/>
      <c r="C11" s="290"/>
      <c r="D11" s="290"/>
      <c r="E11" s="290"/>
      <c r="F11" s="151" t="s">
        <v>557</v>
      </c>
      <c r="G11" s="159" t="s">
        <v>555</v>
      </c>
      <c r="H11" s="161" t="s">
        <v>556</v>
      </c>
      <c r="I11" s="165" t="s">
        <v>558</v>
      </c>
      <c r="J11" s="169" t="s">
        <v>559</v>
      </c>
    </row>
    <row r="12" spans="1:19" x14ac:dyDescent="0.25">
      <c r="B12" s="2"/>
      <c r="H12" s="4"/>
      <c r="I12" s="4"/>
      <c r="J12" s="4"/>
      <c r="K12" s="4"/>
      <c r="L12" s="4"/>
      <c r="M12" s="4"/>
      <c r="N12" s="4"/>
      <c r="O12" s="4"/>
      <c r="P12" s="4"/>
      <c r="Q12" s="4"/>
      <c r="R12" s="4"/>
      <c r="S12" s="4"/>
    </row>
    <row r="13" spans="1:19" x14ac:dyDescent="0.25">
      <c r="B13" s="105" t="s">
        <v>548</v>
      </c>
      <c r="H13" s="4"/>
      <c r="I13" s="4"/>
      <c r="J13" s="4"/>
      <c r="K13" s="4"/>
      <c r="L13" s="4"/>
      <c r="M13" s="4"/>
      <c r="N13" s="4"/>
      <c r="O13" s="4"/>
      <c r="P13" s="4"/>
      <c r="Q13" s="4"/>
      <c r="R13" s="4"/>
      <c r="S13" s="4"/>
    </row>
    <row r="14" spans="1:19" x14ac:dyDescent="0.25">
      <c r="B14" s="105" t="s">
        <v>549</v>
      </c>
      <c r="C14" s="6"/>
      <c r="I14" s="4"/>
      <c r="J14" s="4"/>
      <c r="K14" s="4"/>
      <c r="L14" s="4"/>
      <c r="M14" s="4"/>
      <c r="N14" s="4"/>
      <c r="O14" s="4"/>
      <c r="P14" s="4"/>
      <c r="Q14" s="4"/>
      <c r="R14" s="4"/>
      <c r="S14" s="4"/>
    </row>
    <row r="15" spans="1:19" x14ac:dyDescent="0.25">
      <c r="B15" s="105" t="s">
        <v>550</v>
      </c>
      <c r="C15" s="6"/>
      <c r="D15" s="4"/>
      <c r="E15" s="4"/>
      <c r="F15" s="4"/>
      <c r="G15" s="4"/>
      <c r="H15" s="4"/>
      <c r="I15" s="4"/>
      <c r="J15" s="4"/>
      <c r="K15" s="4"/>
      <c r="L15" s="4"/>
      <c r="M15" s="4"/>
      <c r="N15" s="4"/>
      <c r="O15" s="4"/>
      <c r="P15" s="4"/>
      <c r="Q15" s="4"/>
      <c r="R15" s="4"/>
      <c r="S15" s="4"/>
    </row>
    <row r="16" spans="1:19" x14ac:dyDescent="0.25">
      <c r="B16" s="105" t="s">
        <v>311</v>
      </c>
      <c r="C16" s="6"/>
      <c r="D16" s="4"/>
      <c r="E16" s="4"/>
      <c r="F16" s="4"/>
      <c r="G16" s="4"/>
      <c r="H16" s="4"/>
      <c r="I16" s="4"/>
      <c r="J16" s="4"/>
      <c r="K16" s="4"/>
      <c r="L16" s="4"/>
      <c r="M16" s="4"/>
      <c r="N16" s="4"/>
      <c r="O16" s="4"/>
      <c r="P16" s="4"/>
      <c r="Q16" s="4"/>
      <c r="R16" s="4"/>
      <c r="S16" s="4"/>
    </row>
    <row r="17" spans="1:90" x14ac:dyDescent="0.25">
      <c r="B17" s="105" t="s">
        <v>312</v>
      </c>
      <c r="C17" s="6"/>
      <c r="D17" s="4"/>
      <c r="E17" s="4"/>
      <c r="F17" s="4"/>
      <c r="G17" s="4"/>
      <c r="H17" s="4"/>
      <c r="I17" s="4"/>
      <c r="J17" s="4"/>
      <c r="K17" s="4"/>
      <c r="L17" s="4"/>
      <c r="M17" s="4"/>
      <c r="N17" s="4"/>
      <c r="O17" s="4"/>
      <c r="P17" s="4"/>
      <c r="Q17" s="4"/>
      <c r="R17" s="4"/>
      <c r="S17" s="4"/>
    </row>
    <row r="18" spans="1:90" x14ac:dyDescent="0.25">
      <c r="B18" s="105" t="s">
        <v>313</v>
      </c>
      <c r="C18" s="6"/>
      <c r="D18" s="4"/>
      <c r="E18" s="4"/>
      <c r="F18" s="4"/>
      <c r="G18" s="4"/>
      <c r="H18" s="4"/>
      <c r="I18" s="4"/>
      <c r="J18" s="4"/>
      <c r="K18" s="4"/>
      <c r="L18" s="4"/>
      <c r="M18" s="4"/>
      <c r="N18" s="4"/>
      <c r="O18" s="4"/>
      <c r="P18" s="4"/>
      <c r="Q18" s="4"/>
      <c r="R18" s="4"/>
      <c r="S18" s="4"/>
    </row>
    <row r="19" spans="1:90" x14ac:dyDescent="0.25">
      <c r="B19" s="105" t="s">
        <v>314</v>
      </c>
      <c r="C19" s="6"/>
      <c r="D19" s="4"/>
      <c r="E19" s="4"/>
      <c r="F19" s="4"/>
      <c r="G19" s="4"/>
      <c r="H19" s="4"/>
      <c r="I19" s="4"/>
      <c r="J19" s="4"/>
      <c r="K19" s="4"/>
      <c r="L19" s="4"/>
      <c r="M19" s="4"/>
      <c r="N19" s="4"/>
      <c r="O19" s="4"/>
      <c r="P19" s="4"/>
      <c r="Q19" s="4"/>
      <c r="R19" s="4"/>
      <c r="S19" s="4"/>
    </row>
    <row r="20" spans="1:90" x14ac:dyDescent="0.25">
      <c r="B20" s="105" t="s">
        <v>315</v>
      </c>
      <c r="C20" s="6"/>
      <c r="M20" s="4"/>
      <c r="N20" s="4"/>
      <c r="O20" s="4"/>
      <c r="P20" s="4"/>
      <c r="Q20" s="4"/>
      <c r="R20" s="4"/>
      <c r="S20" s="4"/>
    </row>
    <row r="21" spans="1:90" x14ac:dyDescent="0.25">
      <c r="B21" s="105" t="s">
        <v>316</v>
      </c>
      <c r="C21" s="6"/>
      <c r="M21" s="4"/>
      <c r="N21" s="4"/>
      <c r="O21" s="4"/>
      <c r="P21" s="4"/>
      <c r="Q21" s="4"/>
      <c r="R21" s="4"/>
      <c r="S21" s="4"/>
      <c r="V21" s="151" t="s">
        <v>557</v>
      </c>
      <c r="W21" s="159" t="s">
        <v>555</v>
      </c>
      <c r="X21" s="161" t="s">
        <v>556</v>
      </c>
      <c r="Y21" s="165" t="s">
        <v>558</v>
      </c>
      <c r="Z21" s="169" t="s">
        <v>559</v>
      </c>
      <c r="AM21" s="151" t="s">
        <v>557</v>
      </c>
      <c r="AN21" s="159" t="s">
        <v>555</v>
      </c>
      <c r="AO21" s="161" t="s">
        <v>556</v>
      </c>
      <c r="AP21" s="165" t="s">
        <v>558</v>
      </c>
      <c r="AQ21" s="169" t="s">
        <v>559</v>
      </c>
      <c r="BE21" s="151" t="s">
        <v>557</v>
      </c>
      <c r="BF21" s="159" t="s">
        <v>555</v>
      </c>
      <c r="BG21" s="161" t="s">
        <v>556</v>
      </c>
      <c r="BH21" s="165" t="s">
        <v>558</v>
      </c>
      <c r="BI21" s="169" t="s">
        <v>559</v>
      </c>
      <c r="BW21" s="151" t="s">
        <v>557</v>
      </c>
      <c r="BX21" s="159" t="s">
        <v>555</v>
      </c>
      <c r="BY21" s="161" t="s">
        <v>556</v>
      </c>
      <c r="BZ21" s="165" t="s">
        <v>558</v>
      </c>
      <c r="CA21" s="169" t="s">
        <v>559</v>
      </c>
    </row>
    <row r="22" spans="1:90" x14ac:dyDescent="0.25">
      <c r="B22" s="105" t="s">
        <v>317</v>
      </c>
      <c r="C22" s="6"/>
      <c r="D22" s="4"/>
      <c r="E22" s="4"/>
      <c r="F22" s="4"/>
      <c r="G22" s="4"/>
      <c r="H22" s="4"/>
      <c r="I22" s="4"/>
      <c r="J22" s="4"/>
      <c r="K22" s="4"/>
      <c r="L22" s="4"/>
      <c r="M22" s="4"/>
      <c r="N22" s="4"/>
      <c r="O22" s="4"/>
      <c r="P22" s="4"/>
      <c r="Q22" s="4"/>
      <c r="R22" s="4"/>
      <c r="S22" s="4"/>
    </row>
    <row r="23" spans="1:90" ht="28.2" x14ac:dyDescent="0.5">
      <c r="A23" s="155"/>
      <c r="B23" s="153" t="s">
        <v>340</v>
      </c>
      <c r="C23" s="152"/>
      <c r="D23" s="151"/>
      <c r="E23" s="153"/>
      <c r="F23" s="151"/>
      <c r="G23" s="151"/>
      <c r="H23" s="151"/>
      <c r="I23" s="151"/>
      <c r="J23" s="151"/>
      <c r="K23" s="151"/>
      <c r="L23" s="151"/>
      <c r="M23" s="151"/>
      <c r="N23" s="151"/>
      <c r="O23" s="151"/>
      <c r="P23" s="151"/>
      <c r="Q23" s="151"/>
      <c r="R23" s="151"/>
      <c r="S23" s="159"/>
      <c r="T23" s="158" t="s">
        <v>341</v>
      </c>
      <c r="U23" s="157"/>
      <c r="V23" s="156"/>
      <c r="W23" s="158"/>
      <c r="X23" s="156"/>
      <c r="Y23" s="156"/>
      <c r="Z23" s="156"/>
      <c r="AA23" s="156"/>
      <c r="AB23" s="156"/>
      <c r="AC23" s="156"/>
      <c r="AD23" s="156"/>
      <c r="AE23" s="156"/>
      <c r="AF23" s="156"/>
      <c r="AG23" s="156"/>
      <c r="AH23" s="156"/>
      <c r="AI23" s="156"/>
      <c r="AJ23" s="159"/>
      <c r="AK23" s="163"/>
      <c r="AL23" s="162" t="s">
        <v>342</v>
      </c>
      <c r="AM23" s="161"/>
      <c r="AN23" s="160"/>
      <c r="AO23" s="162"/>
      <c r="AP23" s="160"/>
      <c r="AQ23" s="160"/>
      <c r="AR23" s="160"/>
      <c r="AS23" s="160"/>
      <c r="AT23" s="160"/>
      <c r="AU23" s="160"/>
      <c r="AV23" s="160"/>
      <c r="AW23" s="160"/>
      <c r="AX23" s="160"/>
      <c r="AY23" s="160"/>
      <c r="AZ23" s="160"/>
      <c r="BA23" s="160"/>
      <c r="BB23" s="163"/>
      <c r="BC23" s="167"/>
      <c r="BD23" s="166" t="s">
        <v>343</v>
      </c>
      <c r="BE23" s="165"/>
      <c r="BF23" s="164"/>
      <c r="BG23" s="166"/>
      <c r="BH23" s="164"/>
      <c r="BI23" s="164"/>
      <c r="BJ23" s="164"/>
      <c r="BK23" s="164"/>
      <c r="BL23" s="164"/>
      <c r="BM23" s="164"/>
      <c r="BN23" s="164"/>
      <c r="BO23" s="164"/>
      <c r="BP23" s="164"/>
      <c r="BQ23" s="164"/>
      <c r="BR23" s="164"/>
      <c r="BS23" s="164"/>
      <c r="BT23" s="167"/>
      <c r="BU23" s="171"/>
      <c r="BV23" s="170" t="s">
        <v>344</v>
      </c>
      <c r="BW23" s="169"/>
      <c r="BX23" s="168"/>
      <c r="BY23" s="170"/>
      <c r="BZ23" s="168"/>
      <c r="CA23" s="168"/>
      <c r="CB23" s="168"/>
      <c r="CC23" s="168"/>
      <c r="CD23" s="168"/>
      <c r="CE23" s="168"/>
      <c r="CF23" s="168"/>
      <c r="CG23" s="168"/>
      <c r="CH23" s="168"/>
      <c r="CI23" s="168"/>
      <c r="CJ23" s="168"/>
      <c r="CK23" s="168"/>
      <c r="CL23" s="171"/>
    </row>
    <row r="24" spans="1:90" x14ac:dyDescent="0.25">
      <c r="A24" s="155"/>
      <c r="B24" s="6"/>
      <c r="C24" s="9"/>
      <c r="D24" s="4"/>
      <c r="E24" s="4"/>
      <c r="F24" s="4"/>
      <c r="G24" s="4"/>
      <c r="H24" s="4"/>
      <c r="I24" s="4"/>
      <c r="J24" s="4"/>
      <c r="K24" s="4"/>
      <c r="L24" s="4"/>
      <c r="M24" s="4"/>
      <c r="N24" s="4"/>
      <c r="O24" s="4"/>
      <c r="P24" s="4"/>
      <c r="Q24" s="4"/>
      <c r="R24" s="151"/>
      <c r="S24" s="159"/>
      <c r="T24" s="6"/>
      <c r="U24" s="9"/>
      <c r="V24" s="4"/>
      <c r="W24" s="4"/>
      <c r="X24" s="4"/>
      <c r="Y24" s="4"/>
      <c r="Z24" s="4"/>
      <c r="AA24" s="4"/>
      <c r="AB24" s="4"/>
      <c r="AC24" s="4"/>
      <c r="AD24" s="4"/>
      <c r="AE24" s="4"/>
      <c r="AF24" s="4"/>
      <c r="AG24" s="4"/>
      <c r="AH24" s="4"/>
      <c r="AI24" s="4"/>
      <c r="AJ24" s="159"/>
      <c r="AK24" s="163"/>
      <c r="AL24" s="6"/>
      <c r="AM24" s="9"/>
      <c r="AN24" s="4"/>
      <c r="AO24" s="4"/>
      <c r="AP24" s="4"/>
      <c r="AQ24" s="4"/>
      <c r="AR24" s="4"/>
      <c r="AS24" s="4"/>
      <c r="AT24" s="4"/>
      <c r="AU24" s="4"/>
      <c r="AV24" s="4"/>
      <c r="AW24" s="4"/>
      <c r="AX24" s="4"/>
      <c r="AY24" s="4"/>
      <c r="AZ24" s="4"/>
      <c r="BA24" s="4"/>
      <c r="BB24" s="163"/>
      <c r="BC24" s="167"/>
      <c r="BD24" s="6"/>
      <c r="BE24" s="9"/>
      <c r="BF24" s="4"/>
      <c r="BG24" s="4"/>
      <c r="BH24" s="4"/>
      <c r="BI24" s="4"/>
      <c r="BJ24" s="4"/>
      <c r="BK24" s="4"/>
      <c r="BL24" s="4"/>
      <c r="BM24" s="4"/>
      <c r="BN24" s="4"/>
      <c r="BO24" s="4"/>
      <c r="BP24" s="4"/>
      <c r="BQ24" s="4"/>
      <c r="BR24" s="4"/>
      <c r="BS24" s="4"/>
      <c r="BT24" s="167"/>
      <c r="BU24" s="171"/>
      <c r="BV24" s="6"/>
      <c r="BW24" s="9"/>
      <c r="BX24" s="4"/>
      <c r="BY24" s="4"/>
      <c r="BZ24" s="4"/>
      <c r="CA24" s="4"/>
      <c r="CB24" s="4"/>
      <c r="CC24" s="4"/>
      <c r="CD24" s="4"/>
      <c r="CE24" s="4"/>
      <c r="CF24" s="4"/>
      <c r="CG24" s="4"/>
      <c r="CH24" s="4"/>
      <c r="CI24" s="4"/>
      <c r="CJ24" s="4"/>
      <c r="CK24" s="4"/>
      <c r="CL24" s="171"/>
    </row>
    <row r="25" spans="1:90" x14ac:dyDescent="0.25">
      <c r="A25" s="286" t="s">
        <v>517</v>
      </c>
      <c r="B25" s="107" t="str">
        <f>"For the Year Ending "&amp;TEXT(ControlPanel!B12,"mmmm d")</f>
        <v>For the Year Ending May 30</v>
      </c>
      <c r="C25" s="285"/>
      <c r="D25" s="6"/>
      <c r="E25" s="6"/>
      <c r="F25" s="6"/>
      <c r="G25" s="6"/>
      <c r="H25" s="6"/>
      <c r="I25" s="6"/>
      <c r="J25" s="6"/>
      <c r="K25" s="6"/>
      <c r="L25" s="6"/>
      <c r="M25" s="6"/>
      <c r="N25" s="6"/>
      <c r="O25" s="4"/>
      <c r="P25" s="4"/>
      <c r="Q25" s="4"/>
      <c r="R25" s="151"/>
      <c r="S25" s="250" t="s">
        <v>517</v>
      </c>
      <c r="T25" s="107" t="str">
        <f>B25</f>
        <v>For the Year Ending May 30</v>
      </c>
      <c r="U25" s="6"/>
      <c r="V25" s="6"/>
      <c r="W25" s="6"/>
      <c r="X25" s="6"/>
      <c r="Y25" s="6"/>
      <c r="Z25" s="6"/>
      <c r="AA25" s="6"/>
      <c r="AB25" s="6"/>
      <c r="AC25" s="6"/>
      <c r="AD25" s="6"/>
      <c r="AE25" s="6"/>
      <c r="AF25" s="6"/>
      <c r="AG25" s="4"/>
      <c r="AH25" s="4"/>
      <c r="AI25" s="4"/>
      <c r="AJ25" s="159"/>
      <c r="AK25" s="250" t="s">
        <v>517</v>
      </c>
      <c r="AL25" s="107" t="str">
        <f>B25</f>
        <v>For the Year Ending May 30</v>
      </c>
      <c r="AM25" s="6"/>
      <c r="AN25" s="6"/>
      <c r="AO25" s="6"/>
      <c r="AP25" s="6"/>
      <c r="AQ25" s="6"/>
      <c r="AR25" s="6"/>
      <c r="AS25" s="6"/>
      <c r="AT25" s="6"/>
      <c r="AU25" s="6"/>
      <c r="AV25" s="6"/>
      <c r="AW25" s="6"/>
      <c r="AX25" s="6"/>
      <c r="AY25" s="4"/>
      <c r="AZ25" s="4"/>
      <c r="BA25" s="4"/>
      <c r="BB25" s="163"/>
      <c r="BC25" s="250" t="s">
        <v>517</v>
      </c>
      <c r="BD25" s="107" t="str">
        <f>B25</f>
        <v>For the Year Ending May 30</v>
      </c>
      <c r="BE25" s="6"/>
      <c r="BF25" s="6"/>
      <c r="BG25" s="6"/>
      <c r="BH25" s="6"/>
      <c r="BI25" s="6"/>
      <c r="BJ25" s="6"/>
      <c r="BK25" s="6"/>
      <c r="BL25" s="6"/>
      <c r="BM25" s="6"/>
      <c r="BN25" s="6"/>
      <c r="BO25" s="6"/>
      <c r="BP25" s="6"/>
      <c r="BQ25" s="4"/>
      <c r="BR25" s="4"/>
      <c r="BS25" s="4"/>
      <c r="BT25" s="167"/>
      <c r="BU25" s="250" t="s">
        <v>517</v>
      </c>
      <c r="BV25" s="107" t="str">
        <f>B25</f>
        <v>For the Year Ending May 30</v>
      </c>
      <c r="BW25" s="6"/>
      <c r="BX25" s="6"/>
      <c r="BY25" s="6"/>
      <c r="BZ25" s="6"/>
      <c r="CA25" s="6"/>
      <c r="CB25" s="6"/>
      <c r="CC25" s="6"/>
      <c r="CD25" s="6"/>
      <c r="CE25" s="6"/>
      <c r="CF25" s="6"/>
      <c r="CG25" s="6"/>
      <c r="CH25" s="6"/>
      <c r="CI25" s="4"/>
      <c r="CJ25" s="4"/>
      <c r="CK25" s="4"/>
      <c r="CL25" s="171"/>
    </row>
    <row r="26" spans="1:90" x14ac:dyDescent="0.25">
      <c r="A26" s="155"/>
      <c r="B26" s="75" t="s">
        <v>204</v>
      </c>
      <c r="C26" s="6"/>
      <c r="D26" s="6"/>
      <c r="E26" s="6"/>
      <c r="F26" s="6"/>
      <c r="G26" s="6"/>
      <c r="H26" s="6"/>
      <c r="I26" s="6"/>
      <c r="J26" s="6"/>
      <c r="K26" s="6"/>
      <c r="L26" s="6"/>
      <c r="M26" s="6"/>
      <c r="N26" s="6"/>
      <c r="O26" s="4"/>
      <c r="P26" s="4"/>
      <c r="Q26" s="4"/>
      <c r="R26" s="151"/>
      <c r="S26" s="159"/>
      <c r="T26" s="75" t="s">
        <v>204</v>
      </c>
      <c r="U26" s="6"/>
      <c r="V26" s="6"/>
      <c r="W26" s="6"/>
      <c r="X26" s="6"/>
      <c r="Y26" s="6"/>
      <c r="Z26" s="6"/>
      <c r="AA26" s="6"/>
      <c r="AB26" s="6"/>
      <c r="AC26" s="6"/>
      <c r="AD26" s="6"/>
      <c r="AE26" s="6"/>
      <c r="AF26" s="6"/>
      <c r="AG26" s="4"/>
      <c r="AH26" s="4"/>
      <c r="AI26" s="4"/>
      <c r="AJ26" s="159"/>
      <c r="AK26" s="163"/>
      <c r="AL26" s="75" t="s">
        <v>204</v>
      </c>
      <c r="AM26" s="6"/>
      <c r="AN26" s="6"/>
      <c r="AO26" s="6"/>
      <c r="AP26" s="6"/>
      <c r="AQ26" s="6"/>
      <c r="AR26" s="6"/>
      <c r="AS26" s="6"/>
      <c r="AT26" s="6"/>
      <c r="AU26" s="6"/>
      <c r="AV26" s="6"/>
      <c r="AW26" s="6"/>
      <c r="AX26" s="6"/>
      <c r="AY26" s="4"/>
      <c r="AZ26" s="4"/>
      <c r="BA26" s="4"/>
      <c r="BB26" s="163"/>
      <c r="BC26" s="167"/>
      <c r="BD26" s="75" t="s">
        <v>204</v>
      </c>
      <c r="BE26" s="6"/>
      <c r="BF26" s="6"/>
      <c r="BG26" s="6"/>
      <c r="BH26" s="6"/>
      <c r="BI26" s="6"/>
      <c r="BJ26" s="6"/>
      <c r="BK26" s="6"/>
      <c r="BL26" s="6"/>
      <c r="BM26" s="6"/>
      <c r="BN26" s="6"/>
      <c r="BO26" s="6"/>
      <c r="BP26" s="6"/>
      <c r="BQ26" s="4"/>
      <c r="BR26" s="4"/>
      <c r="BS26" s="4"/>
      <c r="BT26" s="167"/>
      <c r="BU26" s="171"/>
      <c r="BV26" s="75" t="s">
        <v>204</v>
      </c>
      <c r="BW26" s="6"/>
      <c r="BX26" s="6"/>
      <c r="BY26" s="6"/>
      <c r="BZ26" s="6"/>
      <c r="CA26" s="6"/>
      <c r="CB26" s="6"/>
      <c r="CC26" s="6"/>
      <c r="CD26" s="6"/>
      <c r="CE26" s="6"/>
      <c r="CF26" s="6"/>
      <c r="CG26" s="6"/>
      <c r="CH26" s="6"/>
      <c r="CI26" s="4"/>
      <c r="CJ26" s="4"/>
      <c r="CK26" s="4"/>
      <c r="CL26" s="171"/>
    </row>
    <row r="27" spans="1:90" x14ac:dyDescent="0.25">
      <c r="A27" s="155"/>
      <c r="B27" s="72" t="str">
        <f>ControlPanel!B9</f>
        <v>Your Company Name</v>
      </c>
      <c r="C27" s="20"/>
      <c r="D27" s="20"/>
      <c r="E27" s="20"/>
      <c r="F27" s="20"/>
      <c r="G27" s="20"/>
      <c r="H27" s="20"/>
      <c r="I27" s="20"/>
      <c r="J27" s="20"/>
      <c r="K27" s="20"/>
      <c r="L27" s="20"/>
      <c r="M27" s="20"/>
      <c r="N27" s="20"/>
      <c r="O27" s="6"/>
      <c r="P27" s="4"/>
      <c r="Q27" s="31"/>
      <c r="R27" s="151"/>
      <c r="S27" s="159"/>
      <c r="T27" s="107" t="str">
        <f>B27</f>
        <v>Your Company Name</v>
      </c>
      <c r="U27" s="20"/>
      <c r="V27" s="20"/>
      <c r="W27" s="20"/>
      <c r="X27" s="20"/>
      <c r="Y27" s="20"/>
      <c r="Z27" s="20"/>
      <c r="AA27" s="20"/>
      <c r="AB27" s="20"/>
      <c r="AC27" s="20"/>
      <c r="AD27" s="20"/>
      <c r="AE27" s="20"/>
      <c r="AF27" s="20"/>
      <c r="AG27" s="6"/>
      <c r="AH27" s="4"/>
      <c r="AI27" s="31"/>
      <c r="AJ27" s="159"/>
      <c r="AK27" s="163"/>
      <c r="AL27" s="107" t="str">
        <f>T27</f>
        <v>Your Company Name</v>
      </c>
      <c r="AM27" s="20"/>
      <c r="AN27" s="20"/>
      <c r="AO27" s="20"/>
      <c r="AP27" s="20"/>
      <c r="AQ27" s="20"/>
      <c r="AR27" s="20"/>
      <c r="AS27" s="20"/>
      <c r="AT27" s="20"/>
      <c r="AU27" s="20"/>
      <c r="AV27" s="20"/>
      <c r="AW27" s="20"/>
      <c r="AX27" s="20"/>
      <c r="AY27" s="6"/>
      <c r="AZ27" s="4"/>
      <c r="BA27" s="31"/>
      <c r="BB27" s="163"/>
      <c r="BC27" s="167"/>
      <c r="BD27" s="107" t="str">
        <f>AL27</f>
        <v>Your Company Name</v>
      </c>
      <c r="BE27" s="20"/>
      <c r="BF27" s="20"/>
      <c r="BG27" s="20"/>
      <c r="BH27" s="20"/>
      <c r="BI27" s="20"/>
      <c r="BJ27" s="20"/>
      <c r="BK27" s="20"/>
      <c r="BL27" s="20"/>
      <c r="BM27" s="20"/>
      <c r="BN27" s="20"/>
      <c r="BO27" s="20"/>
      <c r="BP27" s="20"/>
      <c r="BQ27" s="6"/>
      <c r="BR27" s="4"/>
      <c r="BS27" s="31"/>
      <c r="BT27" s="167"/>
      <c r="BU27" s="171"/>
      <c r="BV27" s="107" t="str">
        <f>BD27</f>
        <v>Your Company Name</v>
      </c>
      <c r="BW27" s="20"/>
      <c r="BX27" s="20"/>
      <c r="BY27" s="20"/>
      <c r="BZ27" s="20"/>
      <c r="CA27" s="20"/>
      <c r="CB27" s="20"/>
      <c r="CC27" s="20"/>
      <c r="CD27" s="20"/>
      <c r="CE27" s="20"/>
      <c r="CF27" s="20"/>
      <c r="CG27" s="20"/>
      <c r="CH27" s="20"/>
      <c r="CI27" s="6"/>
      <c r="CJ27" s="4"/>
      <c r="CK27" s="31"/>
      <c r="CL27" s="171"/>
    </row>
    <row r="28" spans="1:90" ht="15" customHeight="1" x14ac:dyDescent="0.25">
      <c r="A28" s="155"/>
      <c r="B28" s="21"/>
      <c r="C28" s="22">
        <f>ControlPanel!B11</f>
        <v>43617</v>
      </c>
      <c r="D28" s="22">
        <f>DATE(YEAR(C28),MONTH(C28)+1,DAY(C28))</f>
        <v>43647</v>
      </c>
      <c r="E28" s="22">
        <f t="shared" ref="E28:N28" si="0">DATE(YEAR(D28),MONTH(D28)+1,DAY(D28))</f>
        <v>43678</v>
      </c>
      <c r="F28" s="22">
        <f t="shared" si="0"/>
        <v>43709</v>
      </c>
      <c r="G28" s="22">
        <f t="shared" si="0"/>
        <v>43739</v>
      </c>
      <c r="H28" s="22">
        <f t="shared" si="0"/>
        <v>43770</v>
      </c>
      <c r="I28" s="22">
        <f t="shared" si="0"/>
        <v>43800</v>
      </c>
      <c r="J28" s="22">
        <f t="shared" si="0"/>
        <v>43831</v>
      </c>
      <c r="K28" s="22">
        <f t="shared" si="0"/>
        <v>43862</v>
      </c>
      <c r="L28" s="22">
        <f t="shared" si="0"/>
        <v>43891</v>
      </c>
      <c r="M28" s="22">
        <f t="shared" si="0"/>
        <v>43922</v>
      </c>
      <c r="N28" s="22">
        <f t="shared" si="0"/>
        <v>43952</v>
      </c>
      <c r="O28" s="23" t="s">
        <v>52</v>
      </c>
      <c r="P28" s="6"/>
      <c r="Q28" s="6"/>
      <c r="R28" s="151"/>
      <c r="S28" s="159"/>
      <c r="T28" s="21"/>
      <c r="U28" s="22">
        <f>C28+366</f>
        <v>43983</v>
      </c>
      <c r="V28" s="22">
        <f>DATE(YEAR(U28),MONTH(U28)+1,DAY(U28))</f>
        <v>44013</v>
      </c>
      <c r="W28" s="22">
        <f t="shared" ref="W28" si="1">DATE(YEAR(V28),MONTH(V28)+1,DAY(V28))</f>
        <v>44044</v>
      </c>
      <c r="X28" s="22">
        <f t="shared" ref="X28" si="2">DATE(YEAR(W28),MONTH(W28)+1,DAY(W28))</f>
        <v>44075</v>
      </c>
      <c r="Y28" s="22">
        <f t="shared" ref="Y28" si="3">DATE(YEAR(X28),MONTH(X28)+1,DAY(X28))</f>
        <v>44105</v>
      </c>
      <c r="Z28" s="22">
        <f t="shared" ref="Z28" si="4">DATE(YEAR(Y28),MONTH(Y28)+1,DAY(Y28))</f>
        <v>44136</v>
      </c>
      <c r="AA28" s="22">
        <f t="shared" ref="AA28" si="5">DATE(YEAR(Z28),MONTH(Z28)+1,DAY(Z28))</f>
        <v>44166</v>
      </c>
      <c r="AB28" s="22">
        <f t="shared" ref="AB28" si="6">DATE(YEAR(AA28),MONTH(AA28)+1,DAY(AA28))</f>
        <v>44197</v>
      </c>
      <c r="AC28" s="22">
        <f t="shared" ref="AC28" si="7">DATE(YEAR(AB28),MONTH(AB28)+1,DAY(AB28))</f>
        <v>44228</v>
      </c>
      <c r="AD28" s="22">
        <f t="shared" ref="AD28" si="8">DATE(YEAR(AC28),MONTH(AC28)+1,DAY(AC28))</f>
        <v>44256</v>
      </c>
      <c r="AE28" s="22">
        <f t="shared" ref="AE28" si="9">DATE(YEAR(AD28),MONTH(AD28)+1,DAY(AD28))</f>
        <v>44287</v>
      </c>
      <c r="AF28" s="22">
        <f t="shared" ref="AF28" si="10">DATE(YEAR(AE28),MONTH(AE28)+1,DAY(AE28))</f>
        <v>44317</v>
      </c>
      <c r="AG28" s="23" t="s">
        <v>52</v>
      </c>
      <c r="AH28" s="6"/>
      <c r="AI28" s="6"/>
      <c r="AJ28" s="159"/>
      <c r="AK28" s="163"/>
      <c r="AL28" s="21"/>
      <c r="AM28" s="22">
        <f>U28+366</f>
        <v>44349</v>
      </c>
      <c r="AN28" s="22">
        <f>DATE(YEAR(AM28),MONTH(AM28)+1,DAY(AM28))</f>
        <v>44379</v>
      </c>
      <c r="AO28" s="22">
        <f t="shared" ref="AO28" si="11">DATE(YEAR(AN28),MONTH(AN28)+1,DAY(AN28))</f>
        <v>44410</v>
      </c>
      <c r="AP28" s="22">
        <f t="shared" ref="AP28" si="12">DATE(YEAR(AO28),MONTH(AO28)+1,DAY(AO28))</f>
        <v>44441</v>
      </c>
      <c r="AQ28" s="22">
        <f t="shared" ref="AQ28" si="13">DATE(YEAR(AP28),MONTH(AP28)+1,DAY(AP28))</f>
        <v>44471</v>
      </c>
      <c r="AR28" s="22">
        <f t="shared" ref="AR28" si="14">DATE(YEAR(AQ28),MONTH(AQ28)+1,DAY(AQ28))</f>
        <v>44502</v>
      </c>
      <c r="AS28" s="22">
        <f t="shared" ref="AS28" si="15">DATE(YEAR(AR28),MONTH(AR28)+1,DAY(AR28))</f>
        <v>44532</v>
      </c>
      <c r="AT28" s="22">
        <f t="shared" ref="AT28" si="16">DATE(YEAR(AS28),MONTH(AS28)+1,DAY(AS28))</f>
        <v>44563</v>
      </c>
      <c r="AU28" s="22">
        <f t="shared" ref="AU28" si="17">DATE(YEAR(AT28),MONTH(AT28)+1,DAY(AT28))</f>
        <v>44594</v>
      </c>
      <c r="AV28" s="22">
        <f t="shared" ref="AV28" si="18">DATE(YEAR(AU28),MONTH(AU28)+1,DAY(AU28))</f>
        <v>44622</v>
      </c>
      <c r="AW28" s="22">
        <f t="shared" ref="AW28" si="19">DATE(YEAR(AV28),MONTH(AV28)+1,DAY(AV28))</f>
        <v>44653</v>
      </c>
      <c r="AX28" s="22">
        <f t="shared" ref="AX28" si="20">DATE(YEAR(AW28),MONTH(AW28)+1,DAY(AW28))</f>
        <v>44683</v>
      </c>
      <c r="AY28" s="23" t="s">
        <v>52</v>
      </c>
      <c r="AZ28" s="6"/>
      <c r="BA28" s="6"/>
      <c r="BB28" s="163"/>
      <c r="BC28" s="167"/>
      <c r="BD28" s="21"/>
      <c r="BE28" s="22">
        <f>AM28+366</f>
        <v>44715</v>
      </c>
      <c r="BF28" s="22">
        <f>DATE(YEAR(BE28),MONTH(BE28)+1,DAY(BE28))</f>
        <v>44745</v>
      </c>
      <c r="BG28" s="22">
        <f t="shared" ref="BG28" si="21">DATE(YEAR(BF28),MONTH(BF28)+1,DAY(BF28))</f>
        <v>44776</v>
      </c>
      <c r="BH28" s="22">
        <f t="shared" ref="BH28" si="22">DATE(YEAR(BG28),MONTH(BG28)+1,DAY(BG28))</f>
        <v>44807</v>
      </c>
      <c r="BI28" s="22">
        <f t="shared" ref="BI28" si="23">DATE(YEAR(BH28),MONTH(BH28)+1,DAY(BH28))</f>
        <v>44837</v>
      </c>
      <c r="BJ28" s="22">
        <f t="shared" ref="BJ28" si="24">DATE(YEAR(BI28),MONTH(BI28)+1,DAY(BI28))</f>
        <v>44868</v>
      </c>
      <c r="BK28" s="22">
        <f t="shared" ref="BK28" si="25">DATE(YEAR(BJ28),MONTH(BJ28)+1,DAY(BJ28))</f>
        <v>44898</v>
      </c>
      <c r="BL28" s="22">
        <f t="shared" ref="BL28" si="26">DATE(YEAR(BK28),MONTH(BK28)+1,DAY(BK28))</f>
        <v>44929</v>
      </c>
      <c r="BM28" s="22">
        <f t="shared" ref="BM28" si="27">DATE(YEAR(BL28),MONTH(BL28)+1,DAY(BL28))</f>
        <v>44960</v>
      </c>
      <c r="BN28" s="22">
        <f t="shared" ref="BN28" si="28">DATE(YEAR(BM28),MONTH(BM28)+1,DAY(BM28))</f>
        <v>44988</v>
      </c>
      <c r="BO28" s="22">
        <f t="shared" ref="BO28" si="29">DATE(YEAR(BN28),MONTH(BN28)+1,DAY(BN28))</f>
        <v>45019</v>
      </c>
      <c r="BP28" s="22">
        <f t="shared" ref="BP28" si="30">DATE(YEAR(BO28),MONTH(BO28)+1,DAY(BO28))</f>
        <v>45049</v>
      </c>
      <c r="BQ28" s="23" t="s">
        <v>52</v>
      </c>
      <c r="BR28" s="6"/>
      <c r="BS28" s="6"/>
      <c r="BT28" s="167"/>
      <c r="BU28" s="171"/>
      <c r="BV28" s="21"/>
      <c r="BW28" s="22">
        <f>BE28+366</f>
        <v>45081</v>
      </c>
      <c r="BX28" s="22">
        <f>DATE(YEAR(BW28),MONTH(BW28)+1,DAY(BW28))</f>
        <v>45111</v>
      </c>
      <c r="BY28" s="22">
        <f t="shared" ref="BY28" si="31">DATE(YEAR(BX28),MONTH(BX28)+1,DAY(BX28))</f>
        <v>45142</v>
      </c>
      <c r="BZ28" s="22">
        <f t="shared" ref="BZ28" si="32">DATE(YEAR(BY28),MONTH(BY28)+1,DAY(BY28))</f>
        <v>45173</v>
      </c>
      <c r="CA28" s="22">
        <f t="shared" ref="CA28" si="33">DATE(YEAR(BZ28),MONTH(BZ28)+1,DAY(BZ28))</f>
        <v>45203</v>
      </c>
      <c r="CB28" s="22">
        <f t="shared" ref="CB28" si="34">DATE(YEAR(CA28),MONTH(CA28)+1,DAY(CA28))</f>
        <v>45234</v>
      </c>
      <c r="CC28" s="22">
        <f t="shared" ref="CC28" si="35">DATE(YEAR(CB28),MONTH(CB28)+1,DAY(CB28))</f>
        <v>45264</v>
      </c>
      <c r="CD28" s="22">
        <f t="shared" ref="CD28" si="36">DATE(YEAR(CC28),MONTH(CC28)+1,DAY(CC28))</f>
        <v>45295</v>
      </c>
      <c r="CE28" s="22">
        <f t="shared" ref="CE28" si="37">DATE(YEAR(CD28),MONTH(CD28)+1,DAY(CD28))</f>
        <v>45326</v>
      </c>
      <c r="CF28" s="22">
        <f t="shared" ref="CF28" si="38">DATE(YEAR(CE28),MONTH(CE28)+1,DAY(CE28))</f>
        <v>45355</v>
      </c>
      <c r="CG28" s="22">
        <f t="shared" ref="CG28" si="39">DATE(YEAR(CF28),MONTH(CF28)+1,DAY(CF28))</f>
        <v>45386</v>
      </c>
      <c r="CH28" s="22">
        <f t="shared" ref="CH28" si="40">DATE(YEAR(CG28),MONTH(CG28)+1,DAY(CG28))</f>
        <v>45416</v>
      </c>
      <c r="CI28" s="23" t="s">
        <v>52</v>
      </c>
      <c r="CJ28" s="6"/>
      <c r="CK28" s="6"/>
      <c r="CL28" s="171"/>
    </row>
    <row r="29" spans="1:90" ht="15" customHeight="1" x14ac:dyDescent="0.25">
      <c r="A29" s="155"/>
      <c r="B29" s="17" t="str">
        <f>B13</f>
        <v>Product Category 1</v>
      </c>
      <c r="C29" s="106">
        <v>0</v>
      </c>
      <c r="D29" s="106">
        <v>0</v>
      </c>
      <c r="E29" s="106">
        <v>0</v>
      </c>
      <c r="F29" s="106">
        <v>0</v>
      </c>
      <c r="G29" s="106">
        <v>0</v>
      </c>
      <c r="H29" s="106">
        <v>0</v>
      </c>
      <c r="I29" s="106">
        <v>0</v>
      </c>
      <c r="J29" s="106">
        <v>0</v>
      </c>
      <c r="K29" s="106">
        <v>0</v>
      </c>
      <c r="L29" s="106">
        <v>0</v>
      </c>
      <c r="M29" s="106">
        <v>0</v>
      </c>
      <c r="N29" s="106">
        <v>0</v>
      </c>
      <c r="O29" s="10">
        <f>SUM(C29:N29)</f>
        <v>0</v>
      </c>
      <c r="P29" s="1"/>
      <c r="Q29" s="248" t="s">
        <v>467</v>
      </c>
      <c r="R29" s="151"/>
      <c r="S29" s="159"/>
      <c r="T29" s="17" t="str">
        <f t="shared" ref="T29:T38" si="41">$B13</f>
        <v>Product Category 1</v>
      </c>
      <c r="U29" s="106">
        <v>0</v>
      </c>
      <c r="V29" s="106">
        <v>0</v>
      </c>
      <c r="W29" s="106">
        <v>0</v>
      </c>
      <c r="X29" s="106">
        <v>0</v>
      </c>
      <c r="Y29" s="106">
        <v>0</v>
      </c>
      <c r="Z29" s="106">
        <v>0</v>
      </c>
      <c r="AA29" s="106">
        <v>0</v>
      </c>
      <c r="AB29" s="106">
        <v>0</v>
      </c>
      <c r="AC29" s="106">
        <v>0</v>
      </c>
      <c r="AD29" s="106">
        <v>0</v>
      </c>
      <c r="AE29" s="106">
        <v>0</v>
      </c>
      <c r="AF29" s="106">
        <v>0</v>
      </c>
      <c r="AG29" s="10">
        <f>SUM(U29:AF29)</f>
        <v>0</v>
      </c>
      <c r="AH29" s="1"/>
      <c r="AI29" s="6"/>
      <c r="AJ29" s="159"/>
      <c r="AK29" s="163"/>
      <c r="AL29" s="17" t="str">
        <f t="shared" ref="AL29:AL38" si="42">B13</f>
        <v>Product Category 1</v>
      </c>
      <c r="AM29" s="106">
        <v>0</v>
      </c>
      <c r="AN29" s="106">
        <v>0</v>
      </c>
      <c r="AO29" s="106">
        <v>0</v>
      </c>
      <c r="AP29" s="106">
        <v>0</v>
      </c>
      <c r="AQ29" s="106">
        <v>0</v>
      </c>
      <c r="AR29" s="106">
        <v>0</v>
      </c>
      <c r="AS29" s="106">
        <v>0</v>
      </c>
      <c r="AT29" s="106">
        <v>0</v>
      </c>
      <c r="AU29" s="106">
        <v>0</v>
      </c>
      <c r="AV29" s="106">
        <v>0</v>
      </c>
      <c r="AW29" s="106">
        <v>0</v>
      </c>
      <c r="AX29" s="106">
        <v>0</v>
      </c>
      <c r="AY29" s="10">
        <f>SUM(AM29:AX29)</f>
        <v>0</v>
      </c>
      <c r="AZ29" s="1"/>
      <c r="BA29" s="6"/>
      <c r="BB29" s="163"/>
      <c r="BC29" s="167"/>
      <c r="BD29" s="17" t="str">
        <f t="shared" ref="BD29:BD38" si="43">B13</f>
        <v>Product Category 1</v>
      </c>
      <c r="BE29" s="106">
        <v>0</v>
      </c>
      <c r="BF29" s="106">
        <v>0</v>
      </c>
      <c r="BG29" s="106">
        <v>0</v>
      </c>
      <c r="BH29" s="106">
        <v>0</v>
      </c>
      <c r="BI29" s="106">
        <v>0</v>
      </c>
      <c r="BJ29" s="106">
        <v>0</v>
      </c>
      <c r="BK29" s="106">
        <v>0</v>
      </c>
      <c r="BL29" s="106">
        <v>0</v>
      </c>
      <c r="BM29" s="106">
        <v>0</v>
      </c>
      <c r="BN29" s="106">
        <v>0</v>
      </c>
      <c r="BO29" s="106">
        <v>0</v>
      </c>
      <c r="BP29" s="106">
        <v>0</v>
      </c>
      <c r="BQ29" s="10">
        <f>SUM(BE29:BP29)</f>
        <v>0</v>
      </c>
      <c r="BR29" s="1"/>
      <c r="BS29" s="6"/>
      <c r="BT29" s="167"/>
      <c r="BU29" s="171"/>
      <c r="BV29" s="17" t="str">
        <f t="shared" ref="BV29:BV38" si="44">B13</f>
        <v>Product Category 1</v>
      </c>
      <c r="BW29" s="106">
        <v>0</v>
      </c>
      <c r="BX29" s="106">
        <v>0</v>
      </c>
      <c r="BY29" s="106">
        <v>0</v>
      </c>
      <c r="BZ29" s="106">
        <v>0</v>
      </c>
      <c r="CA29" s="106">
        <v>0</v>
      </c>
      <c r="CB29" s="106">
        <v>0</v>
      </c>
      <c r="CC29" s="106">
        <v>0</v>
      </c>
      <c r="CD29" s="106">
        <v>0</v>
      </c>
      <c r="CE29" s="106">
        <v>0</v>
      </c>
      <c r="CF29" s="106">
        <v>0</v>
      </c>
      <c r="CG29" s="106">
        <v>0</v>
      </c>
      <c r="CH29" s="106">
        <v>0</v>
      </c>
      <c r="CI29" s="10">
        <f>SUM(BW29:CH29)</f>
        <v>0</v>
      </c>
      <c r="CJ29" s="1"/>
      <c r="CK29" s="6"/>
      <c r="CL29" s="171"/>
    </row>
    <row r="30" spans="1:90" x14ac:dyDescent="0.25">
      <c r="A30" s="155"/>
      <c r="B30" s="17" t="str">
        <f t="shared" ref="B30:B38" si="45">B14</f>
        <v>Product Category 2</v>
      </c>
      <c r="C30" s="106">
        <v>0</v>
      </c>
      <c r="D30" s="106">
        <v>0</v>
      </c>
      <c r="E30" s="106">
        <v>0</v>
      </c>
      <c r="F30" s="106">
        <v>0</v>
      </c>
      <c r="G30" s="106">
        <v>0</v>
      </c>
      <c r="H30" s="106">
        <v>0</v>
      </c>
      <c r="I30" s="106">
        <v>0</v>
      </c>
      <c r="J30" s="106">
        <v>0</v>
      </c>
      <c r="K30" s="106">
        <v>0</v>
      </c>
      <c r="L30" s="106">
        <v>0</v>
      </c>
      <c r="M30" s="106">
        <v>0</v>
      </c>
      <c r="N30" s="106">
        <v>0</v>
      </c>
      <c r="O30" s="10">
        <f t="shared" ref="O30:O38" si="46">SUM(C30:N30)</f>
        <v>0</v>
      </c>
      <c r="P30" s="1"/>
      <c r="Q30" s="248" t="s">
        <v>468</v>
      </c>
      <c r="R30" s="151"/>
      <c r="S30" s="159"/>
      <c r="T30" s="17" t="str">
        <f t="shared" si="41"/>
        <v>Product Category 2</v>
      </c>
      <c r="U30" s="106">
        <v>0</v>
      </c>
      <c r="V30" s="106">
        <v>0</v>
      </c>
      <c r="W30" s="106">
        <v>0</v>
      </c>
      <c r="X30" s="106">
        <v>0</v>
      </c>
      <c r="Y30" s="106">
        <v>0</v>
      </c>
      <c r="Z30" s="106">
        <v>0</v>
      </c>
      <c r="AA30" s="106">
        <v>0</v>
      </c>
      <c r="AB30" s="106">
        <v>0</v>
      </c>
      <c r="AC30" s="106">
        <v>0</v>
      </c>
      <c r="AD30" s="106">
        <v>0</v>
      </c>
      <c r="AE30" s="106">
        <v>0</v>
      </c>
      <c r="AF30" s="106">
        <v>0</v>
      </c>
      <c r="AG30" s="10">
        <f t="shared" ref="AG30:AG38" si="47">SUM(U30:AF30)</f>
        <v>0</v>
      </c>
      <c r="AH30" s="1"/>
      <c r="AI30" s="6"/>
      <c r="AJ30" s="159"/>
      <c r="AK30" s="163"/>
      <c r="AL30" s="17" t="str">
        <f t="shared" si="42"/>
        <v>Product Category 2</v>
      </c>
      <c r="AM30" s="106">
        <v>0</v>
      </c>
      <c r="AN30" s="106">
        <v>0</v>
      </c>
      <c r="AO30" s="106">
        <v>0</v>
      </c>
      <c r="AP30" s="106">
        <v>0</v>
      </c>
      <c r="AQ30" s="106">
        <v>0</v>
      </c>
      <c r="AR30" s="106">
        <v>0</v>
      </c>
      <c r="AS30" s="106">
        <v>0</v>
      </c>
      <c r="AT30" s="106">
        <v>0</v>
      </c>
      <c r="AU30" s="106">
        <v>0</v>
      </c>
      <c r="AV30" s="106">
        <v>0</v>
      </c>
      <c r="AW30" s="106">
        <v>0</v>
      </c>
      <c r="AX30" s="106">
        <v>0</v>
      </c>
      <c r="AY30" s="10">
        <f t="shared" ref="AY30:AY38" si="48">SUM(AM30:AX30)</f>
        <v>0</v>
      </c>
      <c r="AZ30" s="1"/>
      <c r="BA30" s="6"/>
      <c r="BB30" s="163"/>
      <c r="BC30" s="167"/>
      <c r="BD30" s="17" t="str">
        <f t="shared" si="43"/>
        <v>Product Category 2</v>
      </c>
      <c r="BE30" s="106">
        <v>0</v>
      </c>
      <c r="BF30" s="106">
        <v>0</v>
      </c>
      <c r="BG30" s="106">
        <v>0</v>
      </c>
      <c r="BH30" s="106">
        <v>0</v>
      </c>
      <c r="BI30" s="106">
        <v>0</v>
      </c>
      <c r="BJ30" s="106">
        <v>0</v>
      </c>
      <c r="BK30" s="106">
        <v>0</v>
      </c>
      <c r="BL30" s="106">
        <v>0</v>
      </c>
      <c r="BM30" s="106">
        <v>0</v>
      </c>
      <c r="BN30" s="106">
        <v>0</v>
      </c>
      <c r="BO30" s="106">
        <v>0</v>
      </c>
      <c r="BP30" s="106">
        <v>0</v>
      </c>
      <c r="BQ30" s="10">
        <f t="shared" ref="BQ30:BQ38" si="49">SUM(BE30:BP30)</f>
        <v>0</v>
      </c>
      <c r="BR30" s="1"/>
      <c r="BS30" s="6"/>
      <c r="BT30" s="167"/>
      <c r="BU30" s="171"/>
      <c r="BV30" s="17" t="str">
        <f t="shared" si="44"/>
        <v>Product Category 2</v>
      </c>
      <c r="BW30" s="106">
        <v>0</v>
      </c>
      <c r="BX30" s="106">
        <v>0</v>
      </c>
      <c r="BY30" s="106">
        <v>0</v>
      </c>
      <c r="BZ30" s="106">
        <v>0</v>
      </c>
      <c r="CA30" s="106">
        <v>0</v>
      </c>
      <c r="CB30" s="106">
        <v>0</v>
      </c>
      <c r="CC30" s="106">
        <v>0</v>
      </c>
      <c r="CD30" s="106">
        <v>0</v>
      </c>
      <c r="CE30" s="106">
        <v>0</v>
      </c>
      <c r="CF30" s="106">
        <v>0</v>
      </c>
      <c r="CG30" s="106">
        <v>0</v>
      </c>
      <c r="CH30" s="106">
        <v>0</v>
      </c>
      <c r="CI30" s="10">
        <f t="shared" ref="CI30:CI38" si="50">SUM(BW30:CH30)</f>
        <v>0</v>
      </c>
      <c r="CJ30" s="1"/>
      <c r="CK30" s="6"/>
      <c r="CL30" s="171"/>
    </row>
    <row r="31" spans="1:90" x14ac:dyDescent="0.25">
      <c r="A31" s="155"/>
      <c r="B31" s="17" t="str">
        <f t="shared" si="45"/>
        <v>Product Category 3</v>
      </c>
      <c r="C31" s="106">
        <v>0</v>
      </c>
      <c r="D31" s="106">
        <v>0</v>
      </c>
      <c r="E31" s="106">
        <v>0</v>
      </c>
      <c r="F31" s="106">
        <v>0</v>
      </c>
      <c r="G31" s="106">
        <v>0</v>
      </c>
      <c r="H31" s="106">
        <v>0</v>
      </c>
      <c r="I31" s="106">
        <v>0</v>
      </c>
      <c r="J31" s="106">
        <v>0</v>
      </c>
      <c r="K31" s="106">
        <v>0</v>
      </c>
      <c r="L31" s="106">
        <v>0</v>
      </c>
      <c r="M31" s="106">
        <v>0</v>
      </c>
      <c r="N31" s="106">
        <v>0</v>
      </c>
      <c r="O31" s="10">
        <f t="shared" si="46"/>
        <v>0</v>
      </c>
      <c r="P31" s="1"/>
      <c r="Q31" s="250"/>
      <c r="R31" s="151"/>
      <c r="S31" s="159"/>
      <c r="T31" s="17" t="str">
        <f t="shared" si="41"/>
        <v>Product Category 3</v>
      </c>
      <c r="U31" s="106">
        <v>0</v>
      </c>
      <c r="V31" s="106">
        <v>0</v>
      </c>
      <c r="W31" s="106">
        <v>0</v>
      </c>
      <c r="X31" s="106">
        <v>0</v>
      </c>
      <c r="Y31" s="106">
        <v>0</v>
      </c>
      <c r="Z31" s="106">
        <v>0</v>
      </c>
      <c r="AA31" s="106">
        <v>0</v>
      </c>
      <c r="AB31" s="106">
        <v>0</v>
      </c>
      <c r="AC31" s="106">
        <v>0</v>
      </c>
      <c r="AD31" s="106">
        <v>0</v>
      </c>
      <c r="AE31" s="106">
        <v>0</v>
      </c>
      <c r="AF31" s="106">
        <v>0</v>
      </c>
      <c r="AG31" s="10">
        <f t="shared" si="47"/>
        <v>0</v>
      </c>
      <c r="AH31" s="1"/>
      <c r="AI31" s="6"/>
      <c r="AJ31" s="159"/>
      <c r="AK31" s="163"/>
      <c r="AL31" s="17" t="str">
        <f t="shared" si="42"/>
        <v>Product Category 3</v>
      </c>
      <c r="AM31" s="106">
        <v>0</v>
      </c>
      <c r="AN31" s="106">
        <v>0</v>
      </c>
      <c r="AO31" s="106">
        <v>0</v>
      </c>
      <c r="AP31" s="106">
        <v>0</v>
      </c>
      <c r="AQ31" s="106">
        <v>0</v>
      </c>
      <c r="AR31" s="106">
        <v>0</v>
      </c>
      <c r="AS31" s="106">
        <v>0</v>
      </c>
      <c r="AT31" s="106">
        <v>0</v>
      </c>
      <c r="AU31" s="106">
        <v>0</v>
      </c>
      <c r="AV31" s="106">
        <v>0</v>
      </c>
      <c r="AW31" s="106">
        <v>0</v>
      </c>
      <c r="AX31" s="106">
        <v>0</v>
      </c>
      <c r="AY31" s="10">
        <f t="shared" si="48"/>
        <v>0</v>
      </c>
      <c r="AZ31" s="1"/>
      <c r="BA31" s="6"/>
      <c r="BB31" s="163"/>
      <c r="BC31" s="167"/>
      <c r="BD31" s="17" t="str">
        <f t="shared" si="43"/>
        <v>Product Category 3</v>
      </c>
      <c r="BE31" s="106">
        <v>0</v>
      </c>
      <c r="BF31" s="106">
        <v>0</v>
      </c>
      <c r="BG31" s="106">
        <v>0</v>
      </c>
      <c r="BH31" s="106">
        <v>0</v>
      </c>
      <c r="BI31" s="106">
        <v>0</v>
      </c>
      <c r="BJ31" s="106">
        <v>0</v>
      </c>
      <c r="BK31" s="106">
        <v>0</v>
      </c>
      <c r="BL31" s="106">
        <v>0</v>
      </c>
      <c r="BM31" s="106">
        <v>0</v>
      </c>
      <c r="BN31" s="106">
        <v>0</v>
      </c>
      <c r="BO31" s="106">
        <v>0</v>
      </c>
      <c r="BP31" s="106">
        <v>0</v>
      </c>
      <c r="BQ31" s="10">
        <f t="shared" si="49"/>
        <v>0</v>
      </c>
      <c r="BR31" s="1"/>
      <c r="BS31" s="6"/>
      <c r="BT31" s="167"/>
      <c r="BU31" s="171"/>
      <c r="BV31" s="17" t="str">
        <f t="shared" si="44"/>
        <v>Product Category 3</v>
      </c>
      <c r="BW31" s="106">
        <v>0</v>
      </c>
      <c r="BX31" s="106">
        <v>0</v>
      </c>
      <c r="BY31" s="106">
        <v>0</v>
      </c>
      <c r="BZ31" s="106">
        <v>0</v>
      </c>
      <c r="CA31" s="106">
        <v>0</v>
      </c>
      <c r="CB31" s="106">
        <v>0</v>
      </c>
      <c r="CC31" s="106">
        <v>0</v>
      </c>
      <c r="CD31" s="106">
        <v>0</v>
      </c>
      <c r="CE31" s="106">
        <v>0</v>
      </c>
      <c r="CF31" s="106">
        <v>0</v>
      </c>
      <c r="CG31" s="106">
        <v>0</v>
      </c>
      <c r="CH31" s="106">
        <v>0</v>
      </c>
      <c r="CI31" s="10">
        <f t="shared" si="50"/>
        <v>0</v>
      </c>
      <c r="CJ31" s="1"/>
      <c r="CK31" s="6"/>
      <c r="CL31" s="171"/>
    </row>
    <row r="32" spans="1:90" x14ac:dyDescent="0.25">
      <c r="A32" s="155"/>
      <c r="B32" s="17" t="str">
        <f t="shared" si="45"/>
        <v>Product Category 4</v>
      </c>
      <c r="C32" s="106">
        <v>0</v>
      </c>
      <c r="D32" s="106">
        <v>0</v>
      </c>
      <c r="E32" s="106">
        <v>0</v>
      </c>
      <c r="F32" s="106">
        <v>0</v>
      </c>
      <c r="G32" s="106">
        <v>0</v>
      </c>
      <c r="H32" s="106">
        <v>0</v>
      </c>
      <c r="I32" s="106">
        <v>0</v>
      </c>
      <c r="J32" s="106">
        <v>0</v>
      </c>
      <c r="K32" s="106">
        <v>0</v>
      </c>
      <c r="L32" s="106">
        <v>0</v>
      </c>
      <c r="M32" s="106">
        <v>0</v>
      </c>
      <c r="N32" s="106">
        <v>0</v>
      </c>
      <c r="O32" s="10">
        <f t="shared" si="46"/>
        <v>0</v>
      </c>
      <c r="P32" s="1"/>
      <c r="Q32" s="250"/>
      <c r="R32" s="151"/>
      <c r="S32" s="159"/>
      <c r="T32" s="17" t="str">
        <f t="shared" si="41"/>
        <v>Product Category 4</v>
      </c>
      <c r="U32" s="106">
        <v>0</v>
      </c>
      <c r="V32" s="106">
        <v>0</v>
      </c>
      <c r="W32" s="106">
        <v>0</v>
      </c>
      <c r="X32" s="106">
        <v>0</v>
      </c>
      <c r="Y32" s="106">
        <v>0</v>
      </c>
      <c r="Z32" s="106">
        <v>0</v>
      </c>
      <c r="AA32" s="106">
        <v>0</v>
      </c>
      <c r="AB32" s="106">
        <v>0</v>
      </c>
      <c r="AC32" s="106">
        <v>0</v>
      </c>
      <c r="AD32" s="106">
        <v>0</v>
      </c>
      <c r="AE32" s="106">
        <v>0</v>
      </c>
      <c r="AF32" s="106">
        <v>0</v>
      </c>
      <c r="AG32" s="10">
        <f t="shared" si="47"/>
        <v>0</v>
      </c>
      <c r="AH32" s="1"/>
      <c r="AI32" s="6"/>
      <c r="AJ32" s="159"/>
      <c r="AK32" s="163"/>
      <c r="AL32" s="17" t="str">
        <f t="shared" si="42"/>
        <v>Product Category 4</v>
      </c>
      <c r="AM32" s="106">
        <v>0</v>
      </c>
      <c r="AN32" s="106">
        <v>0</v>
      </c>
      <c r="AO32" s="106">
        <v>0</v>
      </c>
      <c r="AP32" s="106">
        <v>0</v>
      </c>
      <c r="AQ32" s="106">
        <v>0</v>
      </c>
      <c r="AR32" s="106">
        <v>0</v>
      </c>
      <c r="AS32" s="106">
        <v>0</v>
      </c>
      <c r="AT32" s="106">
        <v>0</v>
      </c>
      <c r="AU32" s="106">
        <v>0</v>
      </c>
      <c r="AV32" s="106">
        <v>0</v>
      </c>
      <c r="AW32" s="106">
        <v>0</v>
      </c>
      <c r="AX32" s="106">
        <v>0</v>
      </c>
      <c r="AY32" s="10">
        <f t="shared" si="48"/>
        <v>0</v>
      </c>
      <c r="AZ32" s="1"/>
      <c r="BA32" s="6"/>
      <c r="BB32" s="163"/>
      <c r="BC32" s="167"/>
      <c r="BD32" s="17" t="str">
        <f t="shared" si="43"/>
        <v>Product Category 4</v>
      </c>
      <c r="BE32" s="106">
        <v>0</v>
      </c>
      <c r="BF32" s="106">
        <v>0</v>
      </c>
      <c r="BG32" s="106">
        <v>0</v>
      </c>
      <c r="BH32" s="106">
        <v>0</v>
      </c>
      <c r="BI32" s="106">
        <v>0</v>
      </c>
      <c r="BJ32" s="106">
        <v>0</v>
      </c>
      <c r="BK32" s="106">
        <v>0</v>
      </c>
      <c r="BL32" s="106">
        <v>0</v>
      </c>
      <c r="BM32" s="106">
        <v>0</v>
      </c>
      <c r="BN32" s="106">
        <v>0</v>
      </c>
      <c r="BO32" s="106">
        <v>0</v>
      </c>
      <c r="BP32" s="106">
        <v>0</v>
      </c>
      <c r="BQ32" s="10">
        <f t="shared" si="49"/>
        <v>0</v>
      </c>
      <c r="BR32" s="1"/>
      <c r="BS32" s="6"/>
      <c r="BT32" s="167"/>
      <c r="BU32" s="171"/>
      <c r="BV32" s="17" t="str">
        <f t="shared" si="44"/>
        <v>Product Category 4</v>
      </c>
      <c r="BW32" s="106">
        <v>0</v>
      </c>
      <c r="BX32" s="106">
        <v>0</v>
      </c>
      <c r="BY32" s="106">
        <v>0</v>
      </c>
      <c r="BZ32" s="106">
        <v>0</v>
      </c>
      <c r="CA32" s="106">
        <v>0</v>
      </c>
      <c r="CB32" s="106">
        <v>0</v>
      </c>
      <c r="CC32" s="106">
        <v>0</v>
      </c>
      <c r="CD32" s="106">
        <v>0</v>
      </c>
      <c r="CE32" s="106">
        <v>0</v>
      </c>
      <c r="CF32" s="106">
        <v>0</v>
      </c>
      <c r="CG32" s="106">
        <v>0</v>
      </c>
      <c r="CH32" s="106">
        <v>0</v>
      </c>
      <c r="CI32" s="10">
        <f t="shared" si="50"/>
        <v>0</v>
      </c>
      <c r="CJ32" s="1"/>
      <c r="CK32" s="6"/>
      <c r="CL32" s="171"/>
    </row>
    <row r="33" spans="1:90" x14ac:dyDescent="0.25">
      <c r="A33" s="155"/>
      <c r="B33" s="17" t="str">
        <f t="shared" si="45"/>
        <v>Product Category 5</v>
      </c>
      <c r="C33" s="106">
        <v>0</v>
      </c>
      <c r="D33" s="106">
        <v>0</v>
      </c>
      <c r="E33" s="106">
        <v>0</v>
      </c>
      <c r="F33" s="106">
        <v>0</v>
      </c>
      <c r="G33" s="106">
        <v>0</v>
      </c>
      <c r="H33" s="106">
        <v>0</v>
      </c>
      <c r="I33" s="106">
        <v>0</v>
      </c>
      <c r="J33" s="106">
        <v>0</v>
      </c>
      <c r="K33" s="106">
        <v>0</v>
      </c>
      <c r="L33" s="106">
        <v>0</v>
      </c>
      <c r="M33" s="106">
        <v>0</v>
      </c>
      <c r="N33" s="106">
        <v>0</v>
      </c>
      <c r="O33" s="10">
        <f t="shared" si="46"/>
        <v>0</v>
      </c>
      <c r="P33" s="1"/>
      <c r="Q33" s="6"/>
      <c r="R33" s="151"/>
      <c r="S33" s="159"/>
      <c r="T33" s="17" t="str">
        <f t="shared" si="41"/>
        <v>Product Category 5</v>
      </c>
      <c r="U33" s="106">
        <v>0</v>
      </c>
      <c r="V33" s="106">
        <v>0</v>
      </c>
      <c r="W33" s="106">
        <v>0</v>
      </c>
      <c r="X33" s="106">
        <v>0</v>
      </c>
      <c r="Y33" s="106">
        <v>0</v>
      </c>
      <c r="Z33" s="106">
        <v>0</v>
      </c>
      <c r="AA33" s="106">
        <v>0</v>
      </c>
      <c r="AB33" s="106">
        <v>0</v>
      </c>
      <c r="AC33" s="106">
        <v>0</v>
      </c>
      <c r="AD33" s="106">
        <v>0</v>
      </c>
      <c r="AE33" s="106">
        <v>0</v>
      </c>
      <c r="AF33" s="106">
        <v>0</v>
      </c>
      <c r="AG33" s="10">
        <f t="shared" si="47"/>
        <v>0</v>
      </c>
      <c r="AH33" s="1"/>
      <c r="AI33" s="6"/>
      <c r="AJ33" s="159"/>
      <c r="AK33" s="163"/>
      <c r="AL33" s="17" t="str">
        <f t="shared" si="42"/>
        <v>Product Category 5</v>
      </c>
      <c r="AM33" s="106">
        <v>0</v>
      </c>
      <c r="AN33" s="106">
        <v>0</v>
      </c>
      <c r="AO33" s="106">
        <v>0</v>
      </c>
      <c r="AP33" s="106">
        <v>0</v>
      </c>
      <c r="AQ33" s="106">
        <v>0</v>
      </c>
      <c r="AR33" s="106">
        <v>0</v>
      </c>
      <c r="AS33" s="106">
        <v>0</v>
      </c>
      <c r="AT33" s="106">
        <v>0</v>
      </c>
      <c r="AU33" s="106">
        <v>0</v>
      </c>
      <c r="AV33" s="106">
        <v>0</v>
      </c>
      <c r="AW33" s="106">
        <v>0</v>
      </c>
      <c r="AX33" s="106">
        <v>0</v>
      </c>
      <c r="AY33" s="10">
        <f t="shared" si="48"/>
        <v>0</v>
      </c>
      <c r="AZ33" s="1"/>
      <c r="BA33" s="6"/>
      <c r="BB33" s="163"/>
      <c r="BC33" s="167"/>
      <c r="BD33" s="17" t="str">
        <f t="shared" si="43"/>
        <v>Product Category 5</v>
      </c>
      <c r="BE33" s="106">
        <v>0</v>
      </c>
      <c r="BF33" s="106">
        <v>0</v>
      </c>
      <c r="BG33" s="106">
        <v>0</v>
      </c>
      <c r="BH33" s="106">
        <v>0</v>
      </c>
      <c r="BI33" s="106">
        <v>0</v>
      </c>
      <c r="BJ33" s="106">
        <v>0</v>
      </c>
      <c r="BK33" s="106">
        <v>0</v>
      </c>
      <c r="BL33" s="106">
        <v>0</v>
      </c>
      <c r="BM33" s="106">
        <v>0</v>
      </c>
      <c r="BN33" s="106">
        <v>0</v>
      </c>
      <c r="BO33" s="106">
        <v>0</v>
      </c>
      <c r="BP33" s="106">
        <v>0</v>
      </c>
      <c r="BQ33" s="10">
        <f t="shared" si="49"/>
        <v>0</v>
      </c>
      <c r="BR33" s="1"/>
      <c r="BS33" s="6"/>
      <c r="BT33" s="167"/>
      <c r="BU33" s="171"/>
      <c r="BV33" s="17" t="str">
        <f t="shared" si="44"/>
        <v>Product Category 5</v>
      </c>
      <c r="BW33" s="106">
        <v>0</v>
      </c>
      <c r="BX33" s="106">
        <v>0</v>
      </c>
      <c r="BY33" s="106">
        <v>0</v>
      </c>
      <c r="BZ33" s="106">
        <v>0</v>
      </c>
      <c r="CA33" s="106">
        <v>0</v>
      </c>
      <c r="CB33" s="106">
        <v>0</v>
      </c>
      <c r="CC33" s="106">
        <v>0</v>
      </c>
      <c r="CD33" s="106">
        <v>0</v>
      </c>
      <c r="CE33" s="106">
        <v>0</v>
      </c>
      <c r="CF33" s="106">
        <v>0</v>
      </c>
      <c r="CG33" s="106">
        <v>0</v>
      </c>
      <c r="CH33" s="106">
        <v>0</v>
      </c>
      <c r="CI33" s="10">
        <f t="shared" si="50"/>
        <v>0</v>
      </c>
      <c r="CJ33" s="1"/>
      <c r="CK33" s="6"/>
      <c r="CL33" s="171"/>
    </row>
    <row r="34" spans="1:90" x14ac:dyDescent="0.25">
      <c r="A34" s="155"/>
      <c r="B34" s="17" t="str">
        <f t="shared" si="45"/>
        <v>Product Category 6</v>
      </c>
      <c r="C34" s="106">
        <v>0</v>
      </c>
      <c r="D34" s="106">
        <v>0</v>
      </c>
      <c r="E34" s="106">
        <v>0</v>
      </c>
      <c r="F34" s="106">
        <v>0</v>
      </c>
      <c r="G34" s="106">
        <v>0</v>
      </c>
      <c r="H34" s="106">
        <v>0</v>
      </c>
      <c r="I34" s="106">
        <v>0</v>
      </c>
      <c r="J34" s="106">
        <v>0</v>
      </c>
      <c r="K34" s="106">
        <v>0</v>
      </c>
      <c r="L34" s="106">
        <v>0</v>
      </c>
      <c r="M34" s="106">
        <v>0</v>
      </c>
      <c r="N34" s="106">
        <v>0</v>
      </c>
      <c r="O34" s="10">
        <f t="shared" si="46"/>
        <v>0</v>
      </c>
      <c r="P34" s="1"/>
      <c r="Q34" s="6"/>
      <c r="R34" s="151"/>
      <c r="S34" s="159"/>
      <c r="T34" s="17" t="str">
        <f t="shared" si="41"/>
        <v>Product Category 6</v>
      </c>
      <c r="U34" s="106">
        <v>0</v>
      </c>
      <c r="V34" s="106">
        <v>0</v>
      </c>
      <c r="W34" s="106">
        <v>0</v>
      </c>
      <c r="X34" s="106">
        <v>0</v>
      </c>
      <c r="Y34" s="106">
        <v>0</v>
      </c>
      <c r="Z34" s="106">
        <v>0</v>
      </c>
      <c r="AA34" s="106">
        <v>0</v>
      </c>
      <c r="AB34" s="106">
        <v>0</v>
      </c>
      <c r="AC34" s="106">
        <v>0</v>
      </c>
      <c r="AD34" s="106">
        <v>0</v>
      </c>
      <c r="AE34" s="106">
        <v>0</v>
      </c>
      <c r="AF34" s="106">
        <v>0</v>
      </c>
      <c r="AG34" s="10">
        <f t="shared" si="47"/>
        <v>0</v>
      </c>
      <c r="AH34" s="1"/>
      <c r="AI34" s="6"/>
      <c r="AJ34" s="159"/>
      <c r="AK34" s="163"/>
      <c r="AL34" s="17" t="str">
        <f t="shared" si="42"/>
        <v>Product Category 6</v>
      </c>
      <c r="AM34" s="106">
        <v>0</v>
      </c>
      <c r="AN34" s="106">
        <v>0</v>
      </c>
      <c r="AO34" s="106">
        <v>0</v>
      </c>
      <c r="AP34" s="106">
        <v>0</v>
      </c>
      <c r="AQ34" s="106">
        <v>0</v>
      </c>
      <c r="AR34" s="106">
        <v>0</v>
      </c>
      <c r="AS34" s="106">
        <v>0</v>
      </c>
      <c r="AT34" s="106">
        <v>0</v>
      </c>
      <c r="AU34" s="106">
        <v>0</v>
      </c>
      <c r="AV34" s="106">
        <v>0</v>
      </c>
      <c r="AW34" s="106">
        <v>0</v>
      </c>
      <c r="AX34" s="106">
        <v>0</v>
      </c>
      <c r="AY34" s="10">
        <f t="shared" si="48"/>
        <v>0</v>
      </c>
      <c r="AZ34" s="1"/>
      <c r="BA34" s="6"/>
      <c r="BB34" s="163"/>
      <c r="BC34" s="167"/>
      <c r="BD34" s="17" t="str">
        <f t="shared" si="43"/>
        <v>Product Category 6</v>
      </c>
      <c r="BE34" s="106">
        <v>0</v>
      </c>
      <c r="BF34" s="106">
        <v>0</v>
      </c>
      <c r="BG34" s="106">
        <v>0</v>
      </c>
      <c r="BH34" s="106">
        <v>0</v>
      </c>
      <c r="BI34" s="106">
        <v>0</v>
      </c>
      <c r="BJ34" s="106">
        <v>0</v>
      </c>
      <c r="BK34" s="106">
        <v>0</v>
      </c>
      <c r="BL34" s="106">
        <v>0</v>
      </c>
      <c r="BM34" s="106">
        <v>0</v>
      </c>
      <c r="BN34" s="106">
        <v>0</v>
      </c>
      <c r="BO34" s="106">
        <v>0</v>
      </c>
      <c r="BP34" s="106">
        <v>0</v>
      </c>
      <c r="BQ34" s="10">
        <f t="shared" si="49"/>
        <v>0</v>
      </c>
      <c r="BR34" s="1"/>
      <c r="BS34" s="6"/>
      <c r="BT34" s="167"/>
      <c r="BU34" s="171"/>
      <c r="BV34" s="17" t="str">
        <f t="shared" si="44"/>
        <v>Product Category 6</v>
      </c>
      <c r="BW34" s="106">
        <v>0</v>
      </c>
      <c r="BX34" s="106">
        <v>0</v>
      </c>
      <c r="BY34" s="106">
        <v>0</v>
      </c>
      <c r="BZ34" s="106">
        <v>0</v>
      </c>
      <c r="CA34" s="106">
        <v>0</v>
      </c>
      <c r="CB34" s="106">
        <v>0</v>
      </c>
      <c r="CC34" s="106">
        <v>0</v>
      </c>
      <c r="CD34" s="106">
        <v>0</v>
      </c>
      <c r="CE34" s="106">
        <v>0</v>
      </c>
      <c r="CF34" s="106">
        <v>0</v>
      </c>
      <c r="CG34" s="106">
        <v>0</v>
      </c>
      <c r="CH34" s="106">
        <v>0</v>
      </c>
      <c r="CI34" s="10">
        <f t="shared" si="50"/>
        <v>0</v>
      </c>
      <c r="CJ34" s="1"/>
      <c r="CK34" s="6"/>
      <c r="CL34" s="171"/>
    </row>
    <row r="35" spans="1:90" x14ac:dyDescent="0.25">
      <c r="A35" s="155"/>
      <c r="B35" s="17" t="str">
        <f t="shared" si="45"/>
        <v>Product Category 7</v>
      </c>
      <c r="C35" s="106">
        <v>0</v>
      </c>
      <c r="D35" s="106">
        <v>0</v>
      </c>
      <c r="E35" s="106">
        <v>0</v>
      </c>
      <c r="F35" s="106">
        <v>0</v>
      </c>
      <c r="G35" s="106">
        <v>0</v>
      </c>
      <c r="H35" s="106">
        <v>0</v>
      </c>
      <c r="I35" s="106">
        <v>0</v>
      </c>
      <c r="J35" s="106">
        <v>0</v>
      </c>
      <c r="K35" s="106">
        <v>0</v>
      </c>
      <c r="L35" s="106">
        <v>0</v>
      </c>
      <c r="M35" s="106">
        <v>0</v>
      </c>
      <c r="N35" s="106">
        <v>0</v>
      </c>
      <c r="O35" s="10">
        <f t="shared" si="46"/>
        <v>0</v>
      </c>
      <c r="P35" s="1"/>
      <c r="Q35" s="6"/>
      <c r="R35" s="151"/>
      <c r="S35" s="159"/>
      <c r="T35" s="17" t="str">
        <f t="shared" si="41"/>
        <v>Product Category 7</v>
      </c>
      <c r="U35" s="106">
        <v>0</v>
      </c>
      <c r="V35" s="106">
        <v>0</v>
      </c>
      <c r="W35" s="106">
        <v>0</v>
      </c>
      <c r="X35" s="106">
        <v>0</v>
      </c>
      <c r="Y35" s="106">
        <v>0</v>
      </c>
      <c r="Z35" s="106">
        <v>0</v>
      </c>
      <c r="AA35" s="106">
        <v>0</v>
      </c>
      <c r="AB35" s="106">
        <v>0</v>
      </c>
      <c r="AC35" s="106">
        <v>0</v>
      </c>
      <c r="AD35" s="106">
        <v>0</v>
      </c>
      <c r="AE35" s="106">
        <v>0</v>
      </c>
      <c r="AF35" s="106">
        <v>0</v>
      </c>
      <c r="AG35" s="10">
        <f t="shared" si="47"/>
        <v>0</v>
      </c>
      <c r="AH35" s="1"/>
      <c r="AI35" s="6"/>
      <c r="AJ35" s="159"/>
      <c r="AK35" s="163"/>
      <c r="AL35" s="17" t="str">
        <f t="shared" si="42"/>
        <v>Product Category 7</v>
      </c>
      <c r="AM35" s="106">
        <v>0</v>
      </c>
      <c r="AN35" s="106">
        <v>0</v>
      </c>
      <c r="AO35" s="106">
        <v>0</v>
      </c>
      <c r="AP35" s="106">
        <v>0</v>
      </c>
      <c r="AQ35" s="106">
        <v>0</v>
      </c>
      <c r="AR35" s="106">
        <v>0</v>
      </c>
      <c r="AS35" s="106">
        <v>0</v>
      </c>
      <c r="AT35" s="106">
        <v>0</v>
      </c>
      <c r="AU35" s="106">
        <v>0</v>
      </c>
      <c r="AV35" s="106">
        <v>0</v>
      </c>
      <c r="AW35" s="106">
        <v>0</v>
      </c>
      <c r="AX35" s="106">
        <v>0</v>
      </c>
      <c r="AY35" s="10">
        <f t="shared" si="48"/>
        <v>0</v>
      </c>
      <c r="AZ35" s="1"/>
      <c r="BA35" s="6"/>
      <c r="BB35" s="163"/>
      <c r="BC35" s="167"/>
      <c r="BD35" s="17" t="str">
        <f t="shared" si="43"/>
        <v>Product Category 7</v>
      </c>
      <c r="BE35" s="106">
        <v>0</v>
      </c>
      <c r="BF35" s="106">
        <v>0</v>
      </c>
      <c r="BG35" s="106">
        <v>0</v>
      </c>
      <c r="BH35" s="106">
        <v>0</v>
      </c>
      <c r="BI35" s="106">
        <v>0</v>
      </c>
      <c r="BJ35" s="106">
        <v>0</v>
      </c>
      <c r="BK35" s="106">
        <v>0</v>
      </c>
      <c r="BL35" s="106">
        <v>0</v>
      </c>
      <c r="BM35" s="106">
        <v>0</v>
      </c>
      <c r="BN35" s="106">
        <v>0</v>
      </c>
      <c r="BO35" s="106">
        <v>0</v>
      </c>
      <c r="BP35" s="106">
        <v>0</v>
      </c>
      <c r="BQ35" s="10">
        <f t="shared" si="49"/>
        <v>0</v>
      </c>
      <c r="BR35" s="1"/>
      <c r="BS35" s="6"/>
      <c r="BT35" s="167"/>
      <c r="BU35" s="171"/>
      <c r="BV35" s="17" t="str">
        <f t="shared" si="44"/>
        <v>Product Category 7</v>
      </c>
      <c r="BW35" s="106">
        <v>0</v>
      </c>
      <c r="BX35" s="106">
        <v>0</v>
      </c>
      <c r="BY35" s="106">
        <v>0</v>
      </c>
      <c r="BZ35" s="106">
        <v>0</v>
      </c>
      <c r="CA35" s="106">
        <v>0</v>
      </c>
      <c r="CB35" s="106">
        <v>0</v>
      </c>
      <c r="CC35" s="106">
        <v>0</v>
      </c>
      <c r="CD35" s="106">
        <v>0</v>
      </c>
      <c r="CE35" s="106">
        <v>0</v>
      </c>
      <c r="CF35" s="106">
        <v>0</v>
      </c>
      <c r="CG35" s="106">
        <v>0</v>
      </c>
      <c r="CH35" s="106">
        <v>0</v>
      </c>
      <c r="CI35" s="10">
        <f t="shared" si="50"/>
        <v>0</v>
      </c>
      <c r="CJ35" s="1"/>
      <c r="CK35" s="6"/>
      <c r="CL35" s="171"/>
    </row>
    <row r="36" spans="1:90" x14ac:dyDescent="0.25">
      <c r="A36" s="155"/>
      <c r="B36" s="17" t="str">
        <f t="shared" si="45"/>
        <v>Product Category 8</v>
      </c>
      <c r="C36" s="106">
        <v>0</v>
      </c>
      <c r="D36" s="106">
        <v>0</v>
      </c>
      <c r="E36" s="106">
        <v>0</v>
      </c>
      <c r="F36" s="106">
        <v>0</v>
      </c>
      <c r="G36" s="106">
        <v>0</v>
      </c>
      <c r="H36" s="106">
        <v>0</v>
      </c>
      <c r="I36" s="106">
        <v>0</v>
      </c>
      <c r="J36" s="106">
        <v>0</v>
      </c>
      <c r="K36" s="106">
        <v>0</v>
      </c>
      <c r="L36" s="106">
        <v>0</v>
      </c>
      <c r="M36" s="106">
        <v>0</v>
      </c>
      <c r="N36" s="106">
        <v>0</v>
      </c>
      <c r="O36" s="10">
        <f t="shared" si="46"/>
        <v>0</v>
      </c>
      <c r="P36" s="1"/>
      <c r="Q36" s="6"/>
      <c r="R36" s="151"/>
      <c r="S36" s="159"/>
      <c r="T36" s="17" t="str">
        <f t="shared" si="41"/>
        <v>Product Category 8</v>
      </c>
      <c r="U36" s="106">
        <v>0</v>
      </c>
      <c r="V36" s="106">
        <v>0</v>
      </c>
      <c r="W36" s="106">
        <v>0</v>
      </c>
      <c r="X36" s="106">
        <v>0</v>
      </c>
      <c r="Y36" s="106">
        <v>0</v>
      </c>
      <c r="Z36" s="106">
        <v>0</v>
      </c>
      <c r="AA36" s="106">
        <v>0</v>
      </c>
      <c r="AB36" s="106">
        <v>0</v>
      </c>
      <c r="AC36" s="106">
        <v>0</v>
      </c>
      <c r="AD36" s="106">
        <v>0</v>
      </c>
      <c r="AE36" s="106">
        <v>0</v>
      </c>
      <c r="AF36" s="106">
        <v>0</v>
      </c>
      <c r="AG36" s="10">
        <f t="shared" si="47"/>
        <v>0</v>
      </c>
      <c r="AH36" s="1"/>
      <c r="AI36" s="6"/>
      <c r="AJ36" s="159"/>
      <c r="AK36" s="163"/>
      <c r="AL36" s="17" t="str">
        <f t="shared" si="42"/>
        <v>Product Category 8</v>
      </c>
      <c r="AM36" s="106">
        <v>0</v>
      </c>
      <c r="AN36" s="106">
        <v>0</v>
      </c>
      <c r="AO36" s="106">
        <v>0</v>
      </c>
      <c r="AP36" s="106">
        <v>0</v>
      </c>
      <c r="AQ36" s="106">
        <v>0</v>
      </c>
      <c r="AR36" s="106">
        <v>0</v>
      </c>
      <c r="AS36" s="106">
        <v>0</v>
      </c>
      <c r="AT36" s="106">
        <v>0</v>
      </c>
      <c r="AU36" s="106">
        <v>0</v>
      </c>
      <c r="AV36" s="106">
        <v>0</v>
      </c>
      <c r="AW36" s="106">
        <v>0</v>
      </c>
      <c r="AX36" s="106">
        <v>0</v>
      </c>
      <c r="AY36" s="10">
        <f t="shared" si="48"/>
        <v>0</v>
      </c>
      <c r="AZ36" s="1"/>
      <c r="BA36" s="6"/>
      <c r="BB36" s="163"/>
      <c r="BC36" s="167"/>
      <c r="BD36" s="17" t="str">
        <f t="shared" si="43"/>
        <v>Product Category 8</v>
      </c>
      <c r="BE36" s="106">
        <v>0</v>
      </c>
      <c r="BF36" s="106">
        <v>0</v>
      </c>
      <c r="BG36" s="106">
        <v>0</v>
      </c>
      <c r="BH36" s="106">
        <v>0</v>
      </c>
      <c r="BI36" s="106">
        <v>0</v>
      </c>
      <c r="BJ36" s="106">
        <v>0</v>
      </c>
      <c r="BK36" s="106">
        <v>0</v>
      </c>
      <c r="BL36" s="106">
        <v>0</v>
      </c>
      <c r="BM36" s="106">
        <v>0</v>
      </c>
      <c r="BN36" s="106">
        <v>0</v>
      </c>
      <c r="BO36" s="106">
        <v>0</v>
      </c>
      <c r="BP36" s="106">
        <v>0</v>
      </c>
      <c r="BQ36" s="10">
        <f t="shared" si="49"/>
        <v>0</v>
      </c>
      <c r="BR36" s="1"/>
      <c r="BS36" s="6"/>
      <c r="BT36" s="167"/>
      <c r="BU36" s="171"/>
      <c r="BV36" s="17" t="str">
        <f t="shared" si="44"/>
        <v>Product Category 8</v>
      </c>
      <c r="BW36" s="106">
        <v>0</v>
      </c>
      <c r="BX36" s="106">
        <v>0</v>
      </c>
      <c r="BY36" s="106">
        <v>0</v>
      </c>
      <c r="BZ36" s="106">
        <v>0</v>
      </c>
      <c r="CA36" s="106">
        <v>0</v>
      </c>
      <c r="CB36" s="106">
        <v>0</v>
      </c>
      <c r="CC36" s="106">
        <v>0</v>
      </c>
      <c r="CD36" s="106">
        <v>0</v>
      </c>
      <c r="CE36" s="106">
        <v>0</v>
      </c>
      <c r="CF36" s="106">
        <v>0</v>
      </c>
      <c r="CG36" s="106">
        <v>0</v>
      </c>
      <c r="CH36" s="106">
        <v>0</v>
      </c>
      <c r="CI36" s="10">
        <f t="shared" si="50"/>
        <v>0</v>
      </c>
      <c r="CJ36" s="1"/>
      <c r="CK36" s="6"/>
      <c r="CL36" s="171"/>
    </row>
    <row r="37" spans="1:90" x14ac:dyDescent="0.25">
      <c r="A37" s="155"/>
      <c r="B37" s="17" t="str">
        <f t="shared" si="45"/>
        <v>Product Category 9</v>
      </c>
      <c r="C37" s="106">
        <v>0</v>
      </c>
      <c r="D37" s="106">
        <v>0</v>
      </c>
      <c r="E37" s="106">
        <v>0</v>
      </c>
      <c r="F37" s="106">
        <v>0</v>
      </c>
      <c r="G37" s="106">
        <v>0</v>
      </c>
      <c r="H37" s="106">
        <v>0</v>
      </c>
      <c r="I37" s="106">
        <v>0</v>
      </c>
      <c r="J37" s="106">
        <v>0</v>
      </c>
      <c r="K37" s="106">
        <v>0</v>
      </c>
      <c r="L37" s="106">
        <v>0</v>
      </c>
      <c r="M37" s="106">
        <v>0</v>
      </c>
      <c r="N37" s="106">
        <v>0</v>
      </c>
      <c r="O37" s="10">
        <f t="shared" si="46"/>
        <v>0</v>
      </c>
      <c r="P37" s="1"/>
      <c r="Q37" s="6"/>
      <c r="R37" s="151"/>
      <c r="S37" s="159"/>
      <c r="T37" s="17" t="str">
        <f t="shared" si="41"/>
        <v>Product Category 9</v>
      </c>
      <c r="U37" s="106">
        <v>0</v>
      </c>
      <c r="V37" s="106">
        <v>0</v>
      </c>
      <c r="W37" s="106">
        <v>0</v>
      </c>
      <c r="X37" s="106">
        <v>0</v>
      </c>
      <c r="Y37" s="106">
        <v>0</v>
      </c>
      <c r="Z37" s="106">
        <v>0</v>
      </c>
      <c r="AA37" s="106">
        <v>0</v>
      </c>
      <c r="AB37" s="106">
        <v>0</v>
      </c>
      <c r="AC37" s="106">
        <v>0</v>
      </c>
      <c r="AD37" s="106">
        <v>0</v>
      </c>
      <c r="AE37" s="106">
        <v>0</v>
      </c>
      <c r="AF37" s="106">
        <v>0</v>
      </c>
      <c r="AG37" s="10">
        <f t="shared" si="47"/>
        <v>0</v>
      </c>
      <c r="AH37" s="1"/>
      <c r="AI37" s="6"/>
      <c r="AJ37" s="159"/>
      <c r="AK37" s="163"/>
      <c r="AL37" s="17" t="str">
        <f t="shared" si="42"/>
        <v>Product Category 9</v>
      </c>
      <c r="AM37" s="106">
        <v>0</v>
      </c>
      <c r="AN37" s="106">
        <v>0</v>
      </c>
      <c r="AO37" s="106">
        <v>0</v>
      </c>
      <c r="AP37" s="106">
        <v>0</v>
      </c>
      <c r="AQ37" s="106">
        <v>0</v>
      </c>
      <c r="AR37" s="106">
        <v>0</v>
      </c>
      <c r="AS37" s="106">
        <v>0</v>
      </c>
      <c r="AT37" s="106">
        <v>0</v>
      </c>
      <c r="AU37" s="106">
        <v>0</v>
      </c>
      <c r="AV37" s="106">
        <v>0</v>
      </c>
      <c r="AW37" s="106">
        <v>0</v>
      </c>
      <c r="AX37" s="106">
        <v>0</v>
      </c>
      <c r="AY37" s="10">
        <f t="shared" si="48"/>
        <v>0</v>
      </c>
      <c r="AZ37" s="1"/>
      <c r="BA37" s="6"/>
      <c r="BB37" s="163"/>
      <c r="BC37" s="167"/>
      <c r="BD37" s="17" t="str">
        <f t="shared" si="43"/>
        <v>Product Category 9</v>
      </c>
      <c r="BE37" s="106">
        <v>0</v>
      </c>
      <c r="BF37" s="106">
        <v>0</v>
      </c>
      <c r="BG37" s="106">
        <v>0</v>
      </c>
      <c r="BH37" s="106">
        <v>0</v>
      </c>
      <c r="BI37" s="106">
        <v>0</v>
      </c>
      <c r="BJ37" s="106">
        <v>0</v>
      </c>
      <c r="BK37" s="106">
        <v>0</v>
      </c>
      <c r="BL37" s="106">
        <v>0</v>
      </c>
      <c r="BM37" s="106">
        <v>0</v>
      </c>
      <c r="BN37" s="106">
        <v>0</v>
      </c>
      <c r="BO37" s="106">
        <v>0</v>
      </c>
      <c r="BP37" s="106">
        <v>0</v>
      </c>
      <c r="BQ37" s="10">
        <f t="shared" si="49"/>
        <v>0</v>
      </c>
      <c r="BR37" s="1"/>
      <c r="BS37" s="6"/>
      <c r="BT37" s="167"/>
      <c r="BU37" s="171"/>
      <c r="BV37" s="17" t="str">
        <f t="shared" si="44"/>
        <v>Product Category 9</v>
      </c>
      <c r="BW37" s="106">
        <v>0</v>
      </c>
      <c r="BX37" s="106">
        <v>0</v>
      </c>
      <c r="BY37" s="106">
        <v>0</v>
      </c>
      <c r="BZ37" s="106">
        <v>0</v>
      </c>
      <c r="CA37" s="106">
        <v>0</v>
      </c>
      <c r="CB37" s="106">
        <v>0</v>
      </c>
      <c r="CC37" s="106">
        <v>0</v>
      </c>
      <c r="CD37" s="106">
        <v>0</v>
      </c>
      <c r="CE37" s="106">
        <v>0</v>
      </c>
      <c r="CF37" s="106">
        <v>0</v>
      </c>
      <c r="CG37" s="106">
        <v>0</v>
      </c>
      <c r="CH37" s="106">
        <v>0</v>
      </c>
      <c r="CI37" s="10">
        <f t="shared" si="50"/>
        <v>0</v>
      </c>
      <c r="CJ37" s="1"/>
      <c r="CK37" s="6"/>
      <c r="CL37" s="171"/>
    </row>
    <row r="38" spans="1:90" x14ac:dyDescent="0.25">
      <c r="A38" s="155"/>
      <c r="B38" s="17" t="str">
        <f t="shared" si="45"/>
        <v>Product Category 10</v>
      </c>
      <c r="C38" s="106">
        <v>0</v>
      </c>
      <c r="D38" s="106">
        <v>0</v>
      </c>
      <c r="E38" s="106">
        <v>0</v>
      </c>
      <c r="F38" s="106">
        <v>0</v>
      </c>
      <c r="G38" s="106">
        <v>0</v>
      </c>
      <c r="H38" s="106">
        <v>0</v>
      </c>
      <c r="I38" s="106">
        <v>0</v>
      </c>
      <c r="J38" s="106">
        <v>0</v>
      </c>
      <c r="K38" s="106">
        <v>0</v>
      </c>
      <c r="L38" s="106">
        <v>0</v>
      </c>
      <c r="M38" s="106">
        <v>0</v>
      </c>
      <c r="N38" s="106">
        <v>0</v>
      </c>
      <c r="O38" s="10">
        <f t="shared" si="46"/>
        <v>0</v>
      </c>
      <c r="P38" s="1"/>
      <c r="Q38" s="6"/>
      <c r="R38" s="151"/>
      <c r="S38" s="159"/>
      <c r="T38" s="17" t="str">
        <f t="shared" si="41"/>
        <v>Product Category 10</v>
      </c>
      <c r="U38" s="106">
        <v>0</v>
      </c>
      <c r="V38" s="106">
        <v>0</v>
      </c>
      <c r="W38" s="106">
        <v>0</v>
      </c>
      <c r="X38" s="106">
        <v>0</v>
      </c>
      <c r="Y38" s="106">
        <v>0</v>
      </c>
      <c r="Z38" s="106">
        <v>0</v>
      </c>
      <c r="AA38" s="106">
        <v>0</v>
      </c>
      <c r="AB38" s="106">
        <v>0</v>
      </c>
      <c r="AC38" s="106">
        <v>0</v>
      </c>
      <c r="AD38" s="106">
        <v>0</v>
      </c>
      <c r="AE38" s="106">
        <v>0</v>
      </c>
      <c r="AF38" s="106">
        <v>0</v>
      </c>
      <c r="AG38" s="10">
        <f t="shared" si="47"/>
        <v>0</v>
      </c>
      <c r="AH38" s="1"/>
      <c r="AI38" s="6"/>
      <c r="AJ38" s="159"/>
      <c r="AK38" s="163"/>
      <c r="AL38" s="17" t="str">
        <f t="shared" si="42"/>
        <v>Product Category 10</v>
      </c>
      <c r="AM38" s="106">
        <v>0</v>
      </c>
      <c r="AN38" s="106">
        <v>0</v>
      </c>
      <c r="AO38" s="106">
        <v>0</v>
      </c>
      <c r="AP38" s="106">
        <v>0</v>
      </c>
      <c r="AQ38" s="106">
        <v>0</v>
      </c>
      <c r="AR38" s="106">
        <v>0</v>
      </c>
      <c r="AS38" s="106">
        <v>0</v>
      </c>
      <c r="AT38" s="106">
        <v>0</v>
      </c>
      <c r="AU38" s="106">
        <v>0</v>
      </c>
      <c r="AV38" s="106">
        <v>0</v>
      </c>
      <c r="AW38" s="106">
        <v>0</v>
      </c>
      <c r="AX38" s="106">
        <v>0</v>
      </c>
      <c r="AY38" s="10">
        <f t="shared" si="48"/>
        <v>0</v>
      </c>
      <c r="AZ38" s="1"/>
      <c r="BA38" s="6"/>
      <c r="BB38" s="163"/>
      <c r="BC38" s="167"/>
      <c r="BD38" s="17" t="str">
        <f t="shared" si="43"/>
        <v>Product Category 10</v>
      </c>
      <c r="BE38" s="106">
        <v>0</v>
      </c>
      <c r="BF38" s="106">
        <v>0</v>
      </c>
      <c r="BG38" s="106">
        <v>0</v>
      </c>
      <c r="BH38" s="106">
        <v>0</v>
      </c>
      <c r="BI38" s="106">
        <v>0</v>
      </c>
      <c r="BJ38" s="106">
        <v>0</v>
      </c>
      <c r="BK38" s="106">
        <v>0</v>
      </c>
      <c r="BL38" s="106">
        <v>0</v>
      </c>
      <c r="BM38" s="106">
        <v>0</v>
      </c>
      <c r="BN38" s="106">
        <v>0</v>
      </c>
      <c r="BO38" s="106">
        <v>0</v>
      </c>
      <c r="BP38" s="106">
        <v>0</v>
      </c>
      <c r="BQ38" s="10">
        <f t="shared" si="49"/>
        <v>0</v>
      </c>
      <c r="BR38" s="1"/>
      <c r="BS38" s="6"/>
      <c r="BT38" s="167"/>
      <c r="BU38" s="171"/>
      <c r="BV38" s="17" t="str">
        <f t="shared" si="44"/>
        <v>Product Category 10</v>
      </c>
      <c r="BW38" s="106">
        <v>0</v>
      </c>
      <c r="BX38" s="106">
        <v>0</v>
      </c>
      <c r="BY38" s="106">
        <v>0</v>
      </c>
      <c r="BZ38" s="106">
        <v>0</v>
      </c>
      <c r="CA38" s="106">
        <v>0</v>
      </c>
      <c r="CB38" s="106">
        <v>0</v>
      </c>
      <c r="CC38" s="106">
        <v>0</v>
      </c>
      <c r="CD38" s="106">
        <v>0</v>
      </c>
      <c r="CE38" s="106">
        <v>0</v>
      </c>
      <c r="CF38" s="106">
        <v>0</v>
      </c>
      <c r="CG38" s="106">
        <v>0</v>
      </c>
      <c r="CH38" s="106">
        <v>0</v>
      </c>
      <c r="CI38" s="10">
        <f t="shared" si="50"/>
        <v>0</v>
      </c>
      <c r="CJ38" s="1"/>
      <c r="CK38" s="6"/>
      <c r="CL38" s="171"/>
    </row>
    <row r="39" spans="1:90" x14ac:dyDescent="0.25">
      <c r="A39" s="155"/>
      <c r="B39" s="34" t="s">
        <v>205</v>
      </c>
      <c r="C39" s="35">
        <f t="shared" ref="C39:N39" si="51">SUM(C29:C38)</f>
        <v>0</v>
      </c>
      <c r="D39" s="35">
        <f t="shared" si="51"/>
        <v>0</v>
      </c>
      <c r="E39" s="35">
        <f t="shared" si="51"/>
        <v>0</v>
      </c>
      <c r="F39" s="35">
        <f t="shared" si="51"/>
        <v>0</v>
      </c>
      <c r="G39" s="35">
        <f t="shared" si="51"/>
        <v>0</v>
      </c>
      <c r="H39" s="35">
        <f t="shared" si="51"/>
        <v>0</v>
      </c>
      <c r="I39" s="35">
        <f t="shared" si="51"/>
        <v>0</v>
      </c>
      <c r="J39" s="35">
        <f t="shared" si="51"/>
        <v>0</v>
      </c>
      <c r="K39" s="35">
        <f t="shared" si="51"/>
        <v>0</v>
      </c>
      <c r="L39" s="35">
        <f t="shared" si="51"/>
        <v>0</v>
      </c>
      <c r="M39" s="35">
        <f t="shared" si="51"/>
        <v>0</v>
      </c>
      <c r="N39" s="35">
        <f t="shared" si="51"/>
        <v>0</v>
      </c>
      <c r="O39" s="35">
        <f>SUM(O29:O38)</f>
        <v>0</v>
      </c>
      <c r="P39" s="6"/>
      <c r="Q39" s="6"/>
      <c r="R39" s="151"/>
      <c r="S39" s="159"/>
      <c r="T39" s="34" t="s">
        <v>205</v>
      </c>
      <c r="U39" s="35">
        <f t="shared" ref="U39:AF39" si="52">SUM(U29:U38)</f>
        <v>0</v>
      </c>
      <c r="V39" s="35">
        <f t="shared" si="52"/>
        <v>0</v>
      </c>
      <c r="W39" s="35">
        <f t="shared" si="52"/>
        <v>0</v>
      </c>
      <c r="X39" s="35">
        <f t="shared" si="52"/>
        <v>0</v>
      </c>
      <c r="Y39" s="35">
        <f t="shared" si="52"/>
        <v>0</v>
      </c>
      <c r="Z39" s="35">
        <f t="shared" si="52"/>
        <v>0</v>
      </c>
      <c r="AA39" s="35">
        <f t="shared" si="52"/>
        <v>0</v>
      </c>
      <c r="AB39" s="35">
        <f t="shared" si="52"/>
        <v>0</v>
      </c>
      <c r="AC39" s="35">
        <f t="shared" si="52"/>
        <v>0</v>
      </c>
      <c r="AD39" s="35">
        <f t="shared" si="52"/>
        <v>0</v>
      </c>
      <c r="AE39" s="35">
        <f t="shared" si="52"/>
        <v>0</v>
      </c>
      <c r="AF39" s="35">
        <f t="shared" si="52"/>
        <v>0</v>
      </c>
      <c r="AG39" s="35">
        <f>SUM(AG29:AG38)</f>
        <v>0</v>
      </c>
      <c r="AH39" s="6"/>
      <c r="AI39" s="6"/>
      <c r="AJ39" s="159"/>
      <c r="AK39" s="163"/>
      <c r="AL39" s="34" t="s">
        <v>205</v>
      </c>
      <c r="AM39" s="35">
        <f t="shared" ref="AM39:AX39" si="53">SUM(AM29:AM38)</f>
        <v>0</v>
      </c>
      <c r="AN39" s="35">
        <f t="shared" si="53"/>
        <v>0</v>
      </c>
      <c r="AO39" s="35">
        <f t="shared" si="53"/>
        <v>0</v>
      </c>
      <c r="AP39" s="35">
        <f t="shared" si="53"/>
        <v>0</v>
      </c>
      <c r="AQ39" s="35">
        <f t="shared" si="53"/>
        <v>0</v>
      </c>
      <c r="AR39" s="35">
        <f t="shared" si="53"/>
        <v>0</v>
      </c>
      <c r="AS39" s="35">
        <f t="shared" si="53"/>
        <v>0</v>
      </c>
      <c r="AT39" s="35">
        <f t="shared" si="53"/>
        <v>0</v>
      </c>
      <c r="AU39" s="35">
        <f t="shared" si="53"/>
        <v>0</v>
      </c>
      <c r="AV39" s="35">
        <f t="shared" si="53"/>
        <v>0</v>
      </c>
      <c r="AW39" s="35">
        <f t="shared" si="53"/>
        <v>0</v>
      </c>
      <c r="AX39" s="35">
        <f t="shared" si="53"/>
        <v>0</v>
      </c>
      <c r="AY39" s="35">
        <f>SUM(AY29:AY38)</f>
        <v>0</v>
      </c>
      <c r="AZ39" s="6"/>
      <c r="BA39" s="6"/>
      <c r="BB39" s="163"/>
      <c r="BC39" s="167"/>
      <c r="BD39" s="34" t="s">
        <v>205</v>
      </c>
      <c r="BE39" s="35">
        <f t="shared" ref="BE39:BP39" si="54">SUM(BE29:BE38)</f>
        <v>0</v>
      </c>
      <c r="BF39" s="35">
        <f t="shared" si="54"/>
        <v>0</v>
      </c>
      <c r="BG39" s="35">
        <f t="shared" si="54"/>
        <v>0</v>
      </c>
      <c r="BH39" s="35">
        <f t="shared" si="54"/>
        <v>0</v>
      </c>
      <c r="BI39" s="35">
        <f t="shared" si="54"/>
        <v>0</v>
      </c>
      <c r="BJ39" s="35">
        <f t="shared" si="54"/>
        <v>0</v>
      </c>
      <c r="BK39" s="35">
        <f t="shared" si="54"/>
        <v>0</v>
      </c>
      <c r="BL39" s="35">
        <f t="shared" si="54"/>
        <v>0</v>
      </c>
      <c r="BM39" s="35">
        <f t="shared" si="54"/>
        <v>0</v>
      </c>
      <c r="BN39" s="35">
        <f t="shared" si="54"/>
        <v>0</v>
      </c>
      <c r="BO39" s="35">
        <f t="shared" si="54"/>
        <v>0</v>
      </c>
      <c r="BP39" s="35">
        <f t="shared" si="54"/>
        <v>0</v>
      </c>
      <c r="BQ39" s="35">
        <f>SUM(BQ29:BQ38)</f>
        <v>0</v>
      </c>
      <c r="BR39" s="6"/>
      <c r="BS39" s="6"/>
      <c r="BT39" s="167"/>
      <c r="BU39" s="171"/>
      <c r="BV39" s="34" t="s">
        <v>205</v>
      </c>
      <c r="BW39" s="35">
        <f t="shared" ref="BW39:CH39" si="55">SUM(BW29:BW38)</f>
        <v>0</v>
      </c>
      <c r="BX39" s="35">
        <f t="shared" si="55"/>
        <v>0</v>
      </c>
      <c r="BY39" s="35">
        <f t="shared" si="55"/>
        <v>0</v>
      </c>
      <c r="BZ39" s="35">
        <f t="shared" si="55"/>
        <v>0</v>
      </c>
      <c r="CA39" s="35">
        <f t="shared" si="55"/>
        <v>0</v>
      </c>
      <c r="CB39" s="35">
        <f t="shared" si="55"/>
        <v>0</v>
      </c>
      <c r="CC39" s="35">
        <f t="shared" si="55"/>
        <v>0</v>
      </c>
      <c r="CD39" s="35">
        <f t="shared" si="55"/>
        <v>0</v>
      </c>
      <c r="CE39" s="35">
        <f t="shared" si="55"/>
        <v>0</v>
      </c>
      <c r="CF39" s="35">
        <f t="shared" si="55"/>
        <v>0</v>
      </c>
      <c r="CG39" s="35">
        <f t="shared" si="55"/>
        <v>0</v>
      </c>
      <c r="CH39" s="35">
        <f t="shared" si="55"/>
        <v>0</v>
      </c>
      <c r="CI39" s="35">
        <f>SUM(CI29:CI38)</f>
        <v>0</v>
      </c>
      <c r="CJ39" s="6"/>
      <c r="CK39" s="6"/>
      <c r="CL39" s="171"/>
    </row>
    <row r="40" spans="1:90" x14ac:dyDescent="0.25">
      <c r="A40" s="155"/>
      <c r="B40" s="4"/>
      <c r="C40" s="4"/>
      <c r="D40" s="4"/>
      <c r="E40" s="4"/>
      <c r="F40" s="4"/>
      <c r="G40" s="4"/>
      <c r="H40" s="4"/>
      <c r="I40" s="4"/>
      <c r="J40" s="4"/>
      <c r="K40" s="4"/>
      <c r="L40" s="4"/>
      <c r="M40" s="4"/>
      <c r="N40" s="4"/>
      <c r="O40" s="4"/>
      <c r="P40" s="6"/>
      <c r="Q40" s="6"/>
      <c r="R40" s="151"/>
      <c r="S40" s="159"/>
      <c r="T40" s="4"/>
      <c r="U40" s="4"/>
      <c r="V40" s="4"/>
      <c r="W40" s="4"/>
      <c r="X40" s="4"/>
      <c r="Y40" s="4"/>
      <c r="Z40" s="4"/>
      <c r="AA40" s="4"/>
      <c r="AB40" s="4"/>
      <c r="AC40" s="4"/>
      <c r="AD40" s="4"/>
      <c r="AE40" s="4"/>
      <c r="AF40" s="4"/>
      <c r="AG40" s="4"/>
      <c r="AH40" s="6"/>
      <c r="AI40" s="6"/>
      <c r="AJ40" s="159"/>
      <c r="AK40" s="163"/>
      <c r="AL40" s="4"/>
      <c r="AM40" s="4"/>
      <c r="AN40" s="4"/>
      <c r="AO40" s="4"/>
      <c r="AP40" s="4"/>
      <c r="AQ40" s="4"/>
      <c r="AR40" s="4"/>
      <c r="AS40" s="4"/>
      <c r="AT40" s="4"/>
      <c r="AU40" s="4"/>
      <c r="AV40" s="4"/>
      <c r="AW40" s="4"/>
      <c r="AX40" s="4"/>
      <c r="AY40" s="4"/>
      <c r="AZ40" s="6"/>
      <c r="BA40" s="6"/>
      <c r="BB40" s="163"/>
      <c r="BC40" s="167"/>
      <c r="BD40" s="4"/>
      <c r="BE40" s="4"/>
      <c r="BF40" s="4"/>
      <c r="BG40" s="4"/>
      <c r="BH40" s="4"/>
      <c r="BI40" s="4"/>
      <c r="BJ40" s="4"/>
      <c r="BK40" s="4"/>
      <c r="BL40" s="4"/>
      <c r="BM40" s="4"/>
      <c r="BN40" s="4"/>
      <c r="BO40" s="4"/>
      <c r="BP40" s="4"/>
      <c r="BQ40" s="4"/>
      <c r="BR40" s="6"/>
      <c r="BS40" s="6"/>
      <c r="BT40" s="167"/>
      <c r="BU40" s="171"/>
      <c r="BV40" s="4"/>
      <c r="BW40" s="4"/>
      <c r="BX40" s="4"/>
      <c r="BY40" s="4"/>
      <c r="BZ40" s="4"/>
      <c r="CA40" s="4"/>
      <c r="CB40" s="4"/>
      <c r="CC40" s="4"/>
      <c r="CD40" s="4"/>
      <c r="CE40" s="4"/>
      <c r="CF40" s="4"/>
      <c r="CG40" s="4"/>
      <c r="CH40" s="4"/>
      <c r="CI40" s="4"/>
      <c r="CJ40" s="6"/>
      <c r="CK40" s="6"/>
      <c r="CL40" s="171"/>
    </row>
    <row r="41" spans="1:90" x14ac:dyDescent="0.25">
      <c r="A41" s="286" t="s">
        <v>518</v>
      </c>
      <c r="B41" s="107" t="str">
        <f>B25</f>
        <v>For the Year Ending May 30</v>
      </c>
      <c r="D41" s="4"/>
      <c r="E41" s="4"/>
      <c r="F41" s="4"/>
      <c r="G41" s="4"/>
      <c r="H41" s="4"/>
      <c r="I41" s="4"/>
      <c r="J41" s="4"/>
      <c r="K41" s="4"/>
      <c r="L41" s="4"/>
      <c r="M41" s="4"/>
      <c r="N41" s="4"/>
      <c r="O41" s="4"/>
      <c r="P41" s="6"/>
      <c r="Q41" s="6"/>
      <c r="R41" s="151"/>
      <c r="S41" s="250" t="s">
        <v>518</v>
      </c>
      <c r="T41" s="107" t="str">
        <f>T25</f>
        <v>For the Year Ending May 30</v>
      </c>
      <c r="U41" s="9"/>
      <c r="V41" s="4"/>
      <c r="W41" s="4"/>
      <c r="X41" s="4"/>
      <c r="Y41" s="4"/>
      <c r="Z41" s="4"/>
      <c r="AA41" s="4"/>
      <c r="AB41" s="4"/>
      <c r="AC41" s="4"/>
      <c r="AD41" s="4"/>
      <c r="AE41" s="4"/>
      <c r="AF41" s="4"/>
      <c r="AG41" s="4"/>
      <c r="AH41" s="6"/>
      <c r="AI41" s="6"/>
      <c r="AJ41" s="159"/>
      <c r="AK41" s="250" t="s">
        <v>518</v>
      </c>
      <c r="AL41" s="107" t="str">
        <f>AL25</f>
        <v>For the Year Ending May 30</v>
      </c>
      <c r="AM41" s="9"/>
      <c r="AN41" s="4"/>
      <c r="AO41" s="4"/>
      <c r="AP41" s="4"/>
      <c r="AQ41" s="4"/>
      <c r="AR41" s="4"/>
      <c r="AS41" s="4"/>
      <c r="AT41" s="4"/>
      <c r="AU41" s="4"/>
      <c r="AV41" s="4"/>
      <c r="AW41" s="4"/>
      <c r="AX41" s="4"/>
      <c r="AY41" s="4"/>
      <c r="AZ41" s="6"/>
      <c r="BA41" s="6"/>
      <c r="BB41" s="163"/>
      <c r="BC41" s="250" t="s">
        <v>518</v>
      </c>
      <c r="BD41" s="107" t="str">
        <f>BD25</f>
        <v>For the Year Ending May 30</v>
      </c>
      <c r="BE41" s="9"/>
      <c r="BF41" s="4"/>
      <c r="BG41" s="4"/>
      <c r="BH41" s="4"/>
      <c r="BI41" s="4"/>
      <c r="BJ41" s="4"/>
      <c r="BK41" s="4"/>
      <c r="BL41" s="4"/>
      <c r="BM41" s="4"/>
      <c r="BN41" s="4"/>
      <c r="BO41" s="4"/>
      <c r="BP41" s="4"/>
      <c r="BQ41" s="4"/>
      <c r="BR41" s="6"/>
      <c r="BS41" s="6"/>
      <c r="BT41" s="167"/>
      <c r="BU41" s="250" t="s">
        <v>518</v>
      </c>
      <c r="BV41" s="107" t="str">
        <f>BV25</f>
        <v>For the Year Ending May 30</v>
      </c>
      <c r="BW41" s="9"/>
      <c r="BX41" s="4"/>
      <c r="BY41" s="4"/>
      <c r="BZ41" s="4"/>
      <c r="CA41" s="4"/>
      <c r="CB41" s="4"/>
      <c r="CC41" s="4"/>
      <c r="CD41" s="4"/>
      <c r="CE41" s="4"/>
      <c r="CF41" s="4"/>
      <c r="CG41" s="4"/>
      <c r="CH41" s="4"/>
      <c r="CI41" s="4"/>
      <c r="CJ41" s="6"/>
      <c r="CK41" s="6"/>
      <c r="CL41" s="171"/>
    </row>
    <row r="42" spans="1:90" x14ac:dyDescent="0.25">
      <c r="A42" s="155"/>
      <c r="B42" s="75" t="s">
        <v>241</v>
      </c>
      <c r="C42" s="6"/>
      <c r="D42" s="4"/>
      <c r="E42" s="4"/>
      <c r="F42" s="4"/>
      <c r="G42" s="4"/>
      <c r="H42" s="4"/>
      <c r="I42" s="4"/>
      <c r="J42" s="4"/>
      <c r="K42" s="4"/>
      <c r="L42" s="4"/>
      <c r="M42" s="4"/>
      <c r="N42" s="4"/>
      <c r="O42" s="4"/>
      <c r="P42" s="6"/>
      <c r="Q42" s="6"/>
      <c r="R42" s="151"/>
      <c r="S42" s="159"/>
      <c r="T42" s="75" t="s">
        <v>241</v>
      </c>
      <c r="U42" s="6"/>
      <c r="V42" s="4"/>
      <c r="W42" s="4"/>
      <c r="X42" s="4"/>
      <c r="Y42" s="4"/>
      <c r="Z42" s="4"/>
      <c r="AA42" s="4"/>
      <c r="AB42" s="4"/>
      <c r="AC42" s="4"/>
      <c r="AD42" s="4"/>
      <c r="AE42" s="4"/>
      <c r="AF42" s="4"/>
      <c r="AG42" s="4"/>
      <c r="AH42" s="6"/>
      <c r="AI42" s="6"/>
      <c r="AJ42" s="159"/>
      <c r="AK42" s="163"/>
      <c r="AL42" s="75" t="s">
        <v>241</v>
      </c>
      <c r="AM42" s="6"/>
      <c r="AN42" s="4"/>
      <c r="AO42" s="4"/>
      <c r="AP42" s="4"/>
      <c r="AQ42" s="4"/>
      <c r="AR42" s="4"/>
      <c r="AS42" s="4"/>
      <c r="AT42" s="4"/>
      <c r="AU42" s="4"/>
      <c r="AV42" s="4"/>
      <c r="AW42" s="4"/>
      <c r="AX42" s="4"/>
      <c r="AY42" s="4"/>
      <c r="AZ42" s="6"/>
      <c r="BA42" s="6"/>
      <c r="BB42" s="163"/>
      <c r="BC42" s="167"/>
      <c r="BD42" s="75" t="s">
        <v>241</v>
      </c>
      <c r="BE42" s="6"/>
      <c r="BF42" s="4"/>
      <c r="BG42" s="4"/>
      <c r="BH42" s="4"/>
      <c r="BI42" s="4"/>
      <c r="BJ42" s="4"/>
      <c r="BK42" s="4"/>
      <c r="BL42" s="4"/>
      <c r="BM42" s="4"/>
      <c r="BN42" s="4"/>
      <c r="BO42" s="4"/>
      <c r="BP42" s="4"/>
      <c r="BQ42" s="4"/>
      <c r="BR42" s="6"/>
      <c r="BS42" s="6"/>
      <c r="BT42" s="167"/>
      <c r="BU42" s="171"/>
      <c r="BV42" s="75" t="s">
        <v>241</v>
      </c>
      <c r="BW42" s="6"/>
      <c r="BX42" s="4"/>
      <c r="BY42" s="4"/>
      <c r="BZ42" s="4"/>
      <c r="CA42" s="4"/>
      <c r="CB42" s="4"/>
      <c r="CC42" s="4"/>
      <c r="CD42" s="4"/>
      <c r="CE42" s="4"/>
      <c r="CF42" s="4"/>
      <c r="CG42" s="4"/>
      <c r="CH42" s="4"/>
      <c r="CI42" s="4"/>
      <c r="CJ42" s="6"/>
      <c r="CK42" s="6"/>
      <c r="CL42" s="171"/>
    </row>
    <row r="43" spans="1:90" x14ac:dyDescent="0.25">
      <c r="A43" s="155"/>
      <c r="B43" s="72" t="str">
        <f>B27</f>
        <v>Your Company Name</v>
      </c>
      <c r="C43" s="20"/>
      <c r="D43" s="20"/>
      <c r="E43" s="20"/>
      <c r="F43" s="20"/>
      <c r="G43" s="20"/>
      <c r="H43" s="20"/>
      <c r="I43" s="20"/>
      <c r="J43" s="20"/>
      <c r="K43" s="20"/>
      <c r="L43" s="20"/>
      <c r="M43" s="20"/>
      <c r="N43" s="20"/>
      <c r="O43" s="6"/>
      <c r="P43" s="6"/>
      <c r="Q43" s="6"/>
      <c r="R43" s="151"/>
      <c r="S43" s="159"/>
      <c r="T43" s="72" t="str">
        <f>T27</f>
        <v>Your Company Name</v>
      </c>
      <c r="U43" s="20"/>
      <c r="V43" s="20"/>
      <c r="W43" s="20"/>
      <c r="X43" s="20"/>
      <c r="Y43" s="20"/>
      <c r="Z43" s="20"/>
      <c r="AA43" s="20"/>
      <c r="AB43" s="20"/>
      <c r="AC43" s="20"/>
      <c r="AD43" s="20"/>
      <c r="AE43" s="20"/>
      <c r="AF43" s="20"/>
      <c r="AG43" s="6"/>
      <c r="AH43" s="6"/>
      <c r="AI43" s="6"/>
      <c r="AJ43" s="159"/>
      <c r="AK43" s="163"/>
      <c r="AL43" s="72" t="str">
        <f>AL27</f>
        <v>Your Company Name</v>
      </c>
      <c r="AM43" s="20"/>
      <c r="AN43" s="20"/>
      <c r="AO43" s="20"/>
      <c r="AP43" s="20"/>
      <c r="AQ43" s="20"/>
      <c r="AR43" s="20"/>
      <c r="AS43" s="20"/>
      <c r="AT43" s="20"/>
      <c r="AU43" s="20"/>
      <c r="AV43" s="20"/>
      <c r="AW43" s="20"/>
      <c r="AX43" s="20"/>
      <c r="AY43" s="6"/>
      <c r="AZ43" s="6"/>
      <c r="BA43" s="6"/>
      <c r="BB43" s="163"/>
      <c r="BC43" s="167"/>
      <c r="BD43" s="72" t="str">
        <f>BD27</f>
        <v>Your Company Name</v>
      </c>
      <c r="BE43" s="20"/>
      <c r="BF43" s="20"/>
      <c r="BG43" s="20"/>
      <c r="BH43" s="20"/>
      <c r="BI43" s="20"/>
      <c r="BJ43" s="20"/>
      <c r="BK43" s="20"/>
      <c r="BL43" s="20"/>
      <c r="BM43" s="20"/>
      <c r="BN43" s="20"/>
      <c r="BO43" s="20"/>
      <c r="BP43" s="20"/>
      <c r="BQ43" s="6"/>
      <c r="BR43" s="6"/>
      <c r="BS43" s="6"/>
      <c r="BT43" s="167"/>
      <c r="BU43" s="171"/>
      <c r="BV43" s="72" t="str">
        <f>BV27</f>
        <v>Your Company Name</v>
      </c>
      <c r="BW43" s="20"/>
      <c r="BX43" s="20"/>
      <c r="BY43" s="20"/>
      <c r="BZ43" s="20"/>
      <c r="CA43" s="20"/>
      <c r="CB43" s="20"/>
      <c r="CC43" s="20"/>
      <c r="CD43" s="20"/>
      <c r="CE43" s="20"/>
      <c r="CF43" s="20"/>
      <c r="CG43" s="20"/>
      <c r="CH43" s="20"/>
      <c r="CI43" s="6"/>
      <c r="CJ43" s="6"/>
      <c r="CK43" s="6"/>
      <c r="CL43" s="171"/>
    </row>
    <row r="44" spans="1:90" x14ac:dyDescent="0.25">
      <c r="A44" s="155"/>
      <c r="B44" s="21"/>
      <c r="C44" s="22">
        <f>C28</f>
        <v>43617</v>
      </c>
      <c r="D44" s="22">
        <f>DATE(YEAR(C44),MONTH(C44)+1,DAY(C44))</f>
        <v>43647</v>
      </c>
      <c r="E44" s="22">
        <f t="shared" ref="E44" si="56">DATE(YEAR(D44),MONTH(D44)+1,DAY(D44))</f>
        <v>43678</v>
      </c>
      <c r="F44" s="22">
        <f t="shared" ref="F44" si="57">DATE(YEAR(E44),MONTH(E44)+1,DAY(E44))</f>
        <v>43709</v>
      </c>
      <c r="G44" s="22">
        <f t="shared" ref="G44" si="58">DATE(YEAR(F44),MONTH(F44)+1,DAY(F44))</f>
        <v>43739</v>
      </c>
      <c r="H44" s="22">
        <f t="shared" ref="H44" si="59">DATE(YEAR(G44),MONTH(G44)+1,DAY(G44))</f>
        <v>43770</v>
      </c>
      <c r="I44" s="22">
        <f t="shared" ref="I44" si="60">DATE(YEAR(H44),MONTH(H44)+1,DAY(H44))</f>
        <v>43800</v>
      </c>
      <c r="J44" s="22">
        <f t="shared" ref="J44" si="61">DATE(YEAR(I44),MONTH(I44)+1,DAY(I44))</f>
        <v>43831</v>
      </c>
      <c r="K44" s="22">
        <f t="shared" ref="K44" si="62">DATE(YEAR(J44),MONTH(J44)+1,DAY(J44))</f>
        <v>43862</v>
      </c>
      <c r="L44" s="22">
        <f t="shared" ref="L44" si="63">DATE(YEAR(K44),MONTH(K44)+1,DAY(K44))</f>
        <v>43891</v>
      </c>
      <c r="M44" s="22">
        <f t="shared" ref="M44" si="64">DATE(YEAR(L44),MONTH(L44)+1,DAY(L44))</f>
        <v>43922</v>
      </c>
      <c r="N44" s="22">
        <f t="shared" ref="N44" si="65">DATE(YEAR(M44),MONTH(M44)+1,DAY(M44))</f>
        <v>43952</v>
      </c>
      <c r="O44" s="86"/>
      <c r="P44" s="6"/>
      <c r="Q44" s="6"/>
      <c r="R44" s="151"/>
      <c r="S44" s="159"/>
      <c r="T44" s="21"/>
      <c r="U44" s="22">
        <f>U28</f>
        <v>43983</v>
      </c>
      <c r="V44" s="22">
        <f>DATE(YEAR(U44),MONTH(U44)+1,DAY(U44))</f>
        <v>44013</v>
      </c>
      <c r="W44" s="22">
        <f t="shared" ref="W44" si="66">DATE(YEAR(V44),MONTH(V44)+1,DAY(V44))</f>
        <v>44044</v>
      </c>
      <c r="X44" s="22">
        <f t="shared" ref="X44" si="67">DATE(YEAR(W44),MONTH(W44)+1,DAY(W44))</f>
        <v>44075</v>
      </c>
      <c r="Y44" s="22">
        <f t="shared" ref="Y44" si="68">DATE(YEAR(X44),MONTH(X44)+1,DAY(X44))</f>
        <v>44105</v>
      </c>
      <c r="Z44" s="22">
        <f t="shared" ref="Z44" si="69">DATE(YEAR(Y44),MONTH(Y44)+1,DAY(Y44))</f>
        <v>44136</v>
      </c>
      <c r="AA44" s="22">
        <f t="shared" ref="AA44" si="70">DATE(YEAR(Z44),MONTH(Z44)+1,DAY(Z44))</f>
        <v>44166</v>
      </c>
      <c r="AB44" s="22">
        <f t="shared" ref="AB44" si="71">DATE(YEAR(AA44),MONTH(AA44)+1,DAY(AA44))</f>
        <v>44197</v>
      </c>
      <c r="AC44" s="22">
        <f t="shared" ref="AC44" si="72">DATE(YEAR(AB44),MONTH(AB44)+1,DAY(AB44))</f>
        <v>44228</v>
      </c>
      <c r="AD44" s="22">
        <f t="shared" ref="AD44" si="73">DATE(YEAR(AC44),MONTH(AC44)+1,DAY(AC44))</f>
        <v>44256</v>
      </c>
      <c r="AE44" s="22">
        <f t="shared" ref="AE44" si="74">DATE(YEAR(AD44),MONTH(AD44)+1,DAY(AD44))</f>
        <v>44287</v>
      </c>
      <c r="AF44" s="22">
        <f t="shared" ref="AF44" si="75">DATE(YEAR(AE44),MONTH(AE44)+1,DAY(AE44))</f>
        <v>44317</v>
      </c>
      <c r="AG44" s="86"/>
      <c r="AH44" s="6"/>
      <c r="AI44" s="6"/>
      <c r="AJ44" s="159"/>
      <c r="AK44" s="163"/>
      <c r="AL44" s="21"/>
      <c r="AM44" s="22">
        <f>AM28</f>
        <v>44349</v>
      </c>
      <c r="AN44" s="22">
        <f>DATE(YEAR(AM44),MONTH(AM44)+1,DAY(AM44))</f>
        <v>44379</v>
      </c>
      <c r="AO44" s="22">
        <f t="shared" ref="AO44" si="76">DATE(YEAR(AN44),MONTH(AN44)+1,DAY(AN44))</f>
        <v>44410</v>
      </c>
      <c r="AP44" s="22">
        <f t="shared" ref="AP44" si="77">DATE(YEAR(AO44),MONTH(AO44)+1,DAY(AO44))</f>
        <v>44441</v>
      </c>
      <c r="AQ44" s="22">
        <f t="shared" ref="AQ44" si="78">DATE(YEAR(AP44),MONTH(AP44)+1,DAY(AP44))</f>
        <v>44471</v>
      </c>
      <c r="AR44" s="22">
        <f t="shared" ref="AR44" si="79">DATE(YEAR(AQ44),MONTH(AQ44)+1,DAY(AQ44))</f>
        <v>44502</v>
      </c>
      <c r="AS44" s="22">
        <f t="shared" ref="AS44" si="80">DATE(YEAR(AR44),MONTH(AR44)+1,DAY(AR44))</f>
        <v>44532</v>
      </c>
      <c r="AT44" s="22">
        <f t="shared" ref="AT44" si="81">DATE(YEAR(AS44),MONTH(AS44)+1,DAY(AS44))</f>
        <v>44563</v>
      </c>
      <c r="AU44" s="22">
        <f t="shared" ref="AU44" si="82">DATE(YEAR(AT44),MONTH(AT44)+1,DAY(AT44))</f>
        <v>44594</v>
      </c>
      <c r="AV44" s="22">
        <f t="shared" ref="AV44" si="83">DATE(YEAR(AU44),MONTH(AU44)+1,DAY(AU44))</f>
        <v>44622</v>
      </c>
      <c r="AW44" s="22">
        <f t="shared" ref="AW44" si="84">DATE(YEAR(AV44),MONTH(AV44)+1,DAY(AV44))</f>
        <v>44653</v>
      </c>
      <c r="AX44" s="22">
        <f t="shared" ref="AX44" si="85">DATE(YEAR(AW44),MONTH(AW44)+1,DAY(AW44))</f>
        <v>44683</v>
      </c>
      <c r="AY44" s="86"/>
      <c r="AZ44" s="6"/>
      <c r="BA44" s="6"/>
      <c r="BB44" s="163"/>
      <c r="BC44" s="167"/>
      <c r="BD44" s="21"/>
      <c r="BE44" s="22">
        <f>BE28</f>
        <v>44715</v>
      </c>
      <c r="BF44" s="22">
        <f>DATE(YEAR(BE44),MONTH(BE44)+1,DAY(BE44))</f>
        <v>44745</v>
      </c>
      <c r="BG44" s="22">
        <f t="shared" ref="BG44" si="86">DATE(YEAR(BF44),MONTH(BF44)+1,DAY(BF44))</f>
        <v>44776</v>
      </c>
      <c r="BH44" s="22">
        <f t="shared" ref="BH44" si="87">DATE(YEAR(BG44),MONTH(BG44)+1,DAY(BG44))</f>
        <v>44807</v>
      </c>
      <c r="BI44" s="22">
        <f t="shared" ref="BI44" si="88">DATE(YEAR(BH44),MONTH(BH44)+1,DAY(BH44))</f>
        <v>44837</v>
      </c>
      <c r="BJ44" s="22">
        <f t="shared" ref="BJ44" si="89">DATE(YEAR(BI44),MONTH(BI44)+1,DAY(BI44))</f>
        <v>44868</v>
      </c>
      <c r="BK44" s="22">
        <f t="shared" ref="BK44" si="90">DATE(YEAR(BJ44),MONTH(BJ44)+1,DAY(BJ44))</f>
        <v>44898</v>
      </c>
      <c r="BL44" s="22">
        <f t="shared" ref="BL44" si="91">DATE(YEAR(BK44),MONTH(BK44)+1,DAY(BK44))</f>
        <v>44929</v>
      </c>
      <c r="BM44" s="22">
        <f t="shared" ref="BM44" si="92">DATE(YEAR(BL44),MONTH(BL44)+1,DAY(BL44))</f>
        <v>44960</v>
      </c>
      <c r="BN44" s="22">
        <f t="shared" ref="BN44" si="93">DATE(YEAR(BM44),MONTH(BM44)+1,DAY(BM44))</f>
        <v>44988</v>
      </c>
      <c r="BO44" s="22">
        <f t="shared" ref="BO44" si="94">DATE(YEAR(BN44),MONTH(BN44)+1,DAY(BN44))</f>
        <v>45019</v>
      </c>
      <c r="BP44" s="22">
        <f t="shared" ref="BP44" si="95">DATE(YEAR(BO44),MONTH(BO44)+1,DAY(BO44))</f>
        <v>45049</v>
      </c>
      <c r="BQ44" s="86"/>
      <c r="BR44" s="6"/>
      <c r="BS44" s="6"/>
      <c r="BT44" s="167"/>
      <c r="BU44" s="171"/>
      <c r="BV44" s="21"/>
      <c r="BW44" s="22">
        <f>BW28</f>
        <v>45081</v>
      </c>
      <c r="BX44" s="22">
        <f>DATE(YEAR(BW44),MONTH(BW44)+1,DAY(BW44))</f>
        <v>45111</v>
      </c>
      <c r="BY44" s="22">
        <f t="shared" ref="BY44" si="96">DATE(YEAR(BX44),MONTH(BX44)+1,DAY(BX44))</f>
        <v>45142</v>
      </c>
      <c r="BZ44" s="22">
        <f t="shared" ref="BZ44" si="97">DATE(YEAR(BY44),MONTH(BY44)+1,DAY(BY44))</f>
        <v>45173</v>
      </c>
      <c r="CA44" s="22">
        <f t="shared" ref="CA44" si="98">DATE(YEAR(BZ44),MONTH(BZ44)+1,DAY(BZ44))</f>
        <v>45203</v>
      </c>
      <c r="CB44" s="22">
        <f t="shared" ref="CB44" si="99">DATE(YEAR(CA44),MONTH(CA44)+1,DAY(CA44))</f>
        <v>45234</v>
      </c>
      <c r="CC44" s="22">
        <f t="shared" ref="CC44" si="100">DATE(YEAR(CB44),MONTH(CB44)+1,DAY(CB44))</f>
        <v>45264</v>
      </c>
      <c r="CD44" s="22">
        <f t="shared" ref="CD44" si="101">DATE(YEAR(CC44),MONTH(CC44)+1,DAY(CC44))</f>
        <v>45295</v>
      </c>
      <c r="CE44" s="22">
        <f t="shared" ref="CE44" si="102">DATE(YEAR(CD44),MONTH(CD44)+1,DAY(CD44))</f>
        <v>45326</v>
      </c>
      <c r="CF44" s="22">
        <f t="shared" ref="CF44" si="103">DATE(YEAR(CE44),MONTH(CE44)+1,DAY(CE44))</f>
        <v>45355</v>
      </c>
      <c r="CG44" s="22">
        <f t="shared" ref="CG44" si="104">DATE(YEAR(CF44),MONTH(CF44)+1,DAY(CF44))</f>
        <v>45386</v>
      </c>
      <c r="CH44" s="22">
        <f t="shared" ref="CH44" si="105">DATE(YEAR(CG44),MONTH(CG44)+1,DAY(CG44))</f>
        <v>45416</v>
      </c>
      <c r="CI44" s="86"/>
      <c r="CJ44" s="6"/>
      <c r="CK44" s="6"/>
      <c r="CL44" s="171"/>
    </row>
    <row r="45" spans="1:90" x14ac:dyDescent="0.25">
      <c r="A45" s="155"/>
      <c r="B45" s="17" t="str">
        <f>B29</f>
        <v>Product Category 1</v>
      </c>
      <c r="C45" s="106">
        <v>0</v>
      </c>
      <c r="D45" s="106">
        <v>0</v>
      </c>
      <c r="E45" s="106">
        <v>0</v>
      </c>
      <c r="F45" s="106">
        <v>0</v>
      </c>
      <c r="G45" s="106">
        <v>0</v>
      </c>
      <c r="H45" s="106">
        <v>0</v>
      </c>
      <c r="I45" s="106">
        <v>0</v>
      </c>
      <c r="J45" s="106">
        <v>0</v>
      </c>
      <c r="K45" s="106">
        <v>0</v>
      </c>
      <c r="L45" s="106">
        <v>0</v>
      </c>
      <c r="M45" s="106">
        <v>0</v>
      </c>
      <c r="N45" s="106">
        <v>0</v>
      </c>
      <c r="O45" s="14"/>
      <c r="P45" s="108"/>
      <c r="Q45" s="6"/>
      <c r="R45" s="151"/>
      <c r="S45" s="159"/>
      <c r="T45" s="17" t="str">
        <f>T29</f>
        <v>Product Category 1</v>
      </c>
      <c r="U45" s="106">
        <v>0</v>
      </c>
      <c r="V45" s="106">
        <v>0</v>
      </c>
      <c r="W45" s="106">
        <v>0</v>
      </c>
      <c r="X45" s="106">
        <v>0</v>
      </c>
      <c r="Y45" s="106">
        <v>0</v>
      </c>
      <c r="Z45" s="106">
        <v>0</v>
      </c>
      <c r="AA45" s="106">
        <v>0</v>
      </c>
      <c r="AB45" s="106">
        <v>0</v>
      </c>
      <c r="AC45" s="106">
        <v>0</v>
      </c>
      <c r="AD45" s="106">
        <v>0</v>
      </c>
      <c r="AE45" s="106">
        <v>0</v>
      </c>
      <c r="AF45" s="106">
        <v>0</v>
      </c>
      <c r="AG45" s="14"/>
      <c r="AH45" s="108"/>
      <c r="AI45" s="6"/>
      <c r="AJ45" s="159"/>
      <c r="AK45" s="163"/>
      <c r="AL45" s="17" t="str">
        <f>AL29</f>
        <v>Product Category 1</v>
      </c>
      <c r="AM45" s="106">
        <v>0</v>
      </c>
      <c r="AN45" s="106">
        <v>0</v>
      </c>
      <c r="AO45" s="106">
        <v>0</v>
      </c>
      <c r="AP45" s="106">
        <v>0</v>
      </c>
      <c r="AQ45" s="106">
        <v>0</v>
      </c>
      <c r="AR45" s="106">
        <v>0</v>
      </c>
      <c r="AS45" s="106">
        <v>0</v>
      </c>
      <c r="AT45" s="106">
        <v>0</v>
      </c>
      <c r="AU45" s="106">
        <v>0</v>
      </c>
      <c r="AV45" s="106">
        <v>0</v>
      </c>
      <c r="AW45" s="106">
        <v>0</v>
      </c>
      <c r="AX45" s="106">
        <v>0</v>
      </c>
      <c r="AY45" s="14"/>
      <c r="AZ45" s="108"/>
      <c r="BA45" s="6"/>
      <c r="BB45" s="163"/>
      <c r="BC45" s="167"/>
      <c r="BD45" s="17" t="str">
        <f>BD29</f>
        <v>Product Category 1</v>
      </c>
      <c r="BE45" s="106">
        <v>0</v>
      </c>
      <c r="BF45" s="106">
        <v>0</v>
      </c>
      <c r="BG45" s="106">
        <v>0</v>
      </c>
      <c r="BH45" s="106">
        <v>0</v>
      </c>
      <c r="BI45" s="106">
        <v>0</v>
      </c>
      <c r="BJ45" s="106">
        <v>0</v>
      </c>
      <c r="BK45" s="106">
        <v>0</v>
      </c>
      <c r="BL45" s="106">
        <v>0</v>
      </c>
      <c r="BM45" s="106">
        <v>0</v>
      </c>
      <c r="BN45" s="106">
        <v>0</v>
      </c>
      <c r="BO45" s="106">
        <v>0</v>
      </c>
      <c r="BP45" s="106">
        <v>0</v>
      </c>
      <c r="BQ45" s="14"/>
      <c r="BR45" s="108"/>
      <c r="BS45" s="6"/>
      <c r="BT45" s="167"/>
      <c r="BU45" s="171"/>
      <c r="BV45" s="17" t="str">
        <f>BV29</f>
        <v>Product Category 1</v>
      </c>
      <c r="BW45" s="106">
        <v>0</v>
      </c>
      <c r="BX45" s="106">
        <v>0</v>
      </c>
      <c r="BY45" s="106">
        <v>0</v>
      </c>
      <c r="BZ45" s="106">
        <v>0</v>
      </c>
      <c r="CA45" s="106">
        <v>0</v>
      </c>
      <c r="CB45" s="106">
        <v>0</v>
      </c>
      <c r="CC45" s="106">
        <v>0</v>
      </c>
      <c r="CD45" s="106">
        <v>0</v>
      </c>
      <c r="CE45" s="106">
        <v>0</v>
      </c>
      <c r="CF45" s="106">
        <v>0</v>
      </c>
      <c r="CG45" s="106">
        <v>0</v>
      </c>
      <c r="CH45" s="106">
        <v>0</v>
      </c>
      <c r="CI45" s="14"/>
      <c r="CJ45" s="108"/>
      <c r="CK45" s="6"/>
      <c r="CL45" s="171"/>
    </row>
    <row r="46" spans="1:90" x14ac:dyDescent="0.25">
      <c r="A46" s="155"/>
      <c r="B46" s="17" t="str">
        <f t="shared" ref="B46:B54" si="106">B30</f>
        <v>Product Category 2</v>
      </c>
      <c r="C46" s="106">
        <v>0</v>
      </c>
      <c r="D46" s="106">
        <v>0</v>
      </c>
      <c r="E46" s="106">
        <v>0</v>
      </c>
      <c r="F46" s="106">
        <v>0</v>
      </c>
      <c r="G46" s="106">
        <v>0</v>
      </c>
      <c r="H46" s="106">
        <v>0</v>
      </c>
      <c r="I46" s="106">
        <v>0</v>
      </c>
      <c r="J46" s="106">
        <v>0</v>
      </c>
      <c r="K46" s="106">
        <v>0</v>
      </c>
      <c r="L46" s="106">
        <v>0</v>
      </c>
      <c r="M46" s="106">
        <v>0</v>
      </c>
      <c r="N46" s="106">
        <v>0</v>
      </c>
      <c r="O46" s="14"/>
      <c r="P46" s="108"/>
      <c r="Q46" s="6"/>
      <c r="R46" s="151"/>
      <c r="S46" s="159"/>
      <c r="T46" s="17" t="str">
        <f t="shared" ref="T46:T54" si="107">T30</f>
        <v>Product Category 2</v>
      </c>
      <c r="U46" s="106">
        <v>0</v>
      </c>
      <c r="V46" s="106">
        <v>0</v>
      </c>
      <c r="W46" s="106">
        <v>0</v>
      </c>
      <c r="X46" s="106">
        <v>0</v>
      </c>
      <c r="Y46" s="106">
        <v>0</v>
      </c>
      <c r="Z46" s="106">
        <v>0</v>
      </c>
      <c r="AA46" s="106">
        <v>0</v>
      </c>
      <c r="AB46" s="106">
        <v>0</v>
      </c>
      <c r="AC46" s="106">
        <v>0</v>
      </c>
      <c r="AD46" s="106">
        <v>0</v>
      </c>
      <c r="AE46" s="106">
        <v>0</v>
      </c>
      <c r="AF46" s="106">
        <v>0</v>
      </c>
      <c r="AG46" s="14"/>
      <c r="AH46" s="108"/>
      <c r="AI46" s="6"/>
      <c r="AJ46" s="159"/>
      <c r="AK46" s="163"/>
      <c r="AL46" s="17" t="str">
        <f t="shared" ref="AL46:AL54" si="108">AL30</f>
        <v>Product Category 2</v>
      </c>
      <c r="AM46" s="106">
        <v>0</v>
      </c>
      <c r="AN46" s="106">
        <v>0</v>
      </c>
      <c r="AO46" s="106">
        <v>0</v>
      </c>
      <c r="AP46" s="106">
        <v>0</v>
      </c>
      <c r="AQ46" s="106">
        <v>0</v>
      </c>
      <c r="AR46" s="106">
        <v>0</v>
      </c>
      <c r="AS46" s="106">
        <v>0</v>
      </c>
      <c r="AT46" s="106">
        <v>0</v>
      </c>
      <c r="AU46" s="106">
        <v>0</v>
      </c>
      <c r="AV46" s="106">
        <v>0</v>
      </c>
      <c r="AW46" s="106">
        <v>0</v>
      </c>
      <c r="AX46" s="106">
        <v>0</v>
      </c>
      <c r="AY46" s="14"/>
      <c r="AZ46" s="108"/>
      <c r="BA46" s="6"/>
      <c r="BB46" s="163"/>
      <c r="BC46" s="167"/>
      <c r="BD46" s="17" t="str">
        <f t="shared" ref="BD46:BD54" si="109">BD30</f>
        <v>Product Category 2</v>
      </c>
      <c r="BE46" s="106">
        <v>0</v>
      </c>
      <c r="BF46" s="106">
        <v>0</v>
      </c>
      <c r="BG46" s="106">
        <v>0</v>
      </c>
      <c r="BH46" s="106">
        <v>0</v>
      </c>
      <c r="BI46" s="106">
        <v>0</v>
      </c>
      <c r="BJ46" s="106">
        <v>0</v>
      </c>
      <c r="BK46" s="106">
        <v>0</v>
      </c>
      <c r="BL46" s="106">
        <v>0</v>
      </c>
      <c r="BM46" s="106">
        <v>0</v>
      </c>
      <c r="BN46" s="106">
        <v>0</v>
      </c>
      <c r="BO46" s="106">
        <v>0</v>
      </c>
      <c r="BP46" s="106">
        <v>0</v>
      </c>
      <c r="BQ46" s="14"/>
      <c r="BR46" s="108"/>
      <c r="BS46" s="6"/>
      <c r="BT46" s="167"/>
      <c r="BU46" s="171"/>
      <c r="BV46" s="17" t="str">
        <f t="shared" ref="BV46:BV54" si="110">BV30</f>
        <v>Product Category 2</v>
      </c>
      <c r="BW46" s="106">
        <v>0</v>
      </c>
      <c r="BX46" s="106">
        <v>0</v>
      </c>
      <c r="BY46" s="106">
        <v>0</v>
      </c>
      <c r="BZ46" s="106">
        <v>0</v>
      </c>
      <c r="CA46" s="106">
        <v>0</v>
      </c>
      <c r="CB46" s="106">
        <v>0</v>
      </c>
      <c r="CC46" s="106">
        <v>0</v>
      </c>
      <c r="CD46" s="106">
        <v>0</v>
      </c>
      <c r="CE46" s="106">
        <v>0</v>
      </c>
      <c r="CF46" s="106">
        <v>0</v>
      </c>
      <c r="CG46" s="106">
        <v>0</v>
      </c>
      <c r="CH46" s="106">
        <v>0</v>
      </c>
      <c r="CI46" s="14"/>
      <c r="CJ46" s="108"/>
      <c r="CK46" s="6"/>
      <c r="CL46" s="171"/>
    </row>
    <row r="47" spans="1:90" x14ac:dyDescent="0.25">
      <c r="A47" s="155"/>
      <c r="B47" s="17" t="str">
        <f t="shared" si="106"/>
        <v>Product Category 3</v>
      </c>
      <c r="C47" s="106">
        <v>0</v>
      </c>
      <c r="D47" s="106">
        <v>0</v>
      </c>
      <c r="E47" s="106">
        <v>0</v>
      </c>
      <c r="F47" s="106">
        <v>0</v>
      </c>
      <c r="G47" s="106">
        <v>0</v>
      </c>
      <c r="H47" s="106">
        <v>0</v>
      </c>
      <c r="I47" s="106">
        <v>0</v>
      </c>
      <c r="J47" s="106">
        <v>0</v>
      </c>
      <c r="K47" s="106">
        <v>0</v>
      </c>
      <c r="L47" s="106">
        <v>0</v>
      </c>
      <c r="M47" s="106">
        <v>0</v>
      </c>
      <c r="N47" s="106">
        <v>0</v>
      </c>
      <c r="O47" s="14"/>
      <c r="P47" s="108"/>
      <c r="Q47" s="6"/>
      <c r="R47" s="151"/>
      <c r="S47" s="159"/>
      <c r="T47" s="17" t="str">
        <f t="shared" si="107"/>
        <v>Product Category 3</v>
      </c>
      <c r="U47" s="106">
        <v>0</v>
      </c>
      <c r="V47" s="106">
        <v>0</v>
      </c>
      <c r="W47" s="106">
        <v>0</v>
      </c>
      <c r="X47" s="106">
        <v>0</v>
      </c>
      <c r="Y47" s="106">
        <v>0</v>
      </c>
      <c r="Z47" s="106">
        <v>0</v>
      </c>
      <c r="AA47" s="106">
        <v>0</v>
      </c>
      <c r="AB47" s="106">
        <v>0</v>
      </c>
      <c r="AC47" s="106">
        <v>0</v>
      </c>
      <c r="AD47" s="106">
        <v>0</v>
      </c>
      <c r="AE47" s="106">
        <v>0</v>
      </c>
      <c r="AF47" s="106">
        <v>0</v>
      </c>
      <c r="AG47" s="14"/>
      <c r="AH47" s="108"/>
      <c r="AI47" s="6"/>
      <c r="AJ47" s="159"/>
      <c r="AK47" s="163"/>
      <c r="AL47" s="17" t="str">
        <f t="shared" si="108"/>
        <v>Product Category 3</v>
      </c>
      <c r="AM47" s="106">
        <v>0</v>
      </c>
      <c r="AN47" s="106">
        <v>0</v>
      </c>
      <c r="AO47" s="106">
        <v>0</v>
      </c>
      <c r="AP47" s="106">
        <v>0</v>
      </c>
      <c r="AQ47" s="106">
        <v>0</v>
      </c>
      <c r="AR47" s="106">
        <v>0</v>
      </c>
      <c r="AS47" s="106">
        <v>0</v>
      </c>
      <c r="AT47" s="106">
        <v>0</v>
      </c>
      <c r="AU47" s="106">
        <v>0</v>
      </c>
      <c r="AV47" s="106">
        <v>0</v>
      </c>
      <c r="AW47" s="106">
        <v>0</v>
      </c>
      <c r="AX47" s="106">
        <v>0</v>
      </c>
      <c r="AY47" s="14"/>
      <c r="AZ47" s="108"/>
      <c r="BA47" s="6"/>
      <c r="BB47" s="163"/>
      <c r="BC47" s="167"/>
      <c r="BD47" s="17" t="str">
        <f t="shared" si="109"/>
        <v>Product Category 3</v>
      </c>
      <c r="BE47" s="106">
        <v>0</v>
      </c>
      <c r="BF47" s="106">
        <v>0</v>
      </c>
      <c r="BG47" s="106">
        <v>0</v>
      </c>
      <c r="BH47" s="106">
        <v>0</v>
      </c>
      <c r="BI47" s="106">
        <v>0</v>
      </c>
      <c r="BJ47" s="106">
        <v>0</v>
      </c>
      <c r="BK47" s="106">
        <v>0</v>
      </c>
      <c r="BL47" s="106">
        <v>0</v>
      </c>
      <c r="BM47" s="106">
        <v>0</v>
      </c>
      <c r="BN47" s="106">
        <v>0</v>
      </c>
      <c r="BO47" s="106">
        <v>0</v>
      </c>
      <c r="BP47" s="106">
        <v>0</v>
      </c>
      <c r="BQ47" s="14"/>
      <c r="BR47" s="108"/>
      <c r="BS47" s="6"/>
      <c r="BT47" s="167"/>
      <c r="BU47" s="171"/>
      <c r="BV47" s="17" t="str">
        <f t="shared" si="110"/>
        <v>Product Category 3</v>
      </c>
      <c r="BW47" s="106">
        <v>0</v>
      </c>
      <c r="BX47" s="106">
        <v>0</v>
      </c>
      <c r="BY47" s="106">
        <v>0</v>
      </c>
      <c r="BZ47" s="106">
        <v>0</v>
      </c>
      <c r="CA47" s="106">
        <v>0</v>
      </c>
      <c r="CB47" s="106">
        <v>0</v>
      </c>
      <c r="CC47" s="106">
        <v>0</v>
      </c>
      <c r="CD47" s="106">
        <v>0</v>
      </c>
      <c r="CE47" s="106">
        <v>0</v>
      </c>
      <c r="CF47" s="106">
        <v>0</v>
      </c>
      <c r="CG47" s="106">
        <v>0</v>
      </c>
      <c r="CH47" s="106">
        <v>0</v>
      </c>
      <c r="CI47" s="14"/>
      <c r="CJ47" s="108"/>
      <c r="CK47" s="6"/>
      <c r="CL47" s="171"/>
    </row>
    <row r="48" spans="1:90" x14ac:dyDescent="0.25">
      <c r="A48" s="155"/>
      <c r="B48" s="17" t="str">
        <f t="shared" si="106"/>
        <v>Product Category 4</v>
      </c>
      <c r="C48" s="106">
        <v>0</v>
      </c>
      <c r="D48" s="106">
        <v>0</v>
      </c>
      <c r="E48" s="106">
        <v>0</v>
      </c>
      <c r="F48" s="106">
        <v>0</v>
      </c>
      <c r="G48" s="106">
        <v>0</v>
      </c>
      <c r="H48" s="106">
        <v>0</v>
      </c>
      <c r="I48" s="106">
        <v>0</v>
      </c>
      <c r="J48" s="106">
        <v>0</v>
      </c>
      <c r="K48" s="106">
        <v>0</v>
      </c>
      <c r="L48" s="106">
        <v>0</v>
      </c>
      <c r="M48" s="106">
        <v>0</v>
      </c>
      <c r="N48" s="106">
        <v>0</v>
      </c>
      <c r="O48" s="14"/>
      <c r="P48" s="108"/>
      <c r="Q48" s="6"/>
      <c r="R48" s="151"/>
      <c r="S48" s="159"/>
      <c r="T48" s="17" t="str">
        <f t="shared" si="107"/>
        <v>Product Category 4</v>
      </c>
      <c r="U48" s="106">
        <v>0</v>
      </c>
      <c r="V48" s="106">
        <v>0</v>
      </c>
      <c r="W48" s="106">
        <v>0</v>
      </c>
      <c r="X48" s="106">
        <v>0</v>
      </c>
      <c r="Y48" s="106">
        <v>0</v>
      </c>
      <c r="Z48" s="106">
        <v>0</v>
      </c>
      <c r="AA48" s="106">
        <v>0</v>
      </c>
      <c r="AB48" s="106">
        <v>0</v>
      </c>
      <c r="AC48" s="106">
        <v>0</v>
      </c>
      <c r="AD48" s="106">
        <v>0</v>
      </c>
      <c r="AE48" s="106">
        <v>0</v>
      </c>
      <c r="AF48" s="106">
        <v>0</v>
      </c>
      <c r="AG48" s="14"/>
      <c r="AH48" s="108"/>
      <c r="AI48" s="6"/>
      <c r="AJ48" s="159"/>
      <c r="AK48" s="163"/>
      <c r="AL48" s="17" t="str">
        <f t="shared" si="108"/>
        <v>Product Category 4</v>
      </c>
      <c r="AM48" s="106">
        <v>0</v>
      </c>
      <c r="AN48" s="106">
        <v>0</v>
      </c>
      <c r="AO48" s="106">
        <v>0</v>
      </c>
      <c r="AP48" s="106">
        <v>0</v>
      </c>
      <c r="AQ48" s="106">
        <v>0</v>
      </c>
      <c r="AR48" s="106">
        <v>0</v>
      </c>
      <c r="AS48" s="106">
        <v>0</v>
      </c>
      <c r="AT48" s="106">
        <v>0</v>
      </c>
      <c r="AU48" s="106">
        <v>0</v>
      </c>
      <c r="AV48" s="106">
        <v>0</v>
      </c>
      <c r="AW48" s="106">
        <v>0</v>
      </c>
      <c r="AX48" s="106">
        <v>0</v>
      </c>
      <c r="AY48" s="14"/>
      <c r="AZ48" s="108"/>
      <c r="BA48" s="6"/>
      <c r="BB48" s="163"/>
      <c r="BC48" s="167"/>
      <c r="BD48" s="17" t="str">
        <f t="shared" si="109"/>
        <v>Product Category 4</v>
      </c>
      <c r="BE48" s="106">
        <v>0</v>
      </c>
      <c r="BF48" s="106">
        <v>0</v>
      </c>
      <c r="BG48" s="106">
        <v>0</v>
      </c>
      <c r="BH48" s="106">
        <v>0</v>
      </c>
      <c r="BI48" s="106">
        <v>0</v>
      </c>
      <c r="BJ48" s="106">
        <v>0</v>
      </c>
      <c r="BK48" s="106">
        <v>0</v>
      </c>
      <c r="BL48" s="106">
        <v>0</v>
      </c>
      <c r="BM48" s="106">
        <v>0</v>
      </c>
      <c r="BN48" s="106">
        <v>0</v>
      </c>
      <c r="BO48" s="106">
        <v>0</v>
      </c>
      <c r="BP48" s="106">
        <v>0</v>
      </c>
      <c r="BQ48" s="14"/>
      <c r="BR48" s="108"/>
      <c r="BS48" s="6"/>
      <c r="BT48" s="167"/>
      <c r="BU48" s="171"/>
      <c r="BV48" s="17" t="str">
        <f t="shared" si="110"/>
        <v>Product Category 4</v>
      </c>
      <c r="BW48" s="106">
        <v>0</v>
      </c>
      <c r="BX48" s="106">
        <v>0</v>
      </c>
      <c r="BY48" s="106">
        <v>0</v>
      </c>
      <c r="BZ48" s="106">
        <v>0</v>
      </c>
      <c r="CA48" s="106">
        <v>0</v>
      </c>
      <c r="CB48" s="106">
        <v>0</v>
      </c>
      <c r="CC48" s="106">
        <v>0</v>
      </c>
      <c r="CD48" s="106">
        <v>0</v>
      </c>
      <c r="CE48" s="106">
        <v>0</v>
      </c>
      <c r="CF48" s="106">
        <v>0</v>
      </c>
      <c r="CG48" s="106">
        <v>0</v>
      </c>
      <c r="CH48" s="106">
        <v>0</v>
      </c>
      <c r="CI48" s="14"/>
      <c r="CJ48" s="108"/>
      <c r="CK48" s="6"/>
      <c r="CL48" s="171"/>
    </row>
    <row r="49" spans="1:90" x14ac:dyDescent="0.25">
      <c r="A49" s="155"/>
      <c r="B49" s="17" t="str">
        <f t="shared" si="106"/>
        <v>Product Category 5</v>
      </c>
      <c r="C49" s="106">
        <v>0</v>
      </c>
      <c r="D49" s="106">
        <v>0</v>
      </c>
      <c r="E49" s="106">
        <v>0</v>
      </c>
      <c r="F49" s="106">
        <v>0</v>
      </c>
      <c r="G49" s="106">
        <v>0</v>
      </c>
      <c r="H49" s="106">
        <v>0</v>
      </c>
      <c r="I49" s="106">
        <v>0</v>
      </c>
      <c r="J49" s="106">
        <v>0</v>
      </c>
      <c r="K49" s="106">
        <v>0</v>
      </c>
      <c r="L49" s="106">
        <v>0</v>
      </c>
      <c r="M49" s="106">
        <v>0</v>
      </c>
      <c r="N49" s="106">
        <v>0</v>
      </c>
      <c r="O49" s="14"/>
      <c r="P49" s="108"/>
      <c r="Q49" s="6"/>
      <c r="R49" s="151"/>
      <c r="S49" s="159"/>
      <c r="T49" s="17" t="str">
        <f t="shared" si="107"/>
        <v>Product Category 5</v>
      </c>
      <c r="U49" s="106">
        <v>0</v>
      </c>
      <c r="V49" s="106">
        <v>0</v>
      </c>
      <c r="W49" s="106">
        <v>0</v>
      </c>
      <c r="X49" s="106">
        <v>0</v>
      </c>
      <c r="Y49" s="106">
        <v>0</v>
      </c>
      <c r="Z49" s="106">
        <v>0</v>
      </c>
      <c r="AA49" s="106">
        <v>0</v>
      </c>
      <c r="AB49" s="106">
        <v>0</v>
      </c>
      <c r="AC49" s="106">
        <v>0</v>
      </c>
      <c r="AD49" s="106">
        <v>0</v>
      </c>
      <c r="AE49" s="106">
        <v>0</v>
      </c>
      <c r="AF49" s="106">
        <v>0</v>
      </c>
      <c r="AG49" s="14"/>
      <c r="AH49" s="108"/>
      <c r="AI49" s="6"/>
      <c r="AJ49" s="159"/>
      <c r="AK49" s="163"/>
      <c r="AL49" s="17" t="str">
        <f t="shared" si="108"/>
        <v>Product Category 5</v>
      </c>
      <c r="AM49" s="106">
        <v>0</v>
      </c>
      <c r="AN49" s="106">
        <v>0</v>
      </c>
      <c r="AO49" s="106">
        <v>0</v>
      </c>
      <c r="AP49" s="106">
        <v>0</v>
      </c>
      <c r="AQ49" s="106">
        <v>0</v>
      </c>
      <c r="AR49" s="106">
        <v>0</v>
      </c>
      <c r="AS49" s="106">
        <v>0</v>
      </c>
      <c r="AT49" s="106">
        <v>0</v>
      </c>
      <c r="AU49" s="106">
        <v>0</v>
      </c>
      <c r="AV49" s="106">
        <v>0</v>
      </c>
      <c r="AW49" s="106">
        <v>0</v>
      </c>
      <c r="AX49" s="106">
        <v>0</v>
      </c>
      <c r="AY49" s="14"/>
      <c r="AZ49" s="108"/>
      <c r="BA49" s="6"/>
      <c r="BB49" s="163"/>
      <c r="BC49" s="167"/>
      <c r="BD49" s="17" t="str">
        <f t="shared" si="109"/>
        <v>Product Category 5</v>
      </c>
      <c r="BE49" s="106">
        <v>0</v>
      </c>
      <c r="BF49" s="106">
        <v>0</v>
      </c>
      <c r="BG49" s="106">
        <v>0</v>
      </c>
      <c r="BH49" s="106">
        <v>0</v>
      </c>
      <c r="BI49" s="106">
        <v>0</v>
      </c>
      <c r="BJ49" s="106">
        <v>0</v>
      </c>
      <c r="BK49" s="106">
        <v>0</v>
      </c>
      <c r="BL49" s="106">
        <v>0</v>
      </c>
      <c r="BM49" s="106">
        <v>0</v>
      </c>
      <c r="BN49" s="106">
        <v>0</v>
      </c>
      <c r="BO49" s="106">
        <v>0</v>
      </c>
      <c r="BP49" s="106">
        <v>0</v>
      </c>
      <c r="BQ49" s="14"/>
      <c r="BR49" s="108"/>
      <c r="BS49" s="6"/>
      <c r="BT49" s="167"/>
      <c r="BU49" s="171"/>
      <c r="BV49" s="17" t="str">
        <f t="shared" si="110"/>
        <v>Product Category 5</v>
      </c>
      <c r="BW49" s="106">
        <v>0</v>
      </c>
      <c r="BX49" s="106">
        <v>0</v>
      </c>
      <c r="BY49" s="106">
        <v>0</v>
      </c>
      <c r="BZ49" s="106">
        <v>0</v>
      </c>
      <c r="CA49" s="106">
        <v>0</v>
      </c>
      <c r="CB49" s="106">
        <v>0</v>
      </c>
      <c r="CC49" s="106">
        <v>0</v>
      </c>
      <c r="CD49" s="106">
        <v>0</v>
      </c>
      <c r="CE49" s="106">
        <v>0</v>
      </c>
      <c r="CF49" s="106">
        <v>0</v>
      </c>
      <c r="CG49" s="106">
        <v>0</v>
      </c>
      <c r="CH49" s="106">
        <v>0</v>
      </c>
      <c r="CI49" s="14"/>
      <c r="CJ49" s="108"/>
      <c r="CK49" s="6"/>
      <c r="CL49" s="171"/>
    </row>
    <row r="50" spans="1:90" x14ac:dyDescent="0.25">
      <c r="A50" s="155"/>
      <c r="B50" s="17" t="str">
        <f t="shared" si="106"/>
        <v>Product Category 6</v>
      </c>
      <c r="C50" s="106">
        <v>0</v>
      </c>
      <c r="D50" s="106">
        <v>0</v>
      </c>
      <c r="E50" s="106">
        <v>0</v>
      </c>
      <c r="F50" s="106">
        <v>0</v>
      </c>
      <c r="G50" s="106">
        <v>0</v>
      </c>
      <c r="H50" s="106">
        <v>0</v>
      </c>
      <c r="I50" s="106">
        <v>0</v>
      </c>
      <c r="J50" s="106">
        <v>0</v>
      </c>
      <c r="K50" s="106">
        <v>0</v>
      </c>
      <c r="L50" s="106">
        <v>0</v>
      </c>
      <c r="M50" s="106">
        <v>0</v>
      </c>
      <c r="N50" s="106">
        <v>0</v>
      </c>
      <c r="O50" s="14"/>
      <c r="P50" s="108"/>
      <c r="Q50" s="6"/>
      <c r="R50" s="151"/>
      <c r="S50" s="159"/>
      <c r="T50" s="17" t="str">
        <f t="shared" si="107"/>
        <v>Product Category 6</v>
      </c>
      <c r="U50" s="106">
        <v>0</v>
      </c>
      <c r="V50" s="106">
        <v>0</v>
      </c>
      <c r="W50" s="106">
        <v>0</v>
      </c>
      <c r="X50" s="106">
        <v>0</v>
      </c>
      <c r="Y50" s="106">
        <v>0</v>
      </c>
      <c r="Z50" s="106">
        <v>0</v>
      </c>
      <c r="AA50" s="106">
        <v>0</v>
      </c>
      <c r="AB50" s="106">
        <v>0</v>
      </c>
      <c r="AC50" s="106">
        <v>0</v>
      </c>
      <c r="AD50" s="106">
        <v>0</v>
      </c>
      <c r="AE50" s="106">
        <v>0</v>
      </c>
      <c r="AF50" s="106">
        <v>0</v>
      </c>
      <c r="AG50" s="14"/>
      <c r="AH50" s="108"/>
      <c r="AI50" s="6"/>
      <c r="AJ50" s="159"/>
      <c r="AK50" s="163"/>
      <c r="AL50" s="17" t="str">
        <f t="shared" si="108"/>
        <v>Product Category 6</v>
      </c>
      <c r="AM50" s="106">
        <v>0</v>
      </c>
      <c r="AN50" s="106">
        <v>0</v>
      </c>
      <c r="AO50" s="106">
        <v>0</v>
      </c>
      <c r="AP50" s="106">
        <v>0</v>
      </c>
      <c r="AQ50" s="106">
        <v>0</v>
      </c>
      <c r="AR50" s="106">
        <v>0</v>
      </c>
      <c r="AS50" s="106">
        <v>0</v>
      </c>
      <c r="AT50" s="106">
        <v>0</v>
      </c>
      <c r="AU50" s="106">
        <v>0</v>
      </c>
      <c r="AV50" s="106">
        <v>0</v>
      </c>
      <c r="AW50" s="106">
        <v>0</v>
      </c>
      <c r="AX50" s="106">
        <v>0</v>
      </c>
      <c r="AY50" s="14"/>
      <c r="AZ50" s="108"/>
      <c r="BA50" s="6"/>
      <c r="BB50" s="163"/>
      <c r="BC50" s="167"/>
      <c r="BD50" s="17" t="str">
        <f t="shared" si="109"/>
        <v>Product Category 6</v>
      </c>
      <c r="BE50" s="106">
        <v>0</v>
      </c>
      <c r="BF50" s="106">
        <v>0</v>
      </c>
      <c r="BG50" s="106">
        <v>0</v>
      </c>
      <c r="BH50" s="106">
        <v>0</v>
      </c>
      <c r="BI50" s="106">
        <v>0</v>
      </c>
      <c r="BJ50" s="106">
        <v>0</v>
      </c>
      <c r="BK50" s="106">
        <v>0</v>
      </c>
      <c r="BL50" s="106">
        <v>0</v>
      </c>
      <c r="BM50" s="106">
        <v>0</v>
      </c>
      <c r="BN50" s="106">
        <v>0</v>
      </c>
      <c r="BO50" s="106">
        <v>0</v>
      </c>
      <c r="BP50" s="106">
        <v>0</v>
      </c>
      <c r="BQ50" s="14"/>
      <c r="BR50" s="108"/>
      <c r="BS50" s="6"/>
      <c r="BT50" s="167"/>
      <c r="BU50" s="171"/>
      <c r="BV50" s="17" t="str">
        <f t="shared" si="110"/>
        <v>Product Category 6</v>
      </c>
      <c r="BW50" s="106">
        <v>0</v>
      </c>
      <c r="BX50" s="106">
        <v>0</v>
      </c>
      <c r="BY50" s="106">
        <v>0</v>
      </c>
      <c r="BZ50" s="106">
        <v>0</v>
      </c>
      <c r="CA50" s="106">
        <v>0</v>
      </c>
      <c r="CB50" s="106">
        <v>0</v>
      </c>
      <c r="CC50" s="106">
        <v>0</v>
      </c>
      <c r="CD50" s="106">
        <v>0</v>
      </c>
      <c r="CE50" s="106">
        <v>0</v>
      </c>
      <c r="CF50" s="106">
        <v>0</v>
      </c>
      <c r="CG50" s="106">
        <v>0</v>
      </c>
      <c r="CH50" s="106">
        <v>0</v>
      </c>
      <c r="CI50" s="14"/>
      <c r="CJ50" s="108"/>
      <c r="CK50" s="6"/>
      <c r="CL50" s="171"/>
    </row>
    <row r="51" spans="1:90" x14ac:dyDescent="0.25">
      <c r="A51" s="155"/>
      <c r="B51" s="17" t="str">
        <f t="shared" si="106"/>
        <v>Product Category 7</v>
      </c>
      <c r="C51" s="106">
        <v>0</v>
      </c>
      <c r="D51" s="106">
        <v>0</v>
      </c>
      <c r="E51" s="106">
        <v>0</v>
      </c>
      <c r="F51" s="106">
        <v>0</v>
      </c>
      <c r="G51" s="106">
        <v>0</v>
      </c>
      <c r="H51" s="106">
        <v>0</v>
      </c>
      <c r="I51" s="106">
        <v>0</v>
      </c>
      <c r="J51" s="106">
        <v>0</v>
      </c>
      <c r="K51" s="106">
        <v>0</v>
      </c>
      <c r="L51" s="106">
        <v>0</v>
      </c>
      <c r="M51" s="106">
        <v>0</v>
      </c>
      <c r="N51" s="106">
        <v>0</v>
      </c>
      <c r="O51" s="14"/>
      <c r="P51" s="108"/>
      <c r="Q51" s="6"/>
      <c r="R51" s="151"/>
      <c r="S51" s="159"/>
      <c r="T51" s="17" t="str">
        <f t="shared" si="107"/>
        <v>Product Category 7</v>
      </c>
      <c r="U51" s="106">
        <v>0</v>
      </c>
      <c r="V51" s="106">
        <v>0</v>
      </c>
      <c r="W51" s="106">
        <v>0</v>
      </c>
      <c r="X51" s="106">
        <v>0</v>
      </c>
      <c r="Y51" s="106">
        <v>0</v>
      </c>
      <c r="Z51" s="106">
        <v>0</v>
      </c>
      <c r="AA51" s="106">
        <v>0</v>
      </c>
      <c r="AB51" s="106">
        <v>0</v>
      </c>
      <c r="AC51" s="106">
        <v>0</v>
      </c>
      <c r="AD51" s="106">
        <v>0</v>
      </c>
      <c r="AE51" s="106">
        <v>0</v>
      </c>
      <c r="AF51" s="106">
        <v>0</v>
      </c>
      <c r="AG51" s="14"/>
      <c r="AH51" s="108"/>
      <c r="AI51" s="6"/>
      <c r="AJ51" s="159"/>
      <c r="AK51" s="163"/>
      <c r="AL51" s="17" t="str">
        <f t="shared" si="108"/>
        <v>Product Category 7</v>
      </c>
      <c r="AM51" s="106">
        <v>0</v>
      </c>
      <c r="AN51" s="106">
        <v>0</v>
      </c>
      <c r="AO51" s="106">
        <v>0</v>
      </c>
      <c r="AP51" s="106">
        <v>0</v>
      </c>
      <c r="AQ51" s="106">
        <v>0</v>
      </c>
      <c r="AR51" s="106">
        <v>0</v>
      </c>
      <c r="AS51" s="106">
        <v>0</v>
      </c>
      <c r="AT51" s="106">
        <v>0</v>
      </c>
      <c r="AU51" s="106">
        <v>0</v>
      </c>
      <c r="AV51" s="106">
        <v>0</v>
      </c>
      <c r="AW51" s="106">
        <v>0</v>
      </c>
      <c r="AX51" s="106">
        <v>0</v>
      </c>
      <c r="AY51" s="14"/>
      <c r="AZ51" s="108"/>
      <c r="BA51" s="6"/>
      <c r="BB51" s="163"/>
      <c r="BC51" s="167"/>
      <c r="BD51" s="17" t="str">
        <f t="shared" si="109"/>
        <v>Product Category 7</v>
      </c>
      <c r="BE51" s="106">
        <v>0</v>
      </c>
      <c r="BF51" s="106">
        <v>0</v>
      </c>
      <c r="BG51" s="106">
        <v>0</v>
      </c>
      <c r="BH51" s="106">
        <v>0</v>
      </c>
      <c r="BI51" s="106">
        <v>0</v>
      </c>
      <c r="BJ51" s="106">
        <v>0</v>
      </c>
      <c r="BK51" s="106">
        <v>0</v>
      </c>
      <c r="BL51" s="106">
        <v>0</v>
      </c>
      <c r="BM51" s="106">
        <v>0</v>
      </c>
      <c r="BN51" s="106">
        <v>0</v>
      </c>
      <c r="BO51" s="106">
        <v>0</v>
      </c>
      <c r="BP51" s="106">
        <v>0</v>
      </c>
      <c r="BQ51" s="14"/>
      <c r="BR51" s="108"/>
      <c r="BS51" s="6"/>
      <c r="BT51" s="167"/>
      <c r="BU51" s="171"/>
      <c r="BV51" s="17" t="str">
        <f t="shared" si="110"/>
        <v>Product Category 7</v>
      </c>
      <c r="BW51" s="106">
        <v>0</v>
      </c>
      <c r="BX51" s="106">
        <v>0</v>
      </c>
      <c r="BY51" s="106">
        <v>0</v>
      </c>
      <c r="BZ51" s="106">
        <v>0</v>
      </c>
      <c r="CA51" s="106">
        <v>0</v>
      </c>
      <c r="CB51" s="106">
        <v>0</v>
      </c>
      <c r="CC51" s="106">
        <v>0</v>
      </c>
      <c r="CD51" s="106">
        <v>0</v>
      </c>
      <c r="CE51" s="106">
        <v>0</v>
      </c>
      <c r="CF51" s="106">
        <v>0</v>
      </c>
      <c r="CG51" s="106">
        <v>0</v>
      </c>
      <c r="CH51" s="106">
        <v>0</v>
      </c>
      <c r="CI51" s="14"/>
      <c r="CJ51" s="108"/>
      <c r="CK51" s="6"/>
      <c r="CL51" s="171"/>
    </row>
    <row r="52" spans="1:90" x14ac:dyDescent="0.25">
      <c r="A52" s="155"/>
      <c r="B52" s="17" t="str">
        <f t="shared" si="106"/>
        <v>Product Category 8</v>
      </c>
      <c r="C52" s="106">
        <v>0</v>
      </c>
      <c r="D52" s="106">
        <v>0</v>
      </c>
      <c r="E52" s="106">
        <v>0</v>
      </c>
      <c r="F52" s="106">
        <v>0</v>
      </c>
      <c r="G52" s="106">
        <v>0</v>
      </c>
      <c r="H52" s="106">
        <v>0</v>
      </c>
      <c r="I52" s="106">
        <v>0</v>
      </c>
      <c r="J52" s="106">
        <v>0</v>
      </c>
      <c r="K52" s="106">
        <v>0</v>
      </c>
      <c r="L52" s="106">
        <v>0</v>
      </c>
      <c r="M52" s="106">
        <v>0</v>
      </c>
      <c r="N52" s="106">
        <v>0</v>
      </c>
      <c r="O52" s="14"/>
      <c r="P52" s="108"/>
      <c r="Q52" s="6"/>
      <c r="R52" s="151"/>
      <c r="S52" s="159"/>
      <c r="T52" s="17" t="str">
        <f t="shared" si="107"/>
        <v>Product Category 8</v>
      </c>
      <c r="U52" s="106">
        <v>0</v>
      </c>
      <c r="V52" s="106">
        <v>0</v>
      </c>
      <c r="W52" s="106">
        <v>0</v>
      </c>
      <c r="X52" s="106">
        <v>0</v>
      </c>
      <c r="Y52" s="106">
        <v>0</v>
      </c>
      <c r="Z52" s="106">
        <v>0</v>
      </c>
      <c r="AA52" s="106">
        <v>0</v>
      </c>
      <c r="AB52" s="106">
        <v>0</v>
      </c>
      <c r="AC52" s="106">
        <v>0</v>
      </c>
      <c r="AD52" s="106">
        <v>0</v>
      </c>
      <c r="AE52" s="106">
        <v>0</v>
      </c>
      <c r="AF52" s="106">
        <v>0</v>
      </c>
      <c r="AG52" s="14"/>
      <c r="AH52" s="108"/>
      <c r="AI52" s="6"/>
      <c r="AJ52" s="159"/>
      <c r="AK52" s="163"/>
      <c r="AL52" s="17" t="str">
        <f t="shared" si="108"/>
        <v>Product Category 8</v>
      </c>
      <c r="AM52" s="106">
        <v>0</v>
      </c>
      <c r="AN52" s="106">
        <v>0</v>
      </c>
      <c r="AO52" s="106">
        <v>0</v>
      </c>
      <c r="AP52" s="106">
        <v>0</v>
      </c>
      <c r="AQ52" s="106">
        <v>0</v>
      </c>
      <c r="AR52" s="106">
        <v>0</v>
      </c>
      <c r="AS52" s="106">
        <v>0</v>
      </c>
      <c r="AT52" s="106">
        <v>0</v>
      </c>
      <c r="AU52" s="106">
        <v>0</v>
      </c>
      <c r="AV52" s="106">
        <v>0</v>
      </c>
      <c r="AW52" s="106">
        <v>0</v>
      </c>
      <c r="AX52" s="106">
        <v>0</v>
      </c>
      <c r="AY52" s="14"/>
      <c r="AZ52" s="108"/>
      <c r="BA52" s="6"/>
      <c r="BB52" s="163"/>
      <c r="BC52" s="167"/>
      <c r="BD52" s="17" t="str">
        <f t="shared" si="109"/>
        <v>Product Category 8</v>
      </c>
      <c r="BE52" s="106">
        <v>0</v>
      </c>
      <c r="BF52" s="106">
        <v>0</v>
      </c>
      <c r="BG52" s="106">
        <v>0</v>
      </c>
      <c r="BH52" s="106">
        <v>0</v>
      </c>
      <c r="BI52" s="106">
        <v>0</v>
      </c>
      <c r="BJ52" s="106">
        <v>0</v>
      </c>
      <c r="BK52" s="106">
        <v>0</v>
      </c>
      <c r="BL52" s="106">
        <v>0</v>
      </c>
      <c r="BM52" s="106">
        <v>0</v>
      </c>
      <c r="BN52" s="106">
        <v>0</v>
      </c>
      <c r="BO52" s="106">
        <v>0</v>
      </c>
      <c r="BP52" s="106">
        <v>0</v>
      </c>
      <c r="BQ52" s="14"/>
      <c r="BR52" s="108"/>
      <c r="BS52" s="6"/>
      <c r="BT52" s="167"/>
      <c r="BU52" s="171"/>
      <c r="BV52" s="17" t="str">
        <f t="shared" si="110"/>
        <v>Product Category 8</v>
      </c>
      <c r="BW52" s="106">
        <v>0</v>
      </c>
      <c r="BX52" s="106">
        <v>0</v>
      </c>
      <c r="BY52" s="106">
        <v>0</v>
      </c>
      <c r="BZ52" s="106">
        <v>0</v>
      </c>
      <c r="CA52" s="106">
        <v>0</v>
      </c>
      <c r="CB52" s="106">
        <v>0</v>
      </c>
      <c r="CC52" s="106">
        <v>0</v>
      </c>
      <c r="CD52" s="106">
        <v>0</v>
      </c>
      <c r="CE52" s="106">
        <v>0</v>
      </c>
      <c r="CF52" s="106">
        <v>0</v>
      </c>
      <c r="CG52" s="106">
        <v>0</v>
      </c>
      <c r="CH52" s="106">
        <v>0</v>
      </c>
      <c r="CI52" s="14"/>
      <c r="CJ52" s="108"/>
      <c r="CK52" s="6"/>
      <c r="CL52" s="171"/>
    </row>
    <row r="53" spans="1:90" x14ac:dyDescent="0.25">
      <c r="A53" s="155"/>
      <c r="B53" s="17" t="str">
        <f t="shared" si="106"/>
        <v>Product Category 9</v>
      </c>
      <c r="C53" s="106">
        <v>0</v>
      </c>
      <c r="D53" s="106">
        <v>0</v>
      </c>
      <c r="E53" s="106">
        <v>0</v>
      </c>
      <c r="F53" s="106">
        <v>0</v>
      </c>
      <c r="G53" s="106">
        <v>0</v>
      </c>
      <c r="H53" s="106">
        <v>0</v>
      </c>
      <c r="I53" s="106">
        <v>0</v>
      </c>
      <c r="J53" s="106">
        <v>0</v>
      </c>
      <c r="K53" s="106">
        <v>0</v>
      </c>
      <c r="L53" s="106">
        <v>0</v>
      </c>
      <c r="M53" s="106">
        <v>0</v>
      </c>
      <c r="N53" s="106">
        <v>0</v>
      </c>
      <c r="O53" s="14"/>
      <c r="P53" s="108"/>
      <c r="Q53" s="6"/>
      <c r="R53" s="151"/>
      <c r="S53" s="159"/>
      <c r="T53" s="17" t="str">
        <f t="shared" si="107"/>
        <v>Product Category 9</v>
      </c>
      <c r="U53" s="106">
        <v>0</v>
      </c>
      <c r="V53" s="106">
        <v>0</v>
      </c>
      <c r="W53" s="106">
        <v>0</v>
      </c>
      <c r="X53" s="106">
        <v>0</v>
      </c>
      <c r="Y53" s="106">
        <v>0</v>
      </c>
      <c r="Z53" s="106">
        <v>0</v>
      </c>
      <c r="AA53" s="106">
        <v>0</v>
      </c>
      <c r="AB53" s="106">
        <v>0</v>
      </c>
      <c r="AC53" s="106">
        <v>0</v>
      </c>
      <c r="AD53" s="106">
        <v>0</v>
      </c>
      <c r="AE53" s="106">
        <v>0</v>
      </c>
      <c r="AF53" s="106">
        <v>0</v>
      </c>
      <c r="AG53" s="14"/>
      <c r="AH53" s="108"/>
      <c r="AI53" s="6"/>
      <c r="AJ53" s="159"/>
      <c r="AK53" s="163"/>
      <c r="AL53" s="17" t="str">
        <f t="shared" si="108"/>
        <v>Product Category 9</v>
      </c>
      <c r="AM53" s="106">
        <v>0</v>
      </c>
      <c r="AN53" s="106">
        <v>0</v>
      </c>
      <c r="AO53" s="106">
        <v>0</v>
      </c>
      <c r="AP53" s="106">
        <v>0</v>
      </c>
      <c r="AQ53" s="106">
        <v>0</v>
      </c>
      <c r="AR53" s="106">
        <v>0</v>
      </c>
      <c r="AS53" s="106">
        <v>0</v>
      </c>
      <c r="AT53" s="106">
        <v>0</v>
      </c>
      <c r="AU53" s="106">
        <v>0</v>
      </c>
      <c r="AV53" s="106">
        <v>0</v>
      </c>
      <c r="AW53" s="106">
        <v>0</v>
      </c>
      <c r="AX53" s="106">
        <v>0</v>
      </c>
      <c r="AY53" s="14"/>
      <c r="AZ53" s="108"/>
      <c r="BA53" s="6"/>
      <c r="BB53" s="163"/>
      <c r="BC53" s="167"/>
      <c r="BD53" s="17" t="str">
        <f t="shared" si="109"/>
        <v>Product Category 9</v>
      </c>
      <c r="BE53" s="106">
        <v>0</v>
      </c>
      <c r="BF53" s="106">
        <v>0</v>
      </c>
      <c r="BG53" s="106">
        <v>0</v>
      </c>
      <c r="BH53" s="106">
        <v>0</v>
      </c>
      <c r="BI53" s="106">
        <v>0</v>
      </c>
      <c r="BJ53" s="106">
        <v>0</v>
      </c>
      <c r="BK53" s="106">
        <v>0</v>
      </c>
      <c r="BL53" s="106">
        <v>0</v>
      </c>
      <c r="BM53" s="106">
        <v>0</v>
      </c>
      <c r="BN53" s="106">
        <v>0</v>
      </c>
      <c r="BO53" s="106">
        <v>0</v>
      </c>
      <c r="BP53" s="106">
        <v>0</v>
      </c>
      <c r="BQ53" s="14"/>
      <c r="BR53" s="108"/>
      <c r="BS53" s="6"/>
      <c r="BT53" s="167"/>
      <c r="BU53" s="171"/>
      <c r="BV53" s="17" t="str">
        <f t="shared" si="110"/>
        <v>Product Category 9</v>
      </c>
      <c r="BW53" s="106">
        <v>0</v>
      </c>
      <c r="BX53" s="106">
        <v>0</v>
      </c>
      <c r="BY53" s="106">
        <v>0</v>
      </c>
      <c r="BZ53" s="106">
        <v>0</v>
      </c>
      <c r="CA53" s="106">
        <v>0</v>
      </c>
      <c r="CB53" s="106">
        <v>0</v>
      </c>
      <c r="CC53" s="106">
        <v>0</v>
      </c>
      <c r="CD53" s="106">
        <v>0</v>
      </c>
      <c r="CE53" s="106">
        <v>0</v>
      </c>
      <c r="CF53" s="106">
        <v>0</v>
      </c>
      <c r="CG53" s="106">
        <v>0</v>
      </c>
      <c r="CH53" s="106">
        <v>0</v>
      </c>
      <c r="CI53" s="14"/>
      <c r="CJ53" s="108"/>
      <c r="CK53" s="6"/>
      <c r="CL53" s="171"/>
    </row>
    <row r="54" spans="1:90" x14ac:dyDescent="0.25">
      <c r="A54" s="155"/>
      <c r="B54" s="17" t="str">
        <f t="shared" si="106"/>
        <v>Product Category 10</v>
      </c>
      <c r="C54" s="106">
        <v>0</v>
      </c>
      <c r="D54" s="106">
        <v>0</v>
      </c>
      <c r="E54" s="106">
        <v>0</v>
      </c>
      <c r="F54" s="106">
        <v>0</v>
      </c>
      <c r="G54" s="106">
        <v>0</v>
      </c>
      <c r="H54" s="106">
        <v>0</v>
      </c>
      <c r="I54" s="106">
        <v>0</v>
      </c>
      <c r="J54" s="106">
        <v>0</v>
      </c>
      <c r="K54" s="106">
        <v>0</v>
      </c>
      <c r="L54" s="106">
        <v>0</v>
      </c>
      <c r="M54" s="106">
        <v>0</v>
      </c>
      <c r="N54" s="106">
        <v>0</v>
      </c>
      <c r="O54" s="14"/>
      <c r="P54" s="108"/>
      <c r="Q54" s="6"/>
      <c r="R54" s="151"/>
      <c r="S54" s="159"/>
      <c r="T54" s="17" t="str">
        <f t="shared" si="107"/>
        <v>Product Category 10</v>
      </c>
      <c r="U54" s="106">
        <v>0</v>
      </c>
      <c r="V54" s="106">
        <v>0</v>
      </c>
      <c r="W54" s="106">
        <v>0</v>
      </c>
      <c r="X54" s="106">
        <v>0</v>
      </c>
      <c r="Y54" s="106">
        <v>0</v>
      </c>
      <c r="Z54" s="106">
        <v>0</v>
      </c>
      <c r="AA54" s="106">
        <v>0</v>
      </c>
      <c r="AB54" s="106">
        <v>0</v>
      </c>
      <c r="AC54" s="106">
        <v>0</v>
      </c>
      <c r="AD54" s="106">
        <v>0</v>
      </c>
      <c r="AE54" s="106">
        <v>0</v>
      </c>
      <c r="AF54" s="106">
        <v>0</v>
      </c>
      <c r="AG54" s="14"/>
      <c r="AH54" s="108"/>
      <c r="AI54" s="6"/>
      <c r="AJ54" s="159"/>
      <c r="AK54" s="163"/>
      <c r="AL54" s="17" t="str">
        <f t="shared" si="108"/>
        <v>Product Category 10</v>
      </c>
      <c r="AM54" s="106">
        <v>0</v>
      </c>
      <c r="AN54" s="106">
        <v>0</v>
      </c>
      <c r="AO54" s="106">
        <v>0</v>
      </c>
      <c r="AP54" s="106">
        <v>0</v>
      </c>
      <c r="AQ54" s="106">
        <v>0</v>
      </c>
      <c r="AR54" s="106">
        <v>0</v>
      </c>
      <c r="AS54" s="106">
        <v>0</v>
      </c>
      <c r="AT54" s="106">
        <v>0</v>
      </c>
      <c r="AU54" s="106">
        <v>0</v>
      </c>
      <c r="AV54" s="106">
        <v>0</v>
      </c>
      <c r="AW54" s="106">
        <v>0</v>
      </c>
      <c r="AX54" s="106">
        <v>0</v>
      </c>
      <c r="AY54" s="14"/>
      <c r="AZ54" s="108"/>
      <c r="BA54" s="6"/>
      <c r="BB54" s="163"/>
      <c r="BC54" s="167"/>
      <c r="BD54" s="17" t="str">
        <f t="shared" si="109"/>
        <v>Product Category 10</v>
      </c>
      <c r="BE54" s="106">
        <v>0</v>
      </c>
      <c r="BF54" s="106">
        <v>0</v>
      </c>
      <c r="BG54" s="106">
        <v>0</v>
      </c>
      <c r="BH54" s="106">
        <v>0</v>
      </c>
      <c r="BI54" s="106">
        <v>0</v>
      </c>
      <c r="BJ54" s="106">
        <v>0</v>
      </c>
      <c r="BK54" s="106">
        <v>0</v>
      </c>
      <c r="BL54" s="106">
        <v>0</v>
      </c>
      <c r="BM54" s="106">
        <v>0</v>
      </c>
      <c r="BN54" s="106">
        <v>0</v>
      </c>
      <c r="BO54" s="106">
        <v>0</v>
      </c>
      <c r="BP54" s="106">
        <v>0</v>
      </c>
      <c r="BQ54" s="14"/>
      <c r="BR54" s="108"/>
      <c r="BS54" s="6"/>
      <c r="BT54" s="167"/>
      <c r="BU54" s="171"/>
      <c r="BV54" s="17" t="str">
        <f t="shared" si="110"/>
        <v>Product Category 10</v>
      </c>
      <c r="BW54" s="106">
        <v>0</v>
      </c>
      <c r="BX54" s="106">
        <v>0</v>
      </c>
      <c r="BY54" s="106">
        <v>0</v>
      </c>
      <c r="BZ54" s="106">
        <v>0</v>
      </c>
      <c r="CA54" s="106">
        <v>0</v>
      </c>
      <c r="CB54" s="106">
        <v>0</v>
      </c>
      <c r="CC54" s="106">
        <v>0</v>
      </c>
      <c r="CD54" s="106">
        <v>0</v>
      </c>
      <c r="CE54" s="106">
        <v>0</v>
      </c>
      <c r="CF54" s="106">
        <v>0</v>
      </c>
      <c r="CG54" s="106">
        <v>0</v>
      </c>
      <c r="CH54" s="106">
        <v>0</v>
      </c>
      <c r="CI54" s="14"/>
      <c r="CJ54" s="108"/>
      <c r="CK54" s="6"/>
      <c r="CL54" s="171"/>
    </row>
    <row r="55" spans="1:90" x14ac:dyDescent="0.25">
      <c r="A55" s="155"/>
      <c r="B55" s="4"/>
      <c r="C55" s="4"/>
      <c r="D55" s="4"/>
      <c r="E55" s="4"/>
      <c r="F55" s="4"/>
      <c r="G55" s="4"/>
      <c r="H55" s="4"/>
      <c r="I55" s="4"/>
      <c r="J55" s="4"/>
      <c r="K55" s="4"/>
      <c r="L55" s="4"/>
      <c r="M55" s="4"/>
      <c r="N55" s="4"/>
      <c r="O55" s="4"/>
      <c r="P55" s="4"/>
      <c r="Q55" s="4"/>
      <c r="R55" s="151"/>
      <c r="S55" s="159"/>
      <c r="T55" s="4"/>
      <c r="U55" s="4"/>
      <c r="V55" s="4"/>
      <c r="W55" s="4"/>
      <c r="X55" s="4"/>
      <c r="Y55" s="4"/>
      <c r="Z55" s="4"/>
      <c r="AA55" s="4"/>
      <c r="AB55" s="4"/>
      <c r="AC55" s="4"/>
      <c r="AD55" s="4"/>
      <c r="AE55" s="4"/>
      <c r="AF55" s="4"/>
      <c r="AG55" s="4"/>
      <c r="AH55" s="4"/>
      <c r="AI55" s="4"/>
      <c r="AJ55" s="159"/>
      <c r="AK55" s="163"/>
      <c r="AL55" s="4"/>
      <c r="AM55" s="4"/>
      <c r="AN55" s="4"/>
      <c r="AO55" s="4"/>
      <c r="AP55" s="4"/>
      <c r="AQ55" s="4"/>
      <c r="AR55" s="4"/>
      <c r="AS55" s="4"/>
      <c r="AT55" s="4"/>
      <c r="AU55" s="4"/>
      <c r="AV55" s="4"/>
      <c r="AW55" s="4"/>
      <c r="AX55" s="4"/>
      <c r="AY55" s="4"/>
      <c r="AZ55" s="4"/>
      <c r="BA55" s="4"/>
      <c r="BB55" s="163"/>
      <c r="BC55" s="167"/>
      <c r="BD55" s="4"/>
      <c r="BE55" s="4"/>
      <c r="BF55" s="4"/>
      <c r="BG55" s="4"/>
      <c r="BH55" s="4"/>
      <c r="BI55" s="4"/>
      <c r="BJ55" s="4"/>
      <c r="BK55" s="4"/>
      <c r="BL55" s="4"/>
      <c r="BM55" s="4"/>
      <c r="BN55" s="4"/>
      <c r="BO55" s="4"/>
      <c r="BP55" s="4"/>
      <c r="BQ55" s="4"/>
      <c r="BR55" s="4"/>
      <c r="BS55" s="4"/>
      <c r="BT55" s="167"/>
      <c r="BU55" s="171"/>
      <c r="BV55" s="4"/>
      <c r="BW55" s="4"/>
      <c r="BX55" s="4"/>
      <c r="BY55" s="4"/>
      <c r="BZ55" s="4"/>
      <c r="CA55" s="4"/>
      <c r="CB55" s="4"/>
      <c r="CC55" s="4"/>
      <c r="CD55" s="4"/>
      <c r="CE55" s="4"/>
      <c r="CF55" s="4"/>
      <c r="CG55" s="4"/>
      <c r="CH55" s="4"/>
      <c r="CI55" s="4"/>
      <c r="CJ55" s="4"/>
      <c r="CK55" s="4"/>
      <c r="CL55" s="171"/>
    </row>
    <row r="56" spans="1:90" x14ac:dyDescent="0.25">
      <c r="A56" s="286" t="s">
        <v>519</v>
      </c>
      <c r="B56" s="107" t="str">
        <f>B25</f>
        <v>For the Year Ending May 30</v>
      </c>
      <c r="D56" s="4"/>
      <c r="E56" s="4"/>
      <c r="F56" s="4"/>
      <c r="G56" s="4"/>
      <c r="H56" s="4"/>
      <c r="I56" s="4"/>
      <c r="J56" s="4"/>
      <c r="K56" s="4"/>
      <c r="L56" s="4"/>
      <c r="M56" s="4"/>
      <c r="N56" s="4"/>
      <c r="O56" s="4"/>
      <c r="P56" s="4"/>
      <c r="Q56" s="4"/>
      <c r="R56" s="151"/>
      <c r="S56" s="250" t="s">
        <v>519</v>
      </c>
      <c r="T56" s="107" t="str">
        <f>T25</f>
        <v>For the Year Ending May 30</v>
      </c>
      <c r="U56" s="9"/>
      <c r="V56" s="4"/>
      <c r="W56" s="4"/>
      <c r="X56" s="4"/>
      <c r="Y56" s="4"/>
      <c r="Z56" s="4"/>
      <c r="AA56" s="4"/>
      <c r="AB56" s="4"/>
      <c r="AC56" s="4"/>
      <c r="AD56" s="4"/>
      <c r="AE56" s="4"/>
      <c r="AF56" s="4"/>
      <c r="AG56" s="4"/>
      <c r="AH56" s="4"/>
      <c r="AI56" s="4"/>
      <c r="AJ56" s="159"/>
      <c r="AK56" s="250" t="s">
        <v>519</v>
      </c>
      <c r="AL56" s="107" t="str">
        <f>AL25</f>
        <v>For the Year Ending May 30</v>
      </c>
      <c r="AM56" s="9"/>
      <c r="AN56" s="4"/>
      <c r="AO56" s="4"/>
      <c r="AP56" s="4"/>
      <c r="AQ56" s="4"/>
      <c r="AR56" s="4"/>
      <c r="AS56" s="4"/>
      <c r="AT56" s="4"/>
      <c r="AU56" s="4"/>
      <c r="AV56" s="4"/>
      <c r="AW56" s="4"/>
      <c r="AX56" s="4"/>
      <c r="AY56" s="4"/>
      <c r="AZ56" s="4"/>
      <c r="BA56" s="4"/>
      <c r="BB56" s="163"/>
      <c r="BC56" s="250" t="s">
        <v>519</v>
      </c>
      <c r="BD56" s="107" t="str">
        <f>BD25</f>
        <v>For the Year Ending May 30</v>
      </c>
      <c r="BE56" s="9"/>
      <c r="BF56" s="4"/>
      <c r="BG56" s="4"/>
      <c r="BH56" s="4"/>
      <c r="BI56" s="4"/>
      <c r="BJ56" s="4"/>
      <c r="BK56" s="4"/>
      <c r="BL56" s="4"/>
      <c r="BM56" s="4"/>
      <c r="BN56" s="4"/>
      <c r="BO56" s="4"/>
      <c r="BP56" s="4"/>
      <c r="BQ56" s="4"/>
      <c r="BR56" s="4"/>
      <c r="BS56" s="4"/>
      <c r="BT56" s="167"/>
      <c r="BU56" s="250" t="s">
        <v>519</v>
      </c>
      <c r="BV56" s="107" t="str">
        <f>BV25</f>
        <v>For the Year Ending May 30</v>
      </c>
      <c r="BW56" s="9"/>
      <c r="BX56" s="4"/>
      <c r="BY56" s="4"/>
      <c r="BZ56" s="4"/>
      <c r="CA56" s="4"/>
      <c r="CB56" s="4"/>
      <c r="CC56" s="4"/>
      <c r="CD56" s="4"/>
      <c r="CE56" s="4"/>
      <c r="CF56" s="4"/>
      <c r="CG56" s="4"/>
      <c r="CH56" s="4"/>
      <c r="CI56" s="4"/>
      <c r="CJ56" s="4"/>
      <c r="CK56" s="4"/>
      <c r="CL56" s="171"/>
    </row>
    <row r="57" spans="1:90" x14ac:dyDescent="0.25">
      <c r="A57" s="155"/>
      <c r="B57" s="75" t="s">
        <v>242</v>
      </c>
      <c r="C57" s="6"/>
      <c r="D57" s="4"/>
      <c r="E57" s="4"/>
      <c r="F57" s="4"/>
      <c r="G57" s="4"/>
      <c r="H57" s="4"/>
      <c r="I57" s="4"/>
      <c r="J57" s="4"/>
      <c r="K57" s="4"/>
      <c r="L57" s="4"/>
      <c r="M57" s="4"/>
      <c r="N57" s="4"/>
      <c r="O57" s="4"/>
      <c r="P57" s="4"/>
      <c r="Q57" s="4"/>
      <c r="R57" s="151"/>
      <c r="S57" s="159"/>
      <c r="T57" s="75" t="s">
        <v>242</v>
      </c>
      <c r="U57" s="6"/>
      <c r="V57" s="4"/>
      <c r="W57" s="4"/>
      <c r="X57" s="4"/>
      <c r="Y57" s="4"/>
      <c r="Z57" s="4"/>
      <c r="AA57" s="4"/>
      <c r="AB57" s="4"/>
      <c r="AC57" s="4"/>
      <c r="AD57" s="4"/>
      <c r="AE57" s="4"/>
      <c r="AF57" s="4"/>
      <c r="AG57" s="4"/>
      <c r="AH57" s="4"/>
      <c r="AI57" s="4"/>
      <c r="AJ57" s="159"/>
      <c r="AK57" s="163"/>
      <c r="AL57" s="75" t="s">
        <v>242</v>
      </c>
      <c r="AM57" s="6"/>
      <c r="AN57" s="4"/>
      <c r="AO57" s="4"/>
      <c r="AP57" s="4"/>
      <c r="AQ57" s="4"/>
      <c r="AR57" s="4"/>
      <c r="AS57" s="4"/>
      <c r="AT57" s="4"/>
      <c r="AU57" s="4"/>
      <c r="AV57" s="4"/>
      <c r="AW57" s="4"/>
      <c r="AX57" s="4"/>
      <c r="AY57" s="4"/>
      <c r="AZ57" s="4"/>
      <c r="BA57" s="4"/>
      <c r="BB57" s="163"/>
      <c r="BC57" s="167"/>
      <c r="BD57" s="75" t="s">
        <v>242</v>
      </c>
      <c r="BE57" s="6"/>
      <c r="BF57" s="4"/>
      <c r="BG57" s="4"/>
      <c r="BH57" s="4"/>
      <c r="BI57" s="4"/>
      <c r="BJ57" s="4"/>
      <c r="BK57" s="4"/>
      <c r="BL57" s="4"/>
      <c r="BM57" s="4"/>
      <c r="BN57" s="4"/>
      <c r="BO57" s="4"/>
      <c r="BP57" s="4"/>
      <c r="BQ57" s="4"/>
      <c r="BR57" s="4"/>
      <c r="BS57" s="4"/>
      <c r="BT57" s="167"/>
      <c r="BU57" s="171"/>
      <c r="BV57" s="75" t="s">
        <v>242</v>
      </c>
      <c r="BW57" s="6"/>
      <c r="BX57" s="4"/>
      <c r="BY57" s="4"/>
      <c r="BZ57" s="4"/>
      <c r="CA57" s="4"/>
      <c r="CB57" s="4"/>
      <c r="CC57" s="4"/>
      <c r="CD57" s="4"/>
      <c r="CE57" s="4"/>
      <c r="CF57" s="4"/>
      <c r="CG57" s="4"/>
      <c r="CH57" s="4"/>
      <c r="CI57" s="4"/>
      <c r="CJ57" s="4"/>
      <c r="CK57" s="4"/>
      <c r="CL57" s="171"/>
    </row>
    <row r="58" spans="1:90" x14ac:dyDescent="0.25">
      <c r="A58" s="155"/>
      <c r="B58" s="72" t="str">
        <f>B27</f>
        <v>Your Company Name</v>
      </c>
      <c r="C58" s="20"/>
      <c r="D58" s="20"/>
      <c r="E58" s="20"/>
      <c r="F58" s="20"/>
      <c r="G58" s="20"/>
      <c r="H58" s="20"/>
      <c r="I58" s="20"/>
      <c r="J58" s="20"/>
      <c r="K58" s="20"/>
      <c r="L58" s="20"/>
      <c r="M58" s="20"/>
      <c r="N58" s="20"/>
      <c r="O58" s="6"/>
      <c r="P58" s="4"/>
      <c r="Q58" s="4"/>
      <c r="R58" s="151"/>
      <c r="S58" s="159"/>
      <c r="T58" s="72" t="str">
        <f>T27</f>
        <v>Your Company Name</v>
      </c>
      <c r="U58" s="20"/>
      <c r="V58" s="20"/>
      <c r="W58" s="20"/>
      <c r="X58" s="20"/>
      <c r="Y58" s="20"/>
      <c r="Z58" s="20"/>
      <c r="AA58" s="20"/>
      <c r="AB58" s="20"/>
      <c r="AC58" s="20"/>
      <c r="AD58" s="20"/>
      <c r="AE58" s="20"/>
      <c r="AF58" s="20"/>
      <c r="AG58" s="6"/>
      <c r="AH58" s="4"/>
      <c r="AI58" s="4"/>
      <c r="AJ58" s="159"/>
      <c r="AK58" s="163"/>
      <c r="AL58" s="72" t="str">
        <f>AL27</f>
        <v>Your Company Name</v>
      </c>
      <c r="AM58" s="20"/>
      <c r="AN58" s="20"/>
      <c r="AO58" s="20"/>
      <c r="AP58" s="20"/>
      <c r="AQ58" s="20"/>
      <c r="AR58" s="20"/>
      <c r="AS58" s="20"/>
      <c r="AT58" s="20"/>
      <c r="AU58" s="20"/>
      <c r="AV58" s="20"/>
      <c r="AW58" s="20"/>
      <c r="AX58" s="20"/>
      <c r="AY58" s="6"/>
      <c r="AZ58" s="4"/>
      <c r="BA58" s="4"/>
      <c r="BB58" s="163"/>
      <c r="BC58" s="167"/>
      <c r="BD58" s="72" t="str">
        <f>BD27</f>
        <v>Your Company Name</v>
      </c>
      <c r="BE58" s="20"/>
      <c r="BF58" s="20"/>
      <c r="BG58" s="20"/>
      <c r="BH58" s="20"/>
      <c r="BI58" s="20"/>
      <c r="BJ58" s="20"/>
      <c r="BK58" s="20"/>
      <c r="BL58" s="20"/>
      <c r="BM58" s="20"/>
      <c r="BN58" s="20"/>
      <c r="BO58" s="20"/>
      <c r="BP58" s="20"/>
      <c r="BQ58" s="6"/>
      <c r="BR58" s="4"/>
      <c r="BS58" s="4"/>
      <c r="BT58" s="167"/>
      <c r="BU58" s="171"/>
      <c r="BV58" s="72" t="str">
        <f>BV27</f>
        <v>Your Company Name</v>
      </c>
      <c r="BW58" s="20"/>
      <c r="BX58" s="20"/>
      <c r="BY58" s="20"/>
      <c r="BZ58" s="20"/>
      <c r="CA58" s="20"/>
      <c r="CB58" s="20"/>
      <c r="CC58" s="20"/>
      <c r="CD58" s="20"/>
      <c r="CE58" s="20"/>
      <c r="CF58" s="20"/>
      <c r="CG58" s="20"/>
      <c r="CH58" s="20"/>
      <c r="CI58" s="6"/>
      <c r="CJ58" s="4"/>
      <c r="CK58" s="4"/>
      <c r="CL58" s="171"/>
    </row>
    <row r="59" spans="1:90" x14ac:dyDescent="0.25">
      <c r="A59" s="155"/>
      <c r="B59" s="21"/>
      <c r="C59" s="22">
        <f>C44</f>
        <v>43617</v>
      </c>
      <c r="D59" s="22">
        <f>DATE(YEAR(C59),MONTH(C59)+1,DAY(C59))</f>
        <v>43647</v>
      </c>
      <c r="E59" s="22">
        <f t="shared" ref="E59" si="111">DATE(YEAR(D59),MONTH(D59)+1,DAY(D59))</f>
        <v>43678</v>
      </c>
      <c r="F59" s="22">
        <f t="shared" ref="F59" si="112">DATE(YEAR(E59),MONTH(E59)+1,DAY(E59))</f>
        <v>43709</v>
      </c>
      <c r="G59" s="22">
        <f t="shared" ref="G59" si="113">DATE(YEAR(F59),MONTH(F59)+1,DAY(F59))</f>
        <v>43739</v>
      </c>
      <c r="H59" s="22">
        <f t="shared" ref="H59" si="114">DATE(YEAR(G59),MONTH(G59)+1,DAY(G59))</f>
        <v>43770</v>
      </c>
      <c r="I59" s="22">
        <f t="shared" ref="I59" si="115">DATE(YEAR(H59),MONTH(H59)+1,DAY(H59))</f>
        <v>43800</v>
      </c>
      <c r="J59" s="22">
        <f t="shared" ref="J59" si="116">DATE(YEAR(I59),MONTH(I59)+1,DAY(I59))</f>
        <v>43831</v>
      </c>
      <c r="K59" s="22">
        <f t="shared" ref="K59" si="117">DATE(YEAR(J59),MONTH(J59)+1,DAY(J59))</f>
        <v>43862</v>
      </c>
      <c r="L59" s="22">
        <f t="shared" ref="L59" si="118">DATE(YEAR(K59),MONTH(K59)+1,DAY(K59))</f>
        <v>43891</v>
      </c>
      <c r="M59" s="22">
        <f t="shared" ref="M59" si="119">DATE(YEAR(L59),MONTH(L59)+1,DAY(L59))</f>
        <v>43922</v>
      </c>
      <c r="N59" s="22">
        <f t="shared" ref="N59" si="120">DATE(YEAR(M59),MONTH(M59)+1,DAY(M59))</f>
        <v>43952</v>
      </c>
      <c r="O59" s="23" t="s">
        <v>52</v>
      </c>
      <c r="P59" s="4"/>
      <c r="Q59" s="4"/>
      <c r="R59" s="151"/>
      <c r="S59" s="159"/>
      <c r="T59" s="21"/>
      <c r="U59" s="22">
        <f>U44</f>
        <v>43983</v>
      </c>
      <c r="V59" s="22">
        <f>DATE(YEAR(U59),MONTH(U59)+1,DAY(U59))</f>
        <v>44013</v>
      </c>
      <c r="W59" s="22">
        <f t="shared" ref="W59" si="121">DATE(YEAR(V59),MONTH(V59)+1,DAY(V59))</f>
        <v>44044</v>
      </c>
      <c r="X59" s="22">
        <f t="shared" ref="X59" si="122">DATE(YEAR(W59),MONTH(W59)+1,DAY(W59))</f>
        <v>44075</v>
      </c>
      <c r="Y59" s="22">
        <f t="shared" ref="Y59" si="123">DATE(YEAR(X59),MONTH(X59)+1,DAY(X59))</f>
        <v>44105</v>
      </c>
      <c r="Z59" s="22">
        <f t="shared" ref="Z59" si="124">DATE(YEAR(Y59),MONTH(Y59)+1,DAY(Y59))</f>
        <v>44136</v>
      </c>
      <c r="AA59" s="22">
        <f t="shared" ref="AA59" si="125">DATE(YEAR(Z59),MONTH(Z59)+1,DAY(Z59))</f>
        <v>44166</v>
      </c>
      <c r="AB59" s="22">
        <f t="shared" ref="AB59" si="126">DATE(YEAR(AA59),MONTH(AA59)+1,DAY(AA59))</f>
        <v>44197</v>
      </c>
      <c r="AC59" s="22">
        <f t="shared" ref="AC59" si="127">DATE(YEAR(AB59),MONTH(AB59)+1,DAY(AB59))</f>
        <v>44228</v>
      </c>
      <c r="AD59" s="22">
        <f t="shared" ref="AD59" si="128">DATE(YEAR(AC59),MONTH(AC59)+1,DAY(AC59))</f>
        <v>44256</v>
      </c>
      <c r="AE59" s="22">
        <f t="shared" ref="AE59" si="129">DATE(YEAR(AD59),MONTH(AD59)+1,DAY(AD59))</f>
        <v>44287</v>
      </c>
      <c r="AF59" s="22">
        <f t="shared" ref="AF59" si="130">DATE(YEAR(AE59),MONTH(AE59)+1,DAY(AE59))</f>
        <v>44317</v>
      </c>
      <c r="AG59" s="23" t="s">
        <v>52</v>
      </c>
      <c r="AH59" s="4"/>
      <c r="AI59" s="4"/>
      <c r="AJ59" s="159"/>
      <c r="AK59" s="163"/>
      <c r="AL59" s="21"/>
      <c r="AM59" s="22">
        <f>AM44</f>
        <v>44349</v>
      </c>
      <c r="AN59" s="22">
        <f>DATE(YEAR(AM59),MONTH(AM59)+1,DAY(AM59))</f>
        <v>44379</v>
      </c>
      <c r="AO59" s="22">
        <f t="shared" ref="AO59" si="131">DATE(YEAR(AN59),MONTH(AN59)+1,DAY(AN59))</f>
        <v>44410</v>
      </c>
      <c r="AP59" s="22">
        <f t="shared" ref="AP59" si="132">DATE(YEAR(AO59),MONTH(AO59)+1,DAY(AO59))</f>
        <v>44441</v>
      </c>
      <c r="AQ59" s="22">
        <f t="shared" ref="AQ59" si="133">DATE(YEAR(AP59),MONTH(AP59)+1,DAY(AP59))</f>
        <v>44471</v>
      </c>
      <c r="AR59" s="22">
        <f t="shared" ref="AR59" si="134">DATE(YEAR(AQ59),MONTH(AQ59)+1,DAY(AQ59))</f>
        <v>44502</v>
      </c>
      <c r="AS59" s="22">
        <f t="shared" ref="AS59" si="135">DATE(YEAR(AR59),MONTH(AR59)+1,DAY(AR59))</f>
        <v>44532</v>
      </c>
      <c r="AT59" s="22">
        <f t="shared" ref="AT59" si="136">DATE(YEAR(AS59),MONTH(AS59)+1,DAY(AS59))</f>
        <v>44563</v>
      </c>
      <c r="AU59" s="22">
        <f t="shared" ref="AU59" si="137">DATE(YEAR(AT59),MONTH(AT59)+1,DAY(AT59))</f>
        <v>44594</v>
      </c>
      <c r="AV59" s="22">
        <f t="shared" ref="AV59" si="138">DATE(YEAR(AU59),MONTH(AU59)+1,DAY(AU59))</f>
        <v>44622</v>
      </c>
      <c r="AW59" s="22">
        <f t="shared" ref="AW59" si="139">DATE(YEAR(AV59),MONTH(AV59)+1,DAY(AV59))</f>
        <v>44653</v>
      </c>
      <c r="AX59" s="22">
        <f t="shared" ref="AX59" si="140">DATE(YEAR(AW59),MONTH(AW59)+1,DAY(AW59))</f>
        <v>44683</v>
      </c>
      <c r="AY59" s="23" t="s">
        <v>52</v>
      </c>
      <c r="AZ59" s="4"/>
      <c r="BA59" s="4"/>
      <c r="BB59" s="163"/>
      <c r="BC59" s="167"/>
      <c r="BD59" s="21"/>
      <c r="BE59" s="22">
        <f>BE44</f>
        <v>44715</v>
      </c>
      <c r="BF59" s="22">
        <f>DATE(YEAR(BE59),MONTH(BE59)+1,DAY(BE59))</f>
        <v>44745</v>
      </c>
      <c r="BG59" s="22">
        <f t="shared" ref="BG59" si="141">DATE(YEAR(BF59),MONTH(BF59)+1,DAY(BF59))</f>
        <v>44776</v>
      </c>
      <c r="BH59" s="22">
        <f t="shared" ref="BH59" si="142">DATE(YEAR(BG59),MONTH(BG59)+1,DAY(BG59))</f>
        <v>44807</v>
      </c>
      <c r="BI59" s="22">
        <f t="shared" ref="BI59" si="143">DATE(YEAR(BH59),MONTH(BH59)+1,DAY(BH59))</f>
        <v>44837</v>
      </c>
      <c r="BJ59" s="22">
        <f t="shared" ref="BJ59" si="144">DATE(YEAR(BI59),MONTH(BI59)+1,DAY(BI59))</f>
        <v>44868</v>
      </c>
      <c r="BK59" s="22">
        <f t="shared" ref="BK59" si="145">DATE(YEAR(BJ59),MONTH(BJ59)+1,DAY(BJ59))</f>
        <v>44898</v>
      </c>
      <c r="BL59" s="22">
        <f t="shared" ref="BL59" si="146">DATE(YEAR(BK59),MONTH(BK59)+1,DAY(BK59))</f>
        <v>44929</v>
      </c>
      <c r="BM59" s="22">
        <f t="shared" ref="BM59" si="147">DATE(YEAR(BL59),MONTH(BL59)+1,DAY(BL59))</f>
        <v>44960</v>
      </c>
      <c r="BN59" s="22">
        <f t="shared" ref="BN59" si="148">DATE(YEAR(BM59),MONTH(BM59)+1,DAY(BM59))</f>
        <v>44988</v>
      </c>
      <c r="BO59" s="22">
        <f t="shared" ref="BO59" si="149">DATE(YEAR(BN59),MONTH(BN59)+1,DAY(BN59))</f>
        <v>45019</v>
      </c>
      <c r="BP59" s="22">
        <f t="shared" ref="BP59" si="150">DATE(YEAR(BO59),MONTH(BO59)+1,DAY(BO59))</f>
        <v>45049</v>
      </c>
      <c r="BQ59" s="23" t="s">
        <v>52</v>
      </c>
      <c r="BR59" s="4"/>
      <c r="BS59" s="4"/>
      <c r="BT59" s="167"/>
      <c r="BU59" s="171"/>
      <c r="BV59" s="21"/>
      <c r="BW59" s="22">
        <f>BW44</f>
        <v>45081</v>
      </c>
      <c r="BX59" s="22">
        <f>DATE(YEAR(BW59),MONTH(BW59)+1,DAY(BW59))</f>
        <v>45111</v>
      </c>
      <c r="BY59" s="22">
        <f t="shared" ref="BY59" si="151">DATE(YEAR(BX59),MONTH(BX59)+1,DAY(BX59))</f>
        <v>45142</v>
      </c>
      <c r="BZ59" s="22">
        <f t="shared" ref="BZ59" si="152">DATE(YEAR(BY59),MONTH(BY59)+1,DAY(BY59))</f>
        <v>45173</v>
      </c>
      <c r="CA59" s="22">
        <f t="shared" ref="CA59" si="153">DATE(YEAR(BZ59),MONTH(BZ59)+1,DAY(BZ59))</f>
        <v>45203</v>
      </c>
      <c r="CB59" s="22">
        <f t="shared" ref="CB59" si="154">DATE(YEAR(CA59),MONTH(CA59)+1,DAY(CA59))</f>
        <v>45234</v>
      </c>
      <c r="CC59" s="22">
        <f t="shared" ref="CC59" si="155">DATE(YEAR(CB59),MONTH(CB59)+1,DAY(CB59))</f>
        <v>45264</v>
      </c>
      <c r="CD59" s="22">
        <f t="shared" ref="CD59" si="156">DATE(YEAR(CC59),MONTH(CC59)+1,DAY(CC59))</f>
        <v>45295</v>
      </c>
      <c r="CE59" s="22">
        <f t="shared" ref="CE59" si="157">DATE(YEAR(CD59),MONTH(CD59)+1,DAY(CD59))</f>
        <v>45326</v>
      </c>
      <c r="CF59" s="22">
        <f t="shared" ref="CF59" si="158">DATE(YEAR(CE59),MONTH(CE59)+1,DAY(CE59))</f>
        <v>45355</v>
      </c>
      <c r="CG59" s="22">
        <f t="shared" ref="CG59" si="159">DATE(YEAR(CF59),MONTH(CF59)+1,DAY(CF59))</f>
        <v>45386</v>
      </c>
      <c r="CH59" s="22">
        <f t="shared" ref="CH59" si="160">DATE(YEAR(CG59),MONTH(CG59)+1,DAY(CG59))</f>
        <v>45416</v>
      </c>
      <c r="CI59" s="23" t="s">
        <v>52</v>
      </c>
      <c r="CJ59" s="4"/>
      <c r="CK59" s="4"/>
      <c r="CL59" s="171"/>
    </row>
    <row r="60" spans="1:90" x14ac:dyDescent="0.25">
      <c r="A60" s="155"/>
      <c r="B60" s="17" t="str">
        <f>B45</f>
        <v>Product Category 1</v>
      </c>
      <c r="C60" s="10">
        <f t="shared" ref="C60" si="161">C29*C45</f>
        <v>0</v>
      </c>
      <c r="D60" s="10">
        <f t="shared" ref="D60:M60" si="162">D29*D45</f>
        <v>0</v>
      </c>
      <c r="E60" s="10">
        <f t="shared" si="162"/>
        <v>0</v>
      </c>
      <c r="F60" s="10">
        <f t="shared" si="162"/>
        <v>0</v>
      </c>
      <c r="G60" s="10">
        <f t="shared" si="162"/>
        <v>0</v>
      </c>
      <c r="H60" s="10">
        <f t="shared" si="162"/>
        <v>0</v>
      </c>
      <c r="I60" s="10">
        <f t="shared" si="162"/>
        <v>0</v>
      </c>
      <c r="J60" s="10">
        <f t="shared" si="162"/>
        <v>0</v>
      </c>
      <c r="K60" s="10">
        <f t="shared" si="162"/>
        <v>0</v>
      </c>
      <c r="L60" s="10">
        <f t="shared" si="162"/>
        <v>0</v>
      </c>
      <c r="M60" s="10">
        <f t="shared" si="162"/>
        <v>0</v>
      </c>
      <c r="N60" s="10">
        <f t="shared" ref="N60" si="163">N29*N45</f>
        <v>0</v>
      </c>
      <c r="O60" s="10">
        <f>SUM(C60:N60)</f>
        <v>0</v>
      </c>
      <c r="P60" s="4"/>
      <c r="Q60" s="4"/>
      <c r="R60" s="151"/>
      <c r="S60" s="159"/>
      <c r="T60" s="17" t="str">
        <f>T45</f>
        <v>Product Category 1</v>
      </c>
      <c r="U60" s="10">
        <f t="shared" ref="U60:AF60" si="164">U29*U45</f>
        <v>0</v>
      </c>
      <c r="V60" s="10">
        <f t="shared" si="164"/>
        <v>0</v>
      </c>
      <c r="W60" s="10">
        <f t="shared" si="164"/>
        <v>0</v>
      </c>
      <c r="X60" s="10">
        <f t="shared" si="164"/>
        <v>0</v>
      </c>
      <c r="Y60" s="10">
        <f t="shared" si="164"/>
        <v>0</v>
      </c>
      <c r="Z60" s="10">
        <f t="shared" si="164"/>
        <v>0</v>
      </c>
      <c r="AA60" s="10">
        <f t="shared" si="164"/>
        <v>0</v>
      </c>
      <c r="AB60" s="10">
        <f t="shared" si="164"/>
        <v>0</v>
      </c>
      <c r="AC60" s="10">
        <f t="shared" si="164"/>
        <v>0</v>
      </c>
      <c r="AD60" s="10">
        <f t="shared" si="164"/>
        <v>0</v>
      </c>
      <c r="AE60" s="10">
        <f t="shared" si="164"/>
        <v>0</v>
      </c>
      <c r="AF60" s="10">
        <f t="shared" si="164"/>
        <v>0</v>
      </c>
      <c r="AG60" s="10">
        <f>SUM(U60:AF60)</f>
        <v>0</v>
      </c>
      <c r="AH60" s="4"/>
      <c r="AI60" s="4"/>
      <c r="AJ60" s="159"/>
      <c r="AK60" s="163"/>
      <c r="AL60" s="17" t="str">
        <f>AL45</f>
        <v>Product Category 1</v>
      </c>
      <c r="AM60" s="10">
        <f t="shared" ref="AM60:AX60" si="165">AM29*AM45</f>
        <v>0</v>
      </c>
      <c r="AN60" s="10">
        <f t="shared" si="165"/>
        <v>0</v>
      </c>
      <c r="AO60" s="10">
        <f t="shared" si="165"/>
        <v>0</v>
      </c>
      <c r="AP60" s="10">
        <f t="shared" si="165"/>
        <v>0</v>
      </c>
      <c r="AQ60" s="10">
        <f t="shared" si="165"/>
        <v>0</v>
      </c>
      <c r="AR60" s="10">
        <f t="shared" si="165"/>
        <v>0</v>
      </c>
      <c r="AS60" s="10">
        <f t="shared" si="165"/>
        <v>0</v>
      </c>
      <c r="AT60" s="10">
        <f t="shared" si="165"/>
        <v>0</v>
      </c>
      <c r="AU60" s="10">
        <f t="shared" si="165"/>
        <v>0</v>
      </c>
      <c r="AV60" s="10">
        <f t="shared" si="165"/>
        <v>0</v>
      </c>
      <c r="AW60" s="10">
        <f t="shared" si="165"/>
        <v>0</v>
      </c>
      <c r="AX60" s="10">
        <f t="shared" si="165"/>
        <v>0</v>
      </c>
      <c r="AY60" s="10">
        <f>SUM(AM60:AX60)</f>
        <v>0</v>
      </c>
      <c r="AZ60" s="4"/>
      <c r="BA60" s="4"/>
      <c r="BB60" s="163"/>
      <c r="BC60" s="167"/>
      <c r="BD60" s="17" t="str">
        <f>BD45</f>
        <v>Product Category 1</v>
      </c>
      <c r="BE60" s="10">
        <f t="shared" ref="BE60:BP60" si="166">BE29*BE45</f>
        <v>0</v>
      </c>
      <c r="BF60" s="10">
        <f t="shared" si="166"/>
        <v>0</v>
      </c>
      <c r="BG60" s="10">
        <f t="shared" si="166"/>
        <v>0</v>
      </c>
      <c r="BH60" s="10">
        <f t="shared" si="166"/>
        <v>0</v>
      </c>
      <c r="BI60" s="10">
        <f t="shared" si="166"/>
        <v>0</v>
      </c>
      <c r="BJ60" s="10">
        <f t="shared" si="166"/>
        <v>0</v>
      </c>
      <c r="BK60" s="10">
        <f t="shared" si="166"/>
        <v>0</v>
      </c>
      <c r="BL60" s="10">
        <f t="shared" si="166"/>
        <v>0</v>
      </c>
      <c r="BM60" s="10">
        <f t="shared" si="166"/>
        <v>0</v>
      </c>
      <c r="BN60" s="10">
        <f t="shared" si="166"/>
        <v>0</v>
      </c>
      <c r="BO60" s="10">
        <f t="shared" si="166"/>
        <v>0</v>
      </c>
      <c r="BP60" s="10">
        <f t="shared" si="166"/>
        <v>0</v>
      </c>
      <c r="BQ60" s="10">
        <f>SUM(BE60:BP60)</f>
        <v>0</v>
      </c>
      <c r="BR60" s="4"/>
      <c r="BS60" s="4"/>
      <c r="BT60" s="167"/>
      <c r="BU60" s="171"/>
      <c r="BV60" s="17" t="str">
        <f>BV45</f>
        <v>Product Category 1</v>
      </c>
      <c r="BW60" s="10">
        <f t="shared" ref="BW60:CH60" si="167">BW29*BW45</f>
        <v>0</v>
      </c>
      <c r="BX60" s="10">
        <f t="shared" si="167"/>
        <v>0</v>
      </c>
      <c r="BY60" s="10">
        <f t="shared" si="167"/>
        <v>0</v>
      </c>
      <c r="BZ60" s="10">
        <f t="shared" si="167"/>
        <v>0</v>
      </c>
      <c r="CA60" s="10">
        <f t="shared" si="167"/>
        <v>0</v>
      </c>
      <c r="CB60" s="10">
        <f t="shared" si="167"/>
        <v>0</v>
      </c>
      <c r="CC60" s="10">
        <f t="shared" si="167"/>
        <v>0</v>
      </c>
      <c r="CD60" s="10">
        <f t="shared" si="167"/>
        <v>0</v>
      </c>
      <c r="CE60" s="10">
        <f t="shared" si="167"/>
        <v>0</v>
      </c>
      <c r="CF60" s="10">
        <f t="shared" si="167"/>
        <v>0</v>
      </c>
      <c r="CG60" s="10">
        <f t="shared" si="167"/>
        <v>0</v>
      </c>
      <c r="CH60" s="10">
        <f t="shared" si="167"/>
        <v>0</v>
      </c>
      <c r="CI60" s="10">
        <f>SUM(BW60:CH60)</f>
        <v>0</v>
      </c>
      <c r="CJ60" s="4"/>
      <c r="CK60" s="4"/>
      <c r="CL60" s="171"/>
    </row>
    <row r="61" spans="1:90" x14ac:dyDescent="0.25">
      <c r="A61" s="155"/>
      <c r="B61" s="17" t="str">
        <f t="shared" ref="B61:B68" si="168">B46</f>
        <v>Product Category 2</v>
      </c>
      <c r="C61" s="10">
        <f t="shared" ref="C61:L61" si="169">C30*C46</f>
        <v>0</v>
      </c>
      <c r="D61" s="10">
        <f t="shared" si="169"/>
        <v>0</v>
      </c>
      <c r="E61" s="10">
        <f t="shared" si="169"/>
        <v>0</v>
      </c>
      <c r="F61" s="10">
        <f t="shared" si="169"/>
        <v>0</v>
      </c>
      <c r="G61" s="10">
        <f t="shared" si="169"/>
        <v>0</v>
      </c>
      <c r="H61" s="10">
        <f t="shared" si="169"/>
        <v>0</v>
      </c>
      <c r="I61" s="10">
        <f t="shared" si="169"/>
        <v>0</v>
      </c>
      <c r="J61" s="10">
        <f t="shared" si="169"/>
        <v>0</v>
      </c>
      <c r="K61" s="10">
        <f t="shared" si="169"/>
        <v>0</v>
      </c>
      <c r="L61" s="10">
        <f t="shared" si="169"/>
        <v>0</v>
      </c>
      <c r="M61" s="10">
        <f t="shared" ref="M61:N61" si="170">M30*M46</f>
        <v>0</v>
      </c>
      <c r="N61" s="10">
        <f t="shared" si="170"/>
        <v>0</v>
      </c>
      <c r="O61" s="10">
        <f t="shared" ref="O61:O69" si="171">SUM(C61:N61)</f>
        <v>0</v>
      </c>
      <c r="P61" s="4"/>
      <c r="Q61" s="4"/>
      <c r="R61" s="151"/>
      <c r="S61" s="159"/>
      <c r="T61" s="17" t="str">
        <f t="shared" ref="T61:T69" si="172">T46</f>
        <v>Product Category 2</v>
      </c>
      <c r="U61" s="10">
        <f t="shared" ref="U61:AF61" si="173">U30*U46</f>
        <v>0</v>
      </c>
      <c r="V61" s="10">
        <f t="shared" si="173"/>
        <v>0</v>
      </c>
      <c r="W61" s="10">
        <f t="shared" si="173"/>
        <v>0</v>
      </c>
      <c r="X61" s="10">
        <f t="shared" si="173"/>
        <v>0</v>
      </c>
      <c r="Y61" s="10">
        <f t="shared" si="173"/>
        <v>0</v>
      </c>
      <c r="Z61" s="10">
        <f t="shared" si="173"/>
        <v>0</v>
      </c>
      <c r="AA61" s="10">
        <f t="shared" si="173"/>
        <v>0</v>
      </c>
      <c r="AB61" s="10">
        <f t="shared" si="173"/>
        <v>0</v>
      </c>
      <c r="AC61" s="10">
        <f t="shared" si="173"/>
        <v>0</v>
      </c>
      <c r="AD61" s="10">
        <f t="shared" si="173"/>
        <v>0</v>
      </c>
      <c r="AE61" s="10">
        <f t="shared" si="173"/>
        <v>0</v>
      </c>
      <c r="AF61" s="10">
        <f t="shared" si="173"/>
        <v>0</v>
      </c>
      <c r="AG61" s="10">
        <f t="shared" ref="AG61:AG69" si="174">SUM(U61:AF61)</f>
        <v>0</v>
      </c>
      <c r="AH61" s="4"/>
      <c r="AI61" s="4"/>
      <c r="AJ61" s="159"/>
      <c r="AK61" s="163"/>
      <c r="AL61" s="17" t="str">
        <f t="shared" ref="AL61:AL69" si="175">AL46</f>
        <v>Product Category 2</v>
      </c>
      <c r="AM61" s="10">
        <f t="shared" ref="AM61:AX61" si="176">AM30*AM46</f>
        <v>0</v>
      </c>
      <c r="AN61" s="10">
        <f t="shared" si="176"/>
        <v>0</v>
      </c>
      <c r="AO61" s="10">
        <f t="shared" si="176"/>
        <v>0</v>
      </c>
      <c r="AP61" s="10">
        <f t="shared" si="176"/>
        <v>0</v>
      </c>
      <c r="AQ61" s="10">
        <f t="shared" si="176"/>
        <v>0</v>
      </c>
      <c r="AR61" s="10">
        <f t="shared" si="176"/>
        <v>0</v>
      </c>
      <c r="AS61" s="10">
        <f t="shared" si="176"/>
        <v>0</v>
      </c>
      <c r="AT61" s="10">
        <f t="shared" si="176"/>
        <v>0</v>
      </c>
      <c r="AU61" s="10">
        <f t="shared" si="176"/>
        <v>0</v>
      </c>
      <c r="AV61" s="10">
        <f t="shared" si="176"/>
        <v>0</v>
      </c>
      <c r="AW61" s="10">
        <f t="shared" si="176"/>
        <v>0</v>
      </c>
      <c r="AX61" s="10">
        <f t="shared" si="176"/>
        <v>0</v>
      </c>
      <c r="AY61" s="10">
        <f t="shared" ref="AY61:AY69" si="177">SUM(AM61:AX61)</f>
        <v>0</v>
      </c>
      <c r="AZ61" s="4"/>
      <c r="BA61" s="4"/>
      <c r="BB61" s="163"/>
      <c r="BC61" s="167"/>
      <c r="BD61" s="17" t="str">
        <f t="shared" ref="BD61:BD69" si="178">BD46</f>
        <v>Product Category 2</v>
      </c>
      <c r="BE61" s="10">
        <f t="shared" ref="BE61:BP61" si="179">BE30*BE46</f>
        <v>0</v>
      </c>
      <c r="BF61" s="10">
        <f t="shared" si="179"/>
        <v>0</v>
      </c>
      <c r="BG61" s="10">
        <f t="shared" si="179"/>
        <v>0</v>
      </c>
      <c r="BH61" s="10">
        <f t="shared" si="179"/>
        <v>0</v>
      </c>
      <c r="BI61" s="10">
        <f t="shared" si="179"/>
        <v>0</v>
      </c>
      <c r="BJ61" s="10">
        <f t="shared" si="179"/>
        <v>0</v>
      </c>
      <c r="BK61" s="10">
        <f t="shared" si="179"/>
        <v>0</v>
      </c>
      <c r="BL61" s="10">
        <f t="shared" si="179"/>
        <v>0</v>
      </c>
      <c r="BM61" s="10">
        <f t="shared" si="179"/>
        <v>0</v>
      </c>
      <c r="BN61" s="10">
        <f t="shared" si="179"/>
        <v>0</v>
      </c>
      <c r="BO61" s="10">
        <f t="shared" si="179"/>
        <v>0</v>
      </c>
      <c r="BP61" s="10">
        <f t="shared" si="179"/>
        <v>0</v>
      </c>
      <c r="BQ61" s="10">
        <f t="shared" ref="BQ61:BQ69" si="180">SUM(BE61:BP61)</f>
        <v>0</v>
      </c>
      <c r="BR61" s="4"/>
      <c r="BS61" s="4"/>
      <c r="BT61" s="167"/>
      <c r="BU61" s="171"/>
      <c r="BV61" s="17" t="str">
        <f t="shared" ref="BV61:BV69" si="181">BV46</f>
        <v>Product Category 2</v>
      </c>
      <c r="BW61" s="10">
        <f t="shared" ref="BW61:CH61" si="182">BW30*BW46</f>
        <v>0</v>
      </c>
      <c r="BX61" s="10">
        <f t="shared" si="182"/>
        <v>0</v>
      </c>
      <c r="BY61" s="10">
        <f t="shared" si="182"/>
        <v>0</v>
      </c>
      <c r="BZ61" s="10">
        <f t="shared" si="182"/>
        <v>0</v>
      </c>
      <c r="CA61" s="10">
        <f t="shared" si="182"/>
        <v>0</v>
      </c>
      <c r="CB61" s="10">
        <f t="shared" si="182"/>
        <v>0</v>
      </c>
      <c r="CC61" s="10">
        <f t="shared" si="182"/>
        <v>0</v>
      </c>
      <c r="CD61" s="10">
        <f t="shared" si="182"/>
        <v>0</v>
      </c>
      <c r="CE61" s="10">
        <f t="shared" si="182"/>
        <v>0</v>
      </c>
      <c r="CF61" s="10">
        <f t="shared" si="182"/>
        <v>0</v>
      </c>
      <c r="CG61" s="10">
        <f t="shared" si="182"/>
        <v>0</v>
      </c>
      <c r="CH61" s="10">
        <f t="shared" si="182"/>
        <v>0</v>
      </c>
      <c r="CI61" s="10">
        <f t="shared" ref="CI61:CI69" si="183">SUM(BW61:CH61)</f>
        <v>0</v>
      </c>
      <c r="CJ61" s="4"/>
      <c r="CK61" s="4"/>
      <c r="CL61" s="171"/>
    </row>
    <row r="62" spans="1:90" x14ac:dyDescent="0.25">
      <c r="A62" s="155"/>
      <c r="B62" s="17" t="str">
        <f t="shared" si="168"/>
        <v>Product Category 3</v>
      </c>
      <c r="C62" s="10">
        <f t="shared" ref="C62:L62" si="184">C31*C47</f>
        <v>0</v>
      </c>
      <c r="D62" s="10">
        <f t="shared" si="184"/>
        <v>0</v>
      </c>
      <c r="E62" s="10">
        <f t="shared" si="184"/>
        <v>0</v>
      </c>
      <c r="F62" s="10">
        <f t="shared" si="184"/>
        <v>0</v>
      </c>
      <c r="G62" s="10">
        <f t="shared" si="184"/>
        <v>0</v>
      </c>
      <c r="H62" s="10">
        <f t="shared" si="184"/>
        <v>0</v>
      </c>
      <c r="I62" s="10">
        <f t="shared" si="184"/>
        <v>0</v>
      </c>
      <c r="J62" s="10">
        <f t="shared" si="184"/>
        <v>0</v>
      </c>
      <c r="K62" s="10">
        <f t="shared" si="184"/>
        <v>0</v>
      </c>
      <c r="L62" s="10">
        <f t="shared" si="184"/>
        <v>0</v>
      </c>
      <c r="M62" s="10">
        <f t="shared" ref="M62:N62" si="185">M31*M47</f>
        <v>0</v>
      </c>
      <c r="N62" s="10">
        <f t="shared" si="185"/>
        <v>0</v>
      </c>
      <c r="O62" s="10">
        <f t="shared" si="171"/>
        <v>0</v>
      </c>
      <c r="P62" s="4"/>
      <c r="Q62" s="4"/>
      <c r="R62" s="151"/>
      <c r="S62" s="159"/>
      <c r="T62" s="17" t="str">
        <f t="shared" si="172"/>
        <v>Product Category 3</v>
      </c>
      <c r="U62" s="10">
        <f t="shared" ref="U62:AF62" si="186">U31*U47</f>
        <v>0</v>
      </c>
      <c r="V62" s="10">
        <f t="shared" si="186"/>
        <v>0</v>
      </c>
      <c r="W62" s="10">
        <f t="shared" si="186"/>
        <v>0</v>
      </c>
      <c r="X62" s="10">
        <f t="shared" si="186"/>
        <v>0</v>
      </c>
      <c r="Y62" s="10">
        <f t="shared" si="186"/>
        <v>0</v>
      </c>
      <c r="Z62" s="10">
        <f t="shared" si="186"/>
        <v>0</v>
      </c>
      <c r="AA62" s="10">
        <f t="shared" si="186"/>
        <v>0</v>
      </c>
      <c r="AB62" s="10">
        <f t="shared" si="186"/>
        <v>0</v>
      </c>
      <c r="AC62" s="10">
        <f t="shared" si="186"/>
        <v>0</v>
      </c>
      <c r="AD62" s="10">
        <f t="shared" si="186"/>
        <v>0</v>
      </c>
      <c r="AE62" s="10">
        <f t="shared" si="186"/>
        <v>0</v>
      </c>
      <c r="AF62" s="10">
        <f t="shared" si="186"/>
        <v>0</v>
      </c>
      <c r="AG62" s="10">
        <f t="shared" si="174"/>
        <v>0</v>
      </c>
      <c r="AH62" s="4"/>
      <c r="AI62" s="4"/>
      <c r="AJ62" s="159"/>
      <c r="AK62" s="163"/>
      <c r="AL62" s="17" t="str">
        <f t="shared" si="175"/>
        <v>Product Category 3</v>
      </c>
      <c r="AM62" s="10">
        <f t="shared" ref="AM62:AX62" si="187">AM31*AM47</f>
        <v>0</v>
      </c>
      <c r="AN62" s="10">
        <f t="shared" si="187"/>
        <v>0</v>
      </c>
      <c r="AO62" s="10">
        <f t="shared" si="187"/>
        <v>0</v>
      </c>
      <c r="AP62" s="10">
        <f t="shared" si="187"/>
        <v>0</v>
      </c>
      <c r="AQ62" s="10">
        <f t="shared" si="187"/>
        <v>0</v>
      </c>
      <c r="AR62" s="10">
        <f t="shared" si="187"/>
        <v>0</v>
      </c>
      <c r="AS62" s="10">
        <f t="shared" si="187"/>
        <v>0</v>
      </c>
      <c r="AT62" s="10">
        <f t="shared" si="187"/>
        <v>0</v>
      </c>
      <c r="AU62" s="10">
        <f t="shared" si="187"/>
        <v>0</v>
      </c>
      <c r="AV62" s="10">
        <f t="shared" si="187"/>
        <v>0</v>
      </c>
      <c r="AW62" s="10">
        <f t="shared" si="187"/>
        <v>0</v>
      </c>
      <c r="AX62" s="10">
        <f t="shared" si="187"/>
        <v>0</v>
      </c>
      <c r="AY62" s="10">
        <f t="shared" si="177"/>
        <v>0</v>
      </c>
      <c r="AZ62" s="4"/>
      <c r="BA62" s="4"/>
      <c r="BB62" s="163"/>
      <c r="BC62" s="167"/>
      <c r="BD62" s="17" t="str">
        <f t="shared" si="178"/>
        <v>Product Category 3</v>
      </c>
      <c r="BE62" s="10">
        <f t="shared" ref="BE62:BP62" si="188">BE31*BE47</f>
        <v>0</v>
      </c>
      <c r="BF62" s="10">
        <f t="shared" si="188"/>
        <v>0</v>
      </c>
      <c r="BG62" s="10">
        <f t="shared" si="188"/>
        <v>0</v>
      </c>
      <c r="BH62" s="10">
        <f t="shared" si="188"/>
        <v>0</v>
      </c>
      <c r="BI62" s="10">
        <f t="shared" si="188"/>
        <v>0</v>
      </c>
      <c r="BJ62" s="10">
        <f t="shared" si="188"/>
        <v>0</v>
      </c>
      <c r="BK62" s="10">
        <f t="shared" si="188"/>
        <v>0</v>
      </c>
      <c r="BL62" s="10">
        <f t="shared" si="188"/>
        <v>0</v>
      </c>
      <c r="BM62" s="10">
        <f t="shared" si="188"/>
        <v>0</v>
      </c>
      <c r="BN62" s="10">
        <f t="shared" si="188"/>
        <v>0</v>
      </c>
      <c r="BO62" s="10">
        <f t="shared" si="188"/>
        <v>0</v>
      </c>
      <c r="BP62" s="10">
        <f t="shared" si="188"/>
        <v>0</v>
      </c>
      <c r="BQ62" s="10">
        <f t="shared" si="180"/>
        <v>0</v>
      </c>
      <c r="BR62" s="4"/>
      <c r="BS62" s="4"/>
      <c r="BT62" s="167"/>
      <c r="BU62" s="171"/>
      <c r="BV62" s="17" t="str">
        <f t="shared" si="181"/>
        <v>Product Category 3</v>
      </c>
      <c r="BW62" s="10">
        <f t="shared" ref="BW62:CH62" si="189">BW31*BW47</f>
        <v>0</v>
      </c>
      <c r="BX62" s="10">
        <f t="shared" si="189"/>
        <v>0</v>
      </c>
      <c r="BY62" s="10">
        <f t="shared" si="189"/>
        <v>0</v>
      </c>
      <c r="BZ62" s="10">
        <f t="shared" si="189"/>
        <v>0</v>
      </c>
      <c r="CA62" s="10">
        <f t="shared" si="189"/>
        <v>0</v>
      </c>
      <c r="CB62" s="10">
        <f t="shared" si="189"/>
        <v>0</v>
      </c>
      <c r="CC62" s="10">
        <f t="shared" si="189"/>
        <v>0</v>
      </c>
      <c r="CD62" s="10">
        <f t="shared" si="189"/>
        <v>0</v>
      </c>
      <c r="CE62" s="10">
        <f t="shared" si="189"/>
        <v>0</v>
      </c>
      <c r="CF62" s="10">
        <f t="shared" si="189"/>
        <v>0</v>
      </c>
      <c r="CG62" s="10">
        <f t="shared" si="189"/>
        <v>0</v>
      </c>
      <c r="CH62" s="10">
        <f t="shared" si="189"/>
        <v>0</v>
      </c>
      <c r="CI62" s="10">
        <f t="shared" si="183"/>
        <v>0</v>
      </c>
      <c r="CJ62" s="4"/>
      <c r="CK62" s="4"/>
      <c r="CL62" s="171"/>
    </row>
    <row r="63" spans="1:90" x14ac:dyDescent="0.25">
      <c r="A63" s="155"/>
      <c r="B63" s="17" t="str">
        <f t="shared" si="168"/>
        <v>Product Category 4</v>
      </c>
      <c r="C63" s="10">
        <f t="shared" ref="C63:L63" si="190">C32*C48</f>
        <v>0</v>
      </c>
      <c r="D63" s="10">
        <f t="shared" si="190"/>
        <v>0</v>
      </c>
      <c r="E63" s="10">
        <f t="shared" si="190"/>
        <v>0</v>
      </c>
      <c r="F63" s="10">
        <f t="shared" si="190"/>
        <v>0</v>
      </c>
      <c r="G63" s="10">
        <f t="shared" si="190"/>
        <v>0</v>
      </c>
      <c r="H63" s="10">
        <f t="shared" si="190"/>
        <v>0</v>
      </c>
      <c r="I63" s="10">
        <f t="shared" si="190"/>
        <v>0</v>
      </c>
      <c r="J63" s="10">
        <f t="shared" si="190"/>
        <v>0</v>
      </c>
      <c r="K63" s="10">
        <f t="shared" si="190"/>
        <v>0</v>
      </c>
      <c r="L63" s="10">
        <f t="shared" si="190"/>
        <v>0</v>
      </c>
      <c r="M63" s="10">
        <f t="shared" ref="M63:N63" si="191">M32*M48</f>
        <v>0</v>
      </c>
      <c r="N63" s="10">
        <f t="shared" si="191"/>
        <v>0</v>
      </c>
      <c r="O63" s="10">
        <f t="shared" si="171"/>
        <v>0</v>
      </c>
      <c r="P63" s="4"/>
      <c r="Q63" s="4"/>
      <c r="R63" s="151"/>
      <c r="S63" s="159"/>
      <c r="T63" s="17" t="str">
        <f t="shared" si="172"/>
        <v>Product Category 4</v>
      </c>
      <c r="U63" s="10">
        <f t="shared" ref="U63:AF63" si="192">U32*U48</f>
        <v>0</v>
      </c>
      <c r="V63" s="10">
        <f t="shared" si="192"/>
        <v>0</v>
      </c>
      <c r="W63" s="10">
        <f t="shared" si="192"/>
        <v>0</v>
      </c>
      <c r="X63" s="10">
        <f t="shared" si="192"/>
        <v>0</v>
      </c>
      <c r="Y63" s="10">
        <f t="shared" si="192"/>
        <v>0</v>
      </c>
      <c r="Z63" s="10">
        <f t="shared" si="192"/>
        <v>0</v>
      </c>
      <c r="AA63" s="10">
        <f t="shared" si="192"/>
        <v>0</v>
      </c>
      <c r="AB63" s="10">
        <f t="shared" si="192"/>
        <v>0</v>
      </c>
      <c r="AC63" s="10">
        <f t="shared" si="192"/>
        <v>0</v>
      </c>
      <c r="AD63" s="10">
        <f t="shared" si="192"/>
        <v>0</v>
      </c>
      <c r="AE63" s="10">
        <f t="shared" si="192"/>
        <v>0</v>
      </c>
      <c r="AF63" s="10">
        <f t="shared" si="192"/>
        <v>0</v>
      </c>
      <c r="AG63" s="10">
        <f t="shared" si="174"/>
        <v>0</v>
      </c>
      <c r="AH63" s="4"/>
      <c r="AI63" s="4"/>
      <c r="AJ63" s="159"/>
      <c r="AK63" s="163"/>
      <c r="AL63" s="17" t="str">
        <f t="shared" si="175"/>
        <v>Product Category 4</v>
      </c>
      <c r="AM63" s="10">
        <f t="shared" ref="AM63:AX63" si="193">AM32*AM48</f>
        <v>0</v>
      </c>
      <c r="AN63" s="10">
        <f t="shared" si="193"/>
        <v>0</v>
      </c>
      <c r="AO63" s="10">
        <f t="shared" si="193"/>
        <v>0</v>
      </c>
      <c r="AP63" s="10">
        <f t="shared" si="193"/>
        <v>0</v>
      </c>
      <c r="AQ63" s="10">
        <f t="shared" si="193"/>
        <v>0</v>
      </c>
      <c r="AR63" s="10">
        <f t="shared" si="193"/>
        <v>0</v>
      </c>
      <c r="AS63" s="10">
        <f t="shared" si="193"/>
        <v>0</v>
      </c>
      <c r="AT63" s="10">
        <f t="shared" si="193"/>
        <v>0</v>
      </c>
      <c r="AU63" s="10">
        <f t="shared" si="193"/>
        <v>0</v>
      </c>
      <c r="AV63" s="10">
        <f t="shared" si="193"/>
        <v>0</v>
      </c>
      <c r="AW63" s="10">
        <f t="shared" si="193"/>
        <v>0</v>
      </c>
      <c r="AX63" s="10">
        <f t="shared" si="193"/>
        <v>0</v>
      </c>
      <c r="AY63" s="10">
        <f t="shared" si="177"/>
        <v>0</v>
      </c>
      <c r="AZ63" s="4"/>
      <c r="BA63" s="4"/>
      <c r="BB63" s="163"/>
      <c r="BC63" s="167"/>
      <c r="BD63" s="17" t="str">
        <f t="shared" si="178"/>
        <v>Product Category 4</v>
      </c>
      <c r="BE63" s="10">
        <f t="shared" ref="BE63:BP63" si="194">BE32*BE48</f>
        <v>0</v>
      </c>
      <c r="BF63" s="10">
        <f t="shared" si="194"/>
        <v>0</v>
      </c>
      <c r="BG63" s="10">
        <f t="shared" si="194"/>
        <v>0</v>
      </c>
      <c r="BH63" s="10">
        <f t="shared" si="194"/>
        <v>0</v>
      </c>
      <c r="BI63" s="10">
        <f t="shared" si="194"/>
        <v>0</v>
      </c>
      <c r="BJ63" s="10">
        <f t="shared" si="194"/>
        <v>0</v>
      </c>
      <c r="BK63" s="10">
        <f t="shared" si="194"/>
        <v>0</v>
      </c>
      <c r="BL63" s="10">
        <f t="shared" si="194"/>
        <v>0</v>
      </c>
      <c r="BM63" s="10">
        <f t="shared" si="194"/>
        <v>0</v>
      </c>
      <c r="BN63" s="10">
        <f t="shared" si="194"/>
        <v>0</v>
      </c>
      <c r="BO63" s="10">
        <f t="shared" si="194"/>
        <v>0</v>
      </c>
      <c r="BP63" s="10">
        <f t="shared" si="194"/>
        <v>0</v>
      </c>
      <c r="BQ63" s="10">
        <f t="shared" si="180"/>
        <v>0</v>
      </c>
      <c r="BR63" s="4"/>
      <c r="BS63" s="4"/>
      <c r="BT63" s="167"/>
      <c r="BU63" s="171"/>
      <c r="BV63" s="17" t="str">
        <f t="shared" si="181"/>
        <v>Product Category 4</v>
      </c>
      <c r="BW63" s="10">
        <f t="shared" ref="BW63:CH63" si="195">BW32*BW48</f>
        <v>0</v>
      </c>
      <c r="BX63" s="10">
        <f t="shared" si="195"/>
        <v>0</v>
      </c>
      <c r="BY63" s="10">
        <f t="shared" si="195"/>
        <v>0</v>
      </c>
      <c r="BZ63" s="10">
        <f t="shared" si="195"/>
        <v>0</v>
      </c>
      <c r="CA63" s="10">
        <f t="shared" si="195"/>
        <v>0</v>
      </c>
      <c r="CB63" s="10">
        <f t="shared" si="195"/>
        <v>0</v>
      </c>
      <c r="CC63" s="10">
        <f t="shared" si="195"/>
        <v>0</v>
      </c>
      <c r="CD63" s="10">
        <f t="shared" si="195"/>
        <v>0</v>
      </c>
      <c r="CE63" s="10">
        <f t="shared" si="195"/>
        <v>0</v>
      </c>
      <c r="CF63" s="10">
        <f t="shared" si="195"/>
        <v>0</v>
      </c>
      <c r="CG63" s="10">
        <f t="shared" si="195"/>
        <v>0</v>
      </c>
      <c r="CH63" s="10">
        <f t="shared" si="195"/>
        <v>0</v>
      </c>
      <c r="CI63" s="10">
        <f t="shared" si="183"/>
        <v>0</v>
      </c>
      <c r="CJ63" s="4"/>
      <c r="CK63" s="4"/>
      <c r="CL63" s="171"/>
    </row>
    <row r="64" spans="1:90" x14ac:dyDescent="0.25">
      <c r="A64" s="155"/>
      <c r="B64" s="17" t="str">
        <f t="shared" si="168"/>
        <v>Product Category 5</v>
      </c>
      <c r="C64" s="10">
        <f t="shared" ref="C64:L64" si="196">C33*C49</f>
        <v>0</v>
      </c>
      <c r="D64" s="10">
        <f t="shared" si="196"/>
        <v>0</v>
      </c>
      <c r="E64" s="10">
        <f t="shared" si="196"/>
        <v>0</v>
      </c>
      <c r="F64" s="10">
        <f t="shared" si="196"/>
        <v>0</v>
      </c>
      <c r="G64" s="10">
        <f t="shared" si="196"/>
        <v>0</v>
      </c>
      <c r="H64" s="10">
        <f t="shared" si="196"/>
        <v>0</v>
      </c>
      <c r="I64" s="10">
        <f t="shared" si="196"/>
        <v>0</v>
      </c>
      <c r="J64" s="10">
        <f t="shared" si="196"/>
        <v>0</v>
      </c>
      <c r="K64" s="10">
        <f t="shared" si="196"/>
        <v>0</v>
      </c>
      <c r="L64" s="10">
        <f t="shared" si="196"/>
        <v>0</v>
      </c>
      <c r="M64" s="10">
        <f t="shared" ref="M64:N64" si="197">M33*M49</f>
        <v>0</v>
      </c>
      <c r="N64" s="10">
        <f t="shared" si="197"/>
        <v>0</v>
      </c>
      <c r="O64" s="10">
        <f t="shared" si="171"/>
        <v>0</v>
      </c>
      <c r="P64" s="4"/>
      <c r="Q64" s="4"/>
      <c r="R64" s="151"/>
      <c r="S64" s="159"/>
      <c r="T64" s="17" t="str">
        <f t="shared" si="172"/>
        <v>Product Category 5</v>
      </c>
      <c r="U64" s="10">
        <f t="shared" ref="U64:AF64" si="198">U33*U49</f>
        <v>0</v>
      </c>
      <c r="V64" s="10">
        <f t="shared" si="198"/>
        <v>0</v>
      </c>
      <c r="W64" s="10">
        <f t="shared" si="198"/>
        <v>0</v>
      </c>
      <c r="X64" s="10">
        <f t="shared" si="198"/>
        <v>0</v>
      </c>
      <c r="Y64" s="10">
        <f t="shared" si="198"/>
        <v>0</v>
      </c>
      <c r="Z64" s="10">
        <f t="shared" si="198"/>
        <v>0</v>
      </c>
      <c r="AA64" s="10">
        <f t="shared" si="198"/>
        <v>0</v>
      </c>
      <c r="AB64" s="10">
        <f t="shared" si="198"/>
        <v>0</v>
      </c>
      <c r="AC64" s="10">
        <f t="shared" si="198"/>
        <v>0</v>
      </c>
      <c r="AD64" s="10">
        <f t="shared" si="198"/>
        <v>0</v>
      </c>
      <c r="AE64" s="10">
        <f t="shared" si="198"/>
        <v>0</v>
      </c>
      <c r="AF64" s="10">
        <f t="shared" si="198"/>
        <v>0</v>
      </c>
      <c r="AG64" s="10">
        <f t="shared" si="174"/>
        <v>0</v>
      </c>
      <c r="AH64" s="4"/>
      <c r="AI64" s="4"/>
      <c r="AJ64" s="159"/>
      <c r="AK64" s="163"/>
      <c r="AL64" s="17" t="str">
        <f t="shared" si="175"/>
        <v>Product Category 5</v>
      </c>
      <c r="AM64" s="10">
        <f t="shared" ref="AM64:AX64" si="199">AM33*AM49</f>
        <v>0</v>
      </c>
      <c r="AN64" s="10">
        <f t="shared" si="199"/>
        <v>0</v>
      </c>
      <c r="AO64" s="10">
        <f t="shared" si="199"/>
        <v>0</v>
      </c>
      <c r="AP64" s="10">
        <f t="shared" si="199"/>
        <v>0</v>
      </c>
      <c r="AQ64" s="10">
        <f t="shared" si="199"/>
        <v>0</v>
      </c>
      <c r="AR64" s="10">
        <f t="shared" si="199"/>
        <v>0</v>
      </c>
      <c r="AS64" s="10">
        <f t="shared" si="199"/>
        <v>0</v>
      </c>
      <c r="AT64" s="10">
        <f t="shared" si="199"/>
        <v>0</v>
      </c>
      <c r="AU64" s="10">
        <f t="shared" si="199"/>
        <v>0</v>
      </c>
      <c r="AV64" s="10">
        <f t="shared" si="199"/>
        <v>0</v>
      </c>
      <c r="AW64" s="10">
        <f t="shared" si="199"/>
        <v>0</v>
      </c>
      <c r="AX64" s="10">
        <f t="shared" si="199"/>
        <v>0</v>
      </c>
      <c r="AY64" s="10">
        <f t="shared" si="177"/>
        <v>0</v>
      </c>
      <c r="AZ64" s="4"/>
      <c r="BA64" s="4"/>
      <c r="BB64" s="163"/>
      <c r="BC64" s="167"/>
      <c r="BD64" s="17" t="str">
        <f t="shared" si="178"/>
        <v>Product Category 5</v>
      </c>
      <c r="BE64" s="10">
        <f t="shared" ref="BE64:BP64" si="200">BE33*BE49</f>
        <v>0</v>
      </c>
      <c r="BF64" s="10">
        <f t="shared" si="200"/>
        <v>0</v>
      </c>
      <c r="BG64" s="10">
        <f t="shared" si="200"/>
        <v>0</v>
      </c>
      <c r="BH64" s="10">
        <f t="shared" si="200"/>
        <v>0</v>
      </c>
      <c r="BI64" s="10">
        <f t="shared" si="200"/>
        <v>0</v>
      </c>
      <c r="BJ64" s="10">
        <f t="shared" si="200"/>
        <v>0</v>
      </c>
      <c r="BK64" s="10">
        <f t="shared" si="200"/>
        <v>0</v>
      </c>
      <c r="BL64" s="10">
        <f t="shared" si="200"/>
        <v>0</v>
      </c>
      <c r="BM64" s="10">
        <f t="shared" si="200"/>
        <v>0</v>
      </c>
      <c r="BN64" s="10">
        <f t="shared" si="200"/>
        <v>0</v>
      </c>
      <c r="BO64" s="10">
        <f t="shared" si="200"/>
        <v>0</v>
      </c>
      <c r="BP64" s="10">
        <f t="shared" si="200"/>
        <v>0</v>
      </c>
      <c r="BQ64" s="10">
        <f t="shared" si="180"/>
        <v>0</v>
      </c>
      <c r="BR64" s="4"/>
      <c r="BS64" s="4"/>
      <c r="BT64" s="167"/>
      <c r="BU64" s="171"/>
      <c r="BV64" s="17" t="str">
        <f t="shared" si="181"/>
        <v>Product Category 5</v>
      </c>
      <c r="BW64" s="10">
        <f t="shared" ref="BW64:CH64" si="201">BW33*BW49</f>
        <v>0</v>
      </c>
      <c r="BX64" s="10">
        <f t="shared" si="201"/>
        <v>0</v>
      </c>
      <c r="BY64" s="10">
        <f t="shared" si="201"/>
        <v>0</v>
      </c>
      <c r="BZ64" s="10">
        <f t="shared" si="201"/>
        <v>0</v>
      </c>
      <c r="CA64" s="10">
        <f t="shared" si="201"/>
        <v>0</v>
      </c>
      <c r="CB64" s="10">
        <f t="shared" si="201"/>
        <v>0</v>
      </c>
      <c r="CC64" s="10">
        <f t="shared" si="201"/>
        <v>0</v>
      </c>
      <c r="CD64" s="10">
        <f t="shared" si="201"/>
        <v>0</v>
      </c>
      <c r="CE64" s="10">
        <f t="shared" si="201"/>
        <v>0</v>
      </c>
      <c r="CF64" s="10">
        <f t="shared" si="201"/>
        <v>0</v>
      </c>
      <c r="CG64" s="10">
        <f t="shared" si="201"/>
        <v>0</v>
      </c>
      <c r="CH64" s="10">
        <f t="shared" si="201"/>
        <v>0</v>
      </c>
      <c r="CI64" s="10">
        <f t="shared" si="183"/>
        <v>0</v>
      </c>
      <c r="CJ64" s="4"/>
      <c r="CK64" s="4"/>
      <c r="CL64" s="171"/>
    </row>
    <row r="65" spans="1:90" x14ac:dyDescent="0.25">
      <c r="A65" s="155"/>
      <c r="B65" s="17" t="str">
        <f t="shared" si="168"/>
        <v>Product Category 6</v>
      </c>
      <c r="C65" s="10">
        <f t="shared" ref="C65:L65" si="202">C34*C50</f>
        <v>0</v>
      </c>
      <c r="D65" s="10">
        <f t="shared" si="202"/>
        <v>0</v>
      </c>
      <c r="E65" s="10">
        <f t="shared" si="202"/>
        <v>0</v>
      </c>
      <c r="F65" s="10">
        <f t="shared" si="202"/>
        <v>0</v>
      </c>
      <c r="G65" s="10">
        <f t="shared" si="202"/>
        <v>0</v>
      </c>
      <c r="H65" s="10">
        <f t="shared" si="202"/>
        <v>0</v>
      </c>
      <c r="I65" s="10">
        <f t="shared" si="202"/>
        <v>0</v>
      </c>
      <c r="J65" s="10">
        <f t="shared" si="202"/>
        <v>0</v>
      </c>
      <c r="K65" s="10">
        <f t="shared" si="202"/>
        <v>0</v>
      </c>
      <c r="L65" s="10">
        <f t="shared" si="202"/>
        <v>0</v>
      </c>
      <c r="M65" s="10">
        <f t="shared" ref="M65:N65" si="203">M34*M50</f>
        <v>0</v>
      </c>
      <c r="N65" s="10">
        <f t="shared" si="203"/>
        <v>0</v>
      </c>
      <c r="O65" s="10">
        <f t="shared" si="171"/>
        <v>0</v>
      </c>
      <c r="P65" s="4"/>
      <c r="Q65" s="4"/>
      <c r="R65" s="151"/>
      <c r="S65" s="159"/>
      <c r="T65" s="17" t="str">
        <f t="shared" si="172"/>
        <v>Product Category 6</v>
      </c>
      <c r="U65" s="10">
        <f t="shared" ref="U65:AF65" si="204">U34*U50</f>
        <v>0</v>
      </c>
      <c r="V65" s="10">
        <f t="shared" si="204"/>
        <v>0</v>
      </c>
      <c r="W65" s="10">
        <f t="shared" si="204"/>
        <v>0</v>
      </c>
      <c r="X65" s="10">
        <f t="shared" si="204"/>
        <v>0</v>
      </c>
      <c r="Y65" s="10">
        <f t="shared" si="204"/>
        <v>0</v>
      </c>
      <c r="Z65" s="10">
        <f t="shared" si="204"/>
        <v>0</v>
      </c>
      <c r="AA65" s="10">
        <f t="shared" si="204"/>
        <v>0</v>
      </c>
      <c r="AB65" s="10">
        <f t="shared" si="204"/>
        <v>0</v>
      </c>
      <c r="AC65" s="10">
        <f t="shared" si="204"/>
        <v>0</v>
      </c>
      <c r="AD65" s="10">
        <f t="shared" si="204"/>
        <v>0</v>
      </c>
      <c r="AE65" s="10">
        <f t="shared" si="204"/>
        <v>0</v>
      </c>
      <c r="AF65" s="10">
        <f t="shared" si="204"/>
        <v>0</v>
      </c>
      <c r="AG65" s="10">
        <f t="shared" si="174"/>
        <v>0</v>
      </c>
      <c r="AH65" s="4"/>
      <c r="AI65" s="4"/>
      <c r="AJ65" s="159"/>
      <c r="AK65" s="163"/>
      <c r="AL65" s="17" t="str">
        <f t="shared" si="175"/>
        <v>Product Category 6</v>
      </c>
      <c r="AM65" s="10">
        <f t="shared" ref="AM65:AX65" si="205">AM34*AM50</f>
        <v>0</v>
      </c>
      <c r="AN65" s="10">
        <f t="shared" si="205"/>
        <v>0</v>
      </c>
      <c r="AO65" s="10">
        <f t="shared" si="205"/>
        <v>0</v>
      </c>
      <c r="AP65" s="10">
        <f t="shared" si="205"/>
        <v>0</v>
      </c>
      <c r="AQ65" s="10">
        <f t="shared" si="205"/>
        <v>0</v>
      </c>
      <c r="AR65" s="10">
        <f t="shared" si="205"/>
        <v>0</v>
      </c>
      <c r="AS65" s="10">
        <f t="shared" si="205"/>
        <v>0</v>
      </c>
      <c r="AT65" s="10">
        <f t="shared" si="205"/>
        <v>0</v>
      </c>
      <c r="AU65" s="10">
        <f t="shared" si="205"/>
        <v>0</v>
      </c>
      <c r="AV65" s="10">
        <f t="shared" si="205"/>
        <v>0</v>
      </c>
      <c r="AW65" s="10">
        <f t="shared" si="205"/>
        <v>0</v>
      </c>
      <c r="AX65" s="10">
        <f t="shared" si="205"/>
        <v>0</v>
      </c>
      <c r="AY65" s="10">
        <f t="shared" si="177"/>
        <v>0</v>
      </c>
      <c r="AZ65" s="4"/>
      <c r="BA65" s="4"/>
      <c r="BB65" s="163"/>
      <c r="BC65" s="167"/>
      <c r="BD65" s="17" t="str">
        <f t="shared" si="178"/>
        <v>Product Category 6</v>
      </c>
      <c r="BE65" s="10">
        <f t="shared" ref="BE65:BP65" si="206">BE34*BE50</f>
        <v>0</v>
      </c>
      <c r="BF65" s="10">
        <f t="shared" si="206"/>
        <v>0</v>
      </c>
      <c r="BG65" s="10">
        <f t="shared" si="206"/>
        <v>0</v>
      </c>
      <c r="BH65" s="10">
        <f t="shared" si="206"/>
        <v>0</v>
      </c>
      <c r="BI65" s="10">
        <f t="shared" si="206"/>
        <v>0</v>
      </c>
      <c r="BJ65" s="10">
        <f t="shared" si="206"/>
        <v>0</v>
      </c>
      <c r="BK65" s="10">
        <f t="shared" si="206"/>
        <v>0</v>
      </c>
      <c r="BL65" s="10">
        <f t="shared" si="206"/>
        <v>0</v>
      </c>
      <c r="BM65" s="10">
        <f t="shared" si="206"/>
        <v>0</v>
      </c>
      <c r="BN65" s="10">
        <f t="shared" si="206"/>
        <v>0</v>
      </c>
      <c r="BO65" s="10">
        <f t="shared" si="206"/>
        <v>0</v>
      </c>
      <c r="BP65" s="10">
        <f t="shared" si="206"/>
        <v>0</v>
      </c>
      <c r="BQ65" s="10">
        <f t="shared" si="180"/>
        <v>0</v>
      </c>
      <c r="BR65" s="4"/>
      <c r="BS65" s="4"/>
      <c r="BT65" s="167"/>
      <c r="BU65" s="171"/>
      <c r="BV65" s="17" t="str">
        <f t="shared" si="181"/>
        <v>Product Category 6</v>
      </c>
      <c r="BW65" s="10">
        <f t="shared" ref="BW65:CH65" si="207">BW34*BW50</f>
        <v>0</v>
      </c>
      <c r="BX65" s="10">
        <f t="shared" si="207"/>
        <v>0</v>
      </c>
      <c r="BY65" s="10">
        <f t="shared" si="207"/>
        <v>0</v>
      </c>
      <c r="BZ65" s="10">
        <f t="shared" si="207"/>
        <v>0</v>
      </c>
      <c r="CA65" s="10">
        <f t="shared" si="207"/>
        <v>0</v>
      </c>
      <c r="CB65" s="10">
        <f t="shared" si="207"/>
        <v>0</v>
      </c>
      <c r="CC65" s="10">
        <f t="shared" si="207"/>
        <v>0</v>
      </c>
      <c r="CD65" s="10">
        <f t="shared" si="207"/>
        <v>0</v>
      </c>
      <c r="CE65" s="10">
        <f t="shared" si="207"/>
        <v>0</v>
      </c>
      <c r="CF65" s="10">
        <f t="shared" si="207"/>
        <v>0</v>
      </c>
      <c r="CG65" s="10">
        <f t="shared" si="207"/>
        <v>0</v>
      </c>
      <c r="CH65" s="10">
        <f t="shared" si="207"/>
        <v>0</v>
      </c>
      <c r="CI65" s="10">
        <f t="shared" si="183"/>
        <v>0</v>
      </c>
      <c r="CJ65" s="4"/>
      <c r="CK65" s="4"/>
      <c r="CL65" s="171"/>
    </row>
    <row r="66" spans="1:90" x14ac:dyDescent="0.25">
      <c r="A66" s="155"/>
      <c r="B66" s="17" t="str">
        <f t="shared" si="168"/>
        <v>Product Category 7</v>
      </c>
      <c r="C66" s="10">
        <f t="shared" ref="C66:L66" si="208">C35*C51</f>
        <v>0</v>
      </c>
      <c r="D66" s="10">
        <f t="shared" si="208"/>
        <v>0</v>
      </c>
      <c r="E66" s="10">
        <f t="shared" si="208"/>
        <v>0</v>
      </c>
      <c r="F66" s="10">
        <f t="shared" si="208"/>
        <v>0</v>
      </c>
      <c r="G66" s="10">
        <f t="shared" si="208"/>
        <v>0</v>
      </c>
      <c r="H66" s="10">
        <f t="shared" si="208"/>
        <v>0</v>
      </c>
      <c r="I66" s="10">
        <f t="shared" si="208"/>
        <v>0</v>
      </c>
      <c r="J66" s="10">
        <f t="shared" si="208"/>
        <v>0</v>
      </c>
      <c r="K66" s="10">
        <f t="shared" si="208"/>
        <v>0</v>
      </c>
      <c r="L66" s="10">
        <f t="shared" si="208"/>
        <v>0</v>
      </c>
      <c r="M66" s="10">
        <f t="shared" ref="M66:N66" si="209">M35*M51</f>
        <v>0</v>
      </c>
      <c r="N66" s="10">
        <f t="shared" si="209"/>
        <v>0</v>
      </c>
      <c r="O66" s="10">
        <f t="shared" si="171"/>
        <v>0</v>
      </c>
      <c r="P66" s="4"/>
      <c r="Q66" s="4"/>
      <c r="R66" s="151"/>
      <c r="S66" s="159"/>
      <c r="T66" s="17" t="str">
        <f t="shared" si="172"/>
        <v>Product Category 7</v>
      </c>
      <c r="U66" s="10">
        <f t="shared" ref="U66:AF66" si="210">U35*U51</f>
        <v>0</v>
      </c>
      <c r="V66" s="10">
        <f t="shared" si="210"/>
        <v>0</v>
      </c>
      <c r="W66" s="10">
        <f t="shared" si="210"/>
        <v>0</v>
      </c>
      <c r="X66" s="10">
        <f t="shared" si="210"/>
        <v>0</v>
      </c>
      <c r="Y66" s="10">
        <f t="shared" si="210"/>
        <v>0</v>
      </c>
      <c r="Z66" s="10">
        <f t="shared" si="210"/>
        <v>0</v>
      </c>
      <c r="AA66" s="10">
        <f t="shared" si="210"/>
        <v>0</v>
      </c>
      <c r="AB66" s="10">
        <f t="shared" si="210"/>
        <v>0</v>
      </c>
      <c r="AC66" s="10">
        <f t="shared" si="210"/>
        <v>0</v>
      </c>
      <c r="AD66" s="10">
        <f t="shared" si="210"/>
        <v>0</v>
      </c>
      <c r="AE66" s="10">
        <f t="shared" si="210"/>
        <v>0</v>
      </c>
      <c r="AF66" s="10">
        <f t="shared" si="210"/>
        <v>0</v>
      </c>
      <c r="AG66" s="10">
        <f t="shared" si="174"/>
        <v>0</v>
      </c>
      <c r="AH66" s="4"/>
      <c r="AI66" s="4"/>
      <c r="AJ66" s="159"/>
      <c r="AK66" s="163"/>
      <c r="AL66" s="17" t="str">
        <f t="shared" si="175"/>
        <v>Product Category 7</v>
      </c>
      <c r="AM66" s="10">
        <f t="shared" ref="AM66:AX66" si="211">AM35*AM51</f>
        <v>0</v>
      </c>
      <c r="AN66" s="10">
        <f t="shared" si="211"/>
        <v>0</v>
      </c>
      <c r="AO66" s="10">
        <f t="shared" si="211"/>
        <v>0</v>
      </c>
      <c r="AP66" s="10">
        <f t="shared" si="211"/>
        <v>0</v>
      </c>
      <c r="AQ66" s="10">
        <f t="shared" si="211"/>
        <v>0</v>
      </c>
      <c r="AR66" s="10">
        <f t="shared" si="211"/>
        <v>0</v>
      </c>
      <c r="AS66" s="10">
        <f t="shared" si="211"/>
        <v>0</v>
      </c>
      <c r="AT66" s="10">
        <f t="shared" si="211"/>
        <v>0</v>
      </c>
      <c r="AU66" s="10">
        <f t="shared" si="211"/>
        <v>0</v>
      </c>
      <c r="AV66" s="10">
        <f t="shared" si="211"/>
        <v>0</v>
      </c>
      <c r="AW66" s="10">
        <f t="shared" si="211"/>
        <v>0</v>
      </c>
      <c r="AX66" s="10">
        <f t="shared" si="211"/>
        <v>0</v>
      </c>
      <c r="AY66" s="10">
        <f t="shared" si="177"/>
        <v>0</v>
      </c>
      <c r="AZ66" s="4"/>
      <c r="BA66" s="4"/>
      <c r="BB66" s="163"/>
      <c r="BC66" s="167"/>
      <c r="BD66" s="17" t="str">
        <f t="shared" si="178"/>
        <v>Product Category 7</v>
      </c>
      <c r="BE66" s="10">
        <f t="shared" ref="BE66:BP66" si="212">BE35*BE51</f>
        <v>0</v>
      </c>
      <c r="BF66" s="10">
        <f t="shared" si="212"/>
        <v>0</v>
      </c>
      <c r="BG66" s="10">
        <f t="shared" si="212"/>
        <v>0</v>
      </c>
      <c r="BH66" s="10">
        <f t="shared" si="212"/>
        <v>0</v>
      </c>
      <c r="BI66" s="10">
        <f t="shared" si="212"/>
        <v>0</v>
      </c>
      <c r="BJ66" s="10">
        <f t="shared" si="212"/>
        <v>0</v>
      </c>
      <c r="BK66" s="10">
        <f t="shared" si="212"/>
        <v>0</v>
      </c>
      <c r="BL66" s="10">
        <f t="shared" si="212"/>
        <v>0</v>
      </c>
      <c r="BM66" s="10">
        <f t="shared" si="212"/>
        <v>0</v>
      </c>
      <c r="BN66" s="10">
        <f t="shared" si="212"/>
        <v>0</v>
      </c>
      <c r="BO66" s="10">
        <f t="shared" si="212"/>
        <v>0</v>
      </c>
      <c r="BP66" s="10">
        <f t="shared" si="212"/>
        <v>0</v>
      </c>
      <c r="BQ66" s="10">
        <f t="shared" si="180"/>
        <v>0</v>
      </c>
      <c r="BR66" s="4"/>
      <c r="BS66" s="4"/>
      <c r="BT66" s="167"/>
      <c r="BU66" s="171"/>
      <c r="BV66" s="17" t="str">
        <f t="shared" si="181"/>
        <v>Product Category 7</v>
      </c>
      <c r="BW66" s="10">
        <f t="shared" ref="BW66:CH66" si="213">BW35*BW51</f>
        <v>0</v>
      </c>
      <c r="BX66" s="10">
        <f t="shared" si="213"/>
        <v>0</v>
      </c>
      <c r="BY66" s="10">
        <f t="shared" si="213"/>
        <v>0</v>
      </c>
      <c r="BZ66" s="10">
        <f t="shared" si="213"/>
        <v>0</v>
      </c>
      <c r="CA66" s="10">
        <f t="shared" si="213"/>
        <v>0</v>
      </c>
      <c r="CB66" s="10">
        <f t="shared" si="213"/>
        <v>0</v>
      </c>
      <c r="CC66" s="10">
        <f t="shared" si="213"/>
        <v>0</v>
      </c>
      <c r="CD66" s="10">
        <f t="shared" si="213"/>
        <v>0</v>
      </c>
      <c r="CE66" s="10">
        <f t="shared" si="213"/>
        <v>0</v>
      </c>
      <c r="CF66" s="10">
        <f t="shared" si="213"/>
        <v>0</v>
      </c>
      <c r="CG66" s="10">
        <f t="shared" si="213"/>
        <v>0</v>
      </c>
      <c r="CH66" s="10">
        <f t="shared" si="213"/>
        <v>0</v>
      </c>
      <c r="CI66" s="10">
        <f t="shared" si="183"/>
        <v>0</v>
      </c>
      <c r="CJ66" s="4"/>
      <c r="CK66" s="4"/>
      <c r="CL66" s="171"/>
    </row>
    <row r="67" spans="1:90" x14ac:dyDescent="0.25">
      <c r="A67" s="155"/>
      <c r="B67" s="17" t="str">
        <f t="shared" si="168"/>
        <v>Product Category 8</v>
      </c>
      <c r="C67" s="10">
        <f t="shared" ref="C67:L67" si="214">C36*C52</f>
        <v>0</v>
      </c>
      <c r="D67" s="10">
        <f t="shared" si="214"/>
        <v>0</v>
      </c>
      <c r="E67" s="10">
        <f t="shared" si="214"/>
        <v>0</v>
      </c>
      <c r="F67" s="10">
        <f t="shared" si="214"/>
        <v>0</v>
      </c>
      <c r="G67" s="10">
        <f t="shared" si="214"/>
        <v>0</v>
      </c>
      <c r="H67" s="10">
        <f t="shared" si="214"/>
        <v>0</v>
      </c>
      <c r="I67" s="10">
        <f t="shared" si="214"/>
        <v>0</v>
      </c>
      <c r="J67" s="10">
        <f t="shared" si="214"/>
        <v>0</v>
      </c>
      <c r="K67" s="10">
        <f t="shared" si="214"/>
        <v>0</v>
      </c>
      <c r="L67" s="10">
        <f t="shared" si="214"/>
        <v>0</v>
      </c>
      <c r="M67" s="10">
        <f t="shared" ref="M67:N67" si="215">M36*M52</f>
        <v>0</v>
      </c>
      <c r="N67" s="10">
        <f t="shared" si="215"/>
        <v>0</v>
      </c>
      <c r="O67" s="10">
        <f t="shared" si="171"/>
        <v>0</v>
      </c>
      <c r="P67" s="4"/>
      <c r="Q67" s="4"/>
      <c r="R67" s="151"/>
      <c r="S67" s="159"/>
      <c r="T67" s="17" t="str">
        <f t="shared" si="172"/>
        <v>Product Category 8</v>
      </c>
      <c r="U67" s="10">
        <f t="shared" ref="U67:AF67" si="216">U36*U52</f>
        <v>0</v>
      </c>
      <c r="V67" s="10">
        <f t="shared" si="216"/>
        <v>0</v>
      </c>
      <c r="W67" s="10">
        <f t="shared" si="216"/>
        <v>0</v>
      </c>
      <c r="X67" s="10">
        <f t="shared" si="216"/>
        <v>0</v>
      </c>
      <c r="Y67" s="10">
        <f t="shared" si="216"/>
        <v>0</v>
      </c>
      <c r="Z67" s="10">
        <f t="shared" si="216"/>
        <v>0</v>
      </c>
      <c r="AA67" s="10">
        <f t="shared" si="216"/>
        <v>0</v>
      </c>
      <c r="AB67" s="10">
        <f t="shared" si="216"/>
        <v>0</v>
      </c>
      <c r="AC67" s="10">
        <f t="shared" si="216"/>
        <v>0</v>
      </c>
      <c r="AD67" s="10">
        <f t="shared" si="216"/>
        <v>0</v>
      </c>
      <c r="AE67" s="10">
        <f t="shared" si="216"/>
        <v>0</v>
      </c>
      <c r="AF67" s="10">
        <f t="shared" si="216"/>
        <v>0</v>
      </c>
      <c r="AG67" s="10">
        <f t="shared" si="174"/>
        <v>0</v>
      </c>
      <c r="AH67" s="4"/>
      <c r="AI67" s="4"/>
      <c r="AJ67" s="159"/>
      <c r="AK67" s="163"/>
      <c r="AL67" s="17" t="str">
        <f t="shared" si="175"/>
        <v>Product Category 8</v>
      </c>
      <c r="AM67" s="10">
        <f t="shared" ref="AM67:AX67" si="217">AM36*AM52</f>
        <v>0</v>
      </c>
      <c r="AN67" s="10">
        <f t="shared" si="217"/>
        <v>0</v>
      </c>
      <c r="AO67" s="10">
        <f t="shared" si="217"/>
        <v>0</v>
      </c>
      <c r="AP67" s="10">
        <f t="shared" si="217"/>
        <v>0</v>
      </c>
      <c r="AQ67" s="10">
        <f t="shared" si="217"/>
        <v>0</v>
      </c>
      <c r="AR67" s="10">
        <f t="shared" si="217"/>
        <v>0</v>
      </c>
      <c r="AS67" s="10">
        <f t="shared" si="217"/>
        <v>0</v>
      </c>
      <c r="AT67" s="10">
        <f t="shared" si="217"/>
        <v>0</v>
      </c>
      <c r="AU67" s="10">
        <f t="shared" si="217"/>
        <v>0</v>
      </c>
      <c r="AV67" s="10">
        <f t="shared" si="217"/>
        <v>0</v>
      </c>
      <c r="AW67" s="10">
        <f t="shared" si="217"/>
        <v>0</v>
      </c>
      <c r="AX67" s="10">
        <f t="shared" si="217"/>
        <v>0</v>
      </c>
      <c r="AY67" s="10">
        <f t="shared" si="177"/>
        <v>0</v>
      </c>
      <c r="AZ67" s="4"/>
      <c r="BA67" s="4"/>
      <c r="BB67" s="163"/>
      <c r="BC67" s="167"/>
      <c r="BD67" s="17" t="str">
        <f t="shared" si="178"/>
        <v>Product Category 8</v>
      </c>
      <c r="BE67" s="10">
        <f t="shared" ref="BE67:BP67" si="218">BE36*BE52</f>
        <v>0</v>
      </c>
      <c r="BF67" s="10">
        <f t="shared" si="218"/>
        <v>0</v>
      </c>
      <c r="BG67" s="10">
        <f t="shared" si="218"/>
        <v>0</v>
      </c>
      <c r="BH67" s="10">
        <f t="shared" si="218"/>
        <v>0</v>
      </c>
      <c r="BI67" s="10">
        <f t="shared" si="218"/>
        <v>0</v>
      </c>
      <c r="BJ67" s="10">
        <f t="shared" si="218"/>
        <v>0</v>
      </c>
      <c r="BK67" s="10">
        <f t="shared" si="218"/>
        <v>0</v>
      </c>
      <c r="BL67" s="10">
        <f t="shared" si="218"/>
        <v>0</v>
      </c>
      <c r="BM67" s="10">
        <f t="shared" si="218"/>
        <v>0</v>
      </c>
      <c r="BN67" s="10">
        <f t="shared" si="218"/>
        <v>0</v>
      </c>
      <c r="BO67" s="10">
        <f t="shared" si="218"/>
        <v>0</v>
      </c>
      <c r="BP67" s="10">
        <f t="shared" si="218"/>
        <v>0</v>
      </c>
      <c r="BQ67" s="10">
        <f t="shared" si="180"/>
        <v>0</v>
      </c>
      <c r="BR67" s="4"/>
      <c r="BS67" s="4"/>
      <c r="BT67" s="167"/>
      <c r="BU67" s="171"/>
      <c r="BV67" s="17" t="str">
        <f t="shared" si="181"/>
        <v>Product Category 8</v>
      </c>
      <c r="BW67" s="10">
        <f t="shared" ref="BW67:CH67" si="219">BW36*BW52</f>
        <v>0</v>
      </c>
      <c r="BX67" s="10">
        <f t="shared" si="219"/>
        <v>0</v>
      </c>
      <c r="BY67" s="10">
        <f t="shared" si="219"/>
        <v>0</v>
      </c>
      <c r="BZ67" s="10">
        <f t="shared" si="219"/>
        <v>0</v>
      </c>
      <c r="CA67" s="10">
        <f t="shared" si="219"/>
        <v>0</v>
      </c>
      <c r="CB67" s="10">
        <f t="shared" si="219"/>
        <v>0</v>
      </c>
      <c r="CC67" s="10">
        <f t="shared" si="219"/>
        <v>0</v>
      </c>
      <c r="CD67" s="10">
        <f t="shared" si="219"/>
        <v>0</v>
      </c>
      <c r="CE67" s="10">
        <f t="shared" si="219"/>
        <v>0</v>
      </c>
      <c r="CF67" s="10">
        <f t="shared" si="219"/>
        <v>0</v>
      </c>
      <c r="CG67" s="10">
        <f t="shared" si="219"/>
        <v>0</v>
      </c>
      <c r="CH67" s="10">
        <f t="shared" si="219"/>
        <v>0</v>
      </c>
      <c r="CI67" s="10">
        <f t="shared" si="183"/>
        <v>0</v>
      </c>
      <c r="CJ67" s="4"/>
      <c r="CK67" s="4"/>
      <c r="CL67" s="171"/>
    </row>
    <row r="68" spans="1:90" x14ac:dyDescent="0.25">
      <c r="A68" s="155"/>
      <c r="B68" s="17" t="str">
        <f t="shared" si="168"/>
        <v>Product Category 9</v>
      </c>
      <c r="C68" s="10">
        <f t="shared" ref="C68:L68" si="220">C37*C53</f>
        <v>0</v>
      </c>
      <c r="D68" s="10">
        <f t="shared" si="220"/>
        <v>0</v>
      </c>
      <c r="E68" s="10">
        <f t="shared" si="220"/>
        <v>0</v>
      </c>
      <c r="F68" s="10">
        <f t="shared" si="220"/>
        <v>0</v>
      </c>
      <c r="G68" s="10">
        <f t="shared" si="220"/>
        <v>0</v>
      </c>
      <c r="H68" s="10">
        <f t="shared" si="220"/>
        <v>0</v>
      </c>
      <c r="I68" s="10">
        <f t="shared" si="220"/>
        <v>0</v>
      </c>
      <c r="J68" s="10">
        <f t="shared" si="220"/>
        <v>0</v>
      </c>
      <c r="K68" s="10">
        <f t="shared" si="220"/>
        <v>0</v>
      </c>
      <c r="L68" s="10">
        <f t="shared" si="220"/>
        <v>0</v>
      </c>
      <c r="M68" s="10">
        <f t="shared" ref="M68:N68" si="221">M37*M53</f>
        <v>0</v>
      </c>
      <c r="N68" s="10">
        <f t="shared" si="221"/>
        <v>0</v>
      </c>
      <c r="O68" s="10">
        <f t="shared" si="171"/>
        <v>0</v>
      </c>
      <c r="P68" s="4"/>
      <c r="Q68" s="4"/>
      <c r="R68" s="151"/>
      <c r="S68" s="159"/>
      <c r="T68" s="17" t="str">
        <f t="shared" si="172"/>
        <v>Product Category 9</v>
      </c>
      <c r="U68" s="10">
        <f t="shared" ref="U68:AF68" si="222">U37*U53</f>
        <v>0</v>
      </c>
      <c r="V68" s="10">
        <f t="shared" si="222"/>
        <v>0</v>
      </c>
      <c r="W68" s="10">
        <f t="shared" si="222"/>
        <v>0</v>
      </c>
      <c r="X68" s="10">
        <f t="shared" si="222"/>
        <v>0</v>
      </c>
      <c r="Y68" s="10">
        <f t="shared" si="222"/>
        <v>0</v>
      </c>
      <c r="Z68" s="10">
        <f t="shared" si="222"/>
        <v>0</v>
      </c>
      <c r="AA68" s="10">
        <f t="shared" si="222"/>
        <v>0</v>
      </c>
      <c r="AB68" s="10">
        <f t="shared" si="222"/>
        <v>0</v>
      </c>
      <c r="AC68" s="10">
        <f t="shared" si="222"/>
        <v>0</v>
      </c>
      <c r="AD68" s="10">
        <f t="shared" si="222"/>
        <v>0</v>
      </c>
      <c r="AE68" s="10">
        <f t="shared" si="222"/>
        <v>0</v>
      </c>
      <c r="AF68" s="10">
        <f t="shared" si="222"/>
        <v>0</v>
      </c>
      <c r="AG68" s="10">
        <f t="shared" si="174"/>
        <v>0</v>
      </c>
      <c r="AH68" s="4"/>
      <c r="AI68" s="4"/>
      <c r="AJ68" s="159"/>
      <c r="AK68" s="163"/>
      <c r="AL68" s="17" t="str">
        <f t="shared" si="175"/>
        <v>Product Category 9</v>
      </c>
      <c r="AM68" s="10">
        <f t="shared" ref="AM68:AX68" si="223">AM37*AM53</f>
        <v>0</v>
      </c>
      <c r="AN68" s="10">
        <f t="shared" si="223"/>
        <v>0</v>
      </c>
      <c r="AO68" s="10">
        <f t="shared" si="223"/>
        <v>0</v>
      </c>
      <c r="AP68" s="10">
        <f t="shared" si="223"/>
        <v>0</v>
      </c>
      <c r="AQ68" s="10">
        <f t="shared" si="223"/>
        <v>0</v>
      </c>
      <c r="AR68" s="10">
        <f t="shared" si="223"/>
        <v>0</v>
      </c>
      <c r="AS68" s="10">
        <f t="shared" si="223"/>
        <v>0</v>
      </c>
      <c r="AT68" s="10">
        <f t="shared" si="223"/>
        <v>0</v>
      </c>
      <c r="AU68" s="10">
        <f t="shared" si="223"/>
        <v>0</v>
      </c>
      <c r="AV68" s="10">
        <f t="shared" si="223"/>
        <v>0</v>
      </c>
      <c r="AW68" s="10">
        <f t="shared" si="223"/>
        <v>0</v>
      </c>
      <c r="AX68" s="10">
        <f t="shared" si="223"/>
        <v>0</v>
      </c>
      <c r="AY68" s="10">
        <f t="shared" si="177"/>
        <v>0</v>
      </c>
      <c r="AZ68" s="4"/>
      <c r="BA68" s="4"/>
      <c r="BB68" s="163"/>
      <c r="BC68" s="167"/>
      <c r="BD68" s="17" t="str">
        <f t="shared" si="178"/>
        <v>Product Category 9</v>
      </c>
      <c r="BE68" s="10">
        <f t="shared" ref="BE68:BP68" si="224">BE37*BE53</f>
        <v>0</v>
      </c>
      <c r="BF68" s="10">
        <f t="shared" si="224"/>
        <v>0</v>
      </c>
      <c r="BG68" s="10">
        <f t="shared" si="224"/>
        <v>0</v>
      </c>
      <c r="BH68" s="10">
        <f t="shared" si="224"/>
        <v>0</v>
      </c>
      <c r="BI68" s="10">
        <f t="shared" si="224"/>
        <v>0</v>
      </c>
      <c r="BJ68" s="10">
        <f t="shared" si="224"/>
        <v>0</v>
      </c>
      <c r="BK68" s="10">
        <f t="shared" si="224"/>
        <v>0</v>
      </c>
      <c r="BL68" s="10">
        <f t="shared" si="224"/>
        <v>0</v>
      </c>
      <c r="BM68" s="10">
        <f t="shared" si="224"/>
        <v>0</v>
      </c>
      <c r="BN68" s="10">
        <f t="shared" si="224"/>
        <v>0</v>
      </c>
      <c r="BO68" s="10">
        <f t="shared" si="224"/>
        <v>0</v>
      </c>
      <c r="BP68" s="10">
        <f t="shared" si="224"/>
        <v>0</v>
      </c>
      <c r="BQ68" s="10">
        <f t="shared" si="180"/>
        <v>0</v>
      </c>
      <c r="BR68" s="4"/>
      <c r="BS68" s="4"/>
      <c r="BT68" s="167"/>
      <c r="BU68" s="171"/>
      <c r="BV68" s="17" t="str">
        <f t="shared" si="181"/>
        <v>Product Category 9</v>
      </c>
      <c r="BW68" s="10">
        <f t="shared" ref="BW68:CH68" si="225">BW37*BW53</f>
        <v>0</v>
      </c>
      <c r="BX68" s="10">
        <f t="shared" si="225"/>
        <v>0</v>
      </c>
      <c r="BY68" s="10">
        <f t="shared" si="225"/>
        <v>0</v>
      </c>
      <c r="BZ68" s="10">
        <f t="shared" si="225"/>
        <v>0</v>
      </c>
      <c r="CA68" s="10">
        <f t="shared" si="225"/>
        <v>0</v>
      </c>
      <c r="CB68" s="10">
        <f t="shared" si="225"/>
        <v>0</v>
      </c>
      <c r="CC68" s="10">
        <f t="shared" si="225"/>
        <v>0</v>
      </c>
      <c r="CD68" s="10">
        <f t="shared" si="225"/>
        <v>0</v>
      </c>
      <c r="CE68" s="10">
        <f t="shared" si="225"/>
        <v>0</v>
      </c>
      <c r="CF68" s="10">
        <f t="shared" si="225"/>
        <v>0</v>
      </c>
      <c r="CG68" s="10">
        <f t="shared" si="225"/>
        <v>0</v>
      </c>
      <c r="CH68" s="10">
        <f t="shared" si="225"/>
        <v>0</v>
      </c>
      <c r="CI68" s="10">
        <f t="shared" si="183"/>
        <v>0</v>
      </c>
      <c r="CJ68" s="4"/>
      <c r="CK68" s="4"/>
      <c r="CL68" s="171"/>
    </row>
    <row r="69" spans="1:90" x14ac:dyDescent="0.25">
      <c r="A69" s="155"/>
      <c r="B69" s="17" t="str">
        <f t="shared" ref="B69" si="226">B54</f>
        <v>Product Category 10</v>
      </c>
      <c r="C69" s="10">
        <f t="shared" ref="C69:L69" si="227">C38*C54</f>
        <v>0</v>
      </c>
      <c r="D69" s="10">
        <f t="shared" si="227"/>
        <v>0</v>
      </c>
      <c r="E69" s="10">
        <f t="shared" si="227"/>
        <v>0</v>
      </c>
      <c r="F69" s="10">
        <f t="shared" si="227"/>
        <v>0</v>
      </c>
      <c r="G69" s="10">
        <f t="shared" si="227"/>
        <v>0</v>
      </c>
      <c r="H69" s="10">
        <f t="shared" si="227"/>
        <v>0</v>
      </c>
      <c r="I69" s="10">
        <f t="shared" si="227"/>
        <v>0</v>
      </c>
      <c r="J69" s="10">
        <f t="shared" si="227"/>
        <v>0</v>
      </c>
      <c r="K69" s="10">
        <f t="shared" si="227"/>
        <v>0</v>
      </c>
      <c r="L69" s="10">
        <f t="shared" si="227"/>
        <v>0</v>
      </c>
      <c r="M69" s="10">
        <f t="shared" ref="M69:N69" si="228">M38*M54</f>
        <v>0</v>
      </c>
      <c r="N69" s="10">
        <f t="shared" si="228"/>
        <v>0</v>
      </c>
      <c r="O69" s="10">
        <f t="shared" si="171"/>
        <v>0</v>
      </c>
      <c r="P69" s="4"/>
      <c r="Q69" s="4"/>
      <c r="R69" s="151"/>
      <c r="S69" s="159"/>
      <c r="T69" s="17" t="str">
        <f t="shared" si="172"/>
        <v>Product Category 10</v>
      </c>
      <c r="U69" s="10">
        <f t="shared" ref="U69:AF69" si="229">U38*U54</f>
        <v>0</v>
      </c>
      <c r="V69" s="10">
        <f t="shared" si="229"/>
        <v>0</v>
      </c>
      <c r="W69" s="10">
        <f t="shared" si="229"/>
        <v>0</v>
      </c>
      <c r="X69" s="10">
        <f t="shared" si="229"/>
        <v>0</v>
      </c>
      <c r="Y69" s="10">
        <f t="shared" si="229"/>
        <v>0</v>
      </c>
      <c r="Z69" s="10">
        <f t="shared" si="229"/>
        <v>0</v>
      </c>
      <c r="AA69" s="10">
        <f t="shared" si="229"/>
        <v>0</v>
      </c>
      <c r="AB69" s="10">
        <f t="shared" si="229"/>
        <v>0</v>
      </c>
      <c r="AC69" s="10">
        <f t="shared" si="229"/>
        <v>0</v>
      </c>
      <c r="AD69" s="10">
        <f t="shared" si="229"/>
        <v>0</v>
      </c>
      <c r="AE69" s="10">
        <f t="shared" si="229"/>
        <v>0</v>
      </c>
      <c r="AF69" s="10">
        <f t="shared" si="229"/>
        <v>0</v>
      </c>
      <c r="AG69" s="10">
        <f t="shared" si="174"/>
        <v>0</v>
      </c>
      <c r="AH69" s="4"/>
      <c r="AI69" s="4"/>
      <c r="AJ69" s="159"/>
      <c r="AK69" s="163"/>
      <c r="AL69" s="17" t="str">
        <f t="shared" si="175"/>
        <v>Product Category 10</v>
      </c>
      <c r="AM69" s="10">
        <f t="shared" ref="AM69:AX69" si="230">AM38*AM54</f>
        <v>0</v>
      </c>
      <c r="AN69" s="10">
        <f t="shared" si="230"/>
        <v>0</v>
      </c>
      <c r="AO69" s="10">
        <f t="shared" si="230"/>
        <v>0</v>
      </c>
      <c r="AP69" s="10">
        <f t="shared" si="230"/>
        <v>0</v>
      </c>
      <c r="AQ69" s="10">
        <f t="shared" si="230"/>
        <v>0</v>
      </c>
      <c r="AR69" s="10">
        <f t="shared" si="230"/>
        <v>0</v>
      </c>
      <c r="AS69" s="10">
        <f t="shared" si="230"/>
        <v>0</v>
      </c>
      <c r="AT69" s="10">
        <f t="shared" si="230"/>
        <v>0</v>
      </c>
      <c r="AU69" s="10">
        <f t="shared" si="230"/>
        <v>0</v>
      </c>
      <c r="AV69" s="10">
        <f t="shared" si="230"/>
        <v>0</v>
      </c>
      <c r="AW69" s="10">
        <f t="shared" si="230"/>
        <v>0</v>
      </c>
      <c r="AX69" s="10">
        <f t="shared" si="230"/>
        <v>0</v>
      </c>
      <c r="AY69" s="10">
        <f t="shared" si="177"/>
        <v>0</v>
      </c>
      <c r="AZ69" s="4"/>
      <c r="BA69" s="4"/>
      <c r="BB69" s="163"/>
      <c r="BC69" s="167"/>
      <c r="BD69" s="17" t="str">
        <f t="shared" si="178"/>
        <v>Product Category 10</v>
      </c>
      <c r="BE69" s="10">
        <f t="shared" ref="BE69:BP69" si="231">BE38*BE54</f>
        <v>0</v>
      </c>
      <c r="BF69" s="10">
        <f t="shared" si="231"/>
        <v>0</v>
      </c>
      <c r="BG69" s="10">
        <f t="shared" si="231"/>
        <v>0</v>
      </c>
      <c r="BH69" s="10">
        <f t="shared" si="231"/>
        <v>0</v>
      </c>
      <c r="BI69" s="10">
        <f t="shared" si="231"/>
        <v>0</v>
      </c>
      <c r="BJ69" s="10">
        <f t="shared" si="231"/>
        <v>0</v>
      </c>
      <c r="BK69" s="10">
        <f t="shared" si="231"/>
        <v>0</v>
      </c>
      <c r="BL69" s="10">
        <f t="shared" si="231"/>
        <v>0</v>
      </c>
      <c r="BM69" s="10">
        <f t="shared" si="231"/>
        <v>0</v>
      </c>
      <c r="BN69" s="10">
        <f t="shared" si="231"/>
        <v>0</v>
      </c>
      <c r="BO69" s="10">
        <f t="shared" si="231"/>
        <v>0</v>
      </c>
      <c r="BP69" s="10">
        <f t="shared" si="231"/>
        <v>0</v>
      </c>
      <c r="BQ69" s="10">
        <f t="shared" si="180"/>
        <v>0</v>
      </c>
      <c r="BR69" s="4"/>
      <c r="BS69" s="4"/>
      <c r="BT69" s="167"/>
      <c r="BU69" s="171"/>
      <c r="BV69" s="17" t="str">
        <f t="shared" si="181"/>
        <v>Product Category 10</v>
      </c>
      <c r="BW69" s="10">
        <f t="shared" ref="BW69:CH69" si="232">BW38*BW54</f>
        <v>0</v>
      </c>
      <c r="BX69" s="10">
        <f t="shared" si="232"/>
        <v>0</v>
      </c>
      <c r="BY69" s="10">
        <f t="shared" si="232"/>
        <v>0</v>
      </c>
      <c r="BZ69" s="10">
        <f t="shared" si="232"/>
        <v>0</v>
      </c>
      <c r="CA69" s="10">
        <f t="shared" si="232"/>
        <v>0</v>
      </c>
      <c r="CB69" s="10">
        <f t="shared" si="232"/>
        <v>0</v>
      </c>
      <c r="CC69" s="10">
        <f t="shared" si="232"/>
        <v>0</v>
      </c>
      <c r="CD69" s="10">
        <f t="shared" si="232"/>
        <v>0</v>
      </c>
      <c r="CE69" s="10">
        <f t="shared" si="232"/>
        <v>0</v>
      </c>
      <c r="CF69" s="10">
        <f t="shared" si="232"/>
        <v>0</v>
      </c>
      <c r="CG69" s="10">
        <f t="shared" si="232"/>
        <v>0</v>
      </c>
      <c r="CH69" s="10">
        <f t="shared" si="232"/>
        <v>0</v>
      </c>
      <c r="CI69" s="10">
        <f t="shared" si="183"/>
        <v>0</v>
      </c>
      <c r="CJ69" s="4"/>
      <c r="CK69" s="4"/>
      <c r="CL69" s="171"/>
    </row>
    <row r="70" spans="1:90" ht="14.25" customHeight="1" x14ac:dyDescent="0.25">
      <c r="A70" s="155"/>
      <c r="B70" s="34" t="s">
        <v>206</v>
      </c>
      <c r="C70" s="35">
        <f t="shared" ref="C70:N70" si="233">SUM(C60:C69)</f>
        <v>0</v>
      </c>
      <c r="D70" s="35">
        <f t="shared" si="233"/>
        <v>0</v>
      </c>
      <c r="E70" s="35">
        <f t="shared" si="233"/>
        <v>0</v>
      </c>
      <c r="F70" s="35">
        <f t="shared" si="233"/>
        <v>0</v>
      </c>
      <c r="G70" s="35">
        <f t="shared" si="233"/>
        <v>0</v>
      </c>
      <c r="H70" s="35">
        <f t="shared" si="233"/>
        <v>0</v>
      </c>
      <c r="I70" s="35">
        <f t="shared" si="233"/>
        <v>0</v>
      </c>
      <c r="J70" s="35">
        <f t="shared" si="233"/>
        <v>0</v>
      </c>
      <c r="K70" s="35">
        <f t="shared" si="233"/>
        <v>0</v>
      </c>
      <c r="L70" s="35">
        <f t="shared" si="233"/>
        <v>0</v>
      </c>
      <c r="M70" s="35">
        <f t="shared" si="233"/>
        <v>0</v>
      </c>
      <c r="N70" s="35">
        <f t="shared" si="233"/>
        <v>0</v>
      </c>
      <c r="O70" s="35">
        <f>SUM(O60:O69)</f>
        <v>0</v>
      </c>
      <c r="P70" s="31"/>
      <c r="Q70" s="31"/>
      <c r="R70" s="154"/>
      <c r="S70" s="159"/>
      <c r="T70" s="34" t="s">
        <v>206</v>
      </c>
      <c r="U70" s="35">
        <f t="shared" ref="U70:AF70" si="234">SUM(U60:U69)</f>
        <v>0</v>
      </c>
      <c r="V70" s="35">
        <f t="shared" si="234"/>
        <v>0</v>
      </c>
      <c r="W70" s="35">
        <f t="shared" si="234"/>
        <v>0</v>
      </c>
      <c r="X70" s="35">
        <f t="shared" si="234"/>
        <v>0</v>
      </c>
      <c r="Y70" s="35">
        <f t="shared" si="234"/>
        <v>0</v>
      </c>
      <c r="Z70" s="35">
        <f t="shared" si="234"/>
        <v>0</v>
      </c>
      <c r="AA70" s="35">
        <f t="shared" si="234"/>
        <v>0</v>
      </c>
      <c r="AB70" s="35">
        <f t="shared" si="234"/>
        <v>0</v>
      </c>
      <c r="AC70" s="35">
        <f t="shared" si="234"/>
        <v>0</v>
      </c>
      <c r="AD70" s="35">
        <f t="shared" si="234"/>
        <v>0</v>
      </c>
      <c r="AE70" s="35">
        <f t="shared" si="234"/>
        <v>0</v>
      </c>
      <c r="AF70" s="35">
        <f t="shared" si="234"/>
        <v>0</v>
      </c>
      <c r="AG70" s="35">
        <f>SUM(AG60:AG69)</f>
        <v>0</v>
      </c>
      <c r="AH70" s="31"/>
      <c r="AI70" s="31"/>
      <c r="AJ70" s="159"/>
      <c r="AK70" s="163"/>
      <c r="AL70" s="34" t="s">
        <v>206</v>
      </c>
      <c r="AM70" s="35">
        <f t="shared" ref="AM70:AX70" si="235">SUM(AM60:AM69)</f>
        <v>0</v>
      </c>
      <c r="AN70" s="35">
        <f t="shared" si="235"/>
        <v>0</v>
      </c>
      <c r="AO70" s="35">
        <f t="shared" si="235"/>
        <v>0</v>
      </c>
      <c r="AP70" s="35">
        <f t="shared" si="235"/>
        <v>0</v>
      </c>
      <c r="AQ70" s="35">
        <f t="shared" si="235"/>
        <v>0</v>
      </c>
      <c r="AR70" s="35">
        <f t="shared" si="235"/>
        <v>0</v>
      </c>
      <c r="AS70" s="35">
        <f t="shared" si="235"/>
        <v>0</v>
      </c>
      <c r="AT70" s="35">
        <f t="shared" si="235"/>
        <v>0</v>
      </c>
      <c r="AU70" s="35">
        <f t="shared" si="235"/>
        <v>0</v>
      </c>
      <c r="AV70" s="35">
        <f t="shared" si="235"/>
        <v>0</v>
      </c>
      <c r="AW70" s="35">
        <f t="shared" si="235"/>
        <v>0</v>
      </c>
      <c r="AX70" s="35">
        <f t="shared" si="235"/>
        <v>0</v>
      </c>
      <c r="AY70" s="35">
        <f>SUM(AY60:AY69)</f>
        <v>0</v>
      </c>
      <c r="AZ70" s="31"/>
      <c r="BA70" s="31"/>
      <c r="BB70" s="163"/>
      <c r="BC70" s="167"/>
      <c r="BD70" s="34" t="s">
        <v>206</v>
      </c>
      <c r="BE70" s="35">
        <f t="shared" ref="BE70:BP70" si="236">SUM(BE60:BE69)</f>
        <v>0</v>
      </c>
      <c r="BF70" s="35">
        <f t="shared" si="236"/>
        <v>0</v>
      </c>
      <c r="BG70" s="35">
        <f t="shared" si="236"/>
        <v>0</v>
      </c>
      <c r="BH70" s="35">
        <f t="shared" si="236"/>
        <v>0</v>
      </c>
      <c r="BI70" s="35">
        <f t="shared" si="236"/>
        <v>0</v>
      </c>
      <c r="BJ70" s="35">
        <f t="shared" si="236"/>
        <v>0</v>
      </c>
      <c r="BK70" s="35">
        <f t="shared" si="236"/>
        <v>0</v>
      </c>
      <c r="BL70" s="35">
        <f t="shared" si="236"/>
        <v>0</v>
      </c>
      <c r="BM70" s="35">
        <f t="shared" si="236"/>
        <v>0</v>
      </c>
      <c r="BN70" s="35">
        <f t="shared" si="236"/>
        <v>0</v>
      </c>
      <c r="BO70" s="35">
        <f t="shared" si="236"/>
        <v>0</v>
      </c>
      <c r="BP70" s="35">
        <f t="shared" si="236"/>
        <v>0</v>
      </c>
      <c r="BQ70" s="35">
        <f>SUM(BQ60:BQ69)</f>
        <v>0</v>
      </c>
      <c r="BR70" s="31"/>
      <c r="BS70" s="31"/>
      <c r="BT70" s="167"/>
      <c r="BU70" s="171"/>
      <c r="BV70" s="34" t="s">
        <v>206</v>
      </c>
      <c r="BW70" s="35">
        <f t="shared" ref="BW70:CH70" si="237">SUM(BW60:BW69)</f>
        <v>0</v>
      </c>
      <c r="BX70" s="35">
        <f t="shared" si="237"/>
        <v>0</v>
      </c>
      <c r="BY70" s="35">
        <f t="shared" si="237"/>
        <v>0</v>
      </c>
      <c r="BZ70" s="35">
        <f t="shared" si="237"/>
        <v>0</v>
      </c>
      <c r="CA70" s="35">
        <f t="shared" si="237"/>
        <v>0</v>
      </c>
      <c r="CB70" s="35">
        <f t="shared" si="237"/>
        <v>0</v>
      </c>
      <c r="CC70" s="35">
        <f t="shared" si="237"/>
        <v>0</v>
      </c>
      <c r="CD70" s="35">
        <f t="shared" si="237"/>
        <v>0</v>
      </c>
      <c r="CE70" s="35">
        <f t="shared" si="237"/>
        <v>0</v>
      </c>
      <c r="CF70" s="35">
        <f t="shared" si="237"/>
        <v>0</v>
      </c>
      <c r="CG70" s="35">
        <f t="shared" si="237"/>
        <v>0</v>
      </c>
      <c r="CH70" s="35">
        <f t="shared" si="237"/>
        <v>0</v>
      </c>
      <c r="CI70" s="35">
        <f>SUM(CI60:CI69)</f>
        <v>0</v>
      </c>
      <c r="CJ70" s="31"/>
      <c r="CK70" s="31"/>
      <c r="CL70" s="171"/>
    </row>
    <row r="71" spans="1:90" ht="14.25" customHeight="1" x14ac:dyDescent="0.25">
      <c r="A71" s="155"/>
      <c r="B71" s="28"/>
      <c r="C71" s="37"/>
      <c r="D71" s="37"/>
      <c r="E71" s="37"/>
      <c r="F71" s="37"/>
      <c r="G71" s="37"/>
      <c r="H71" s="37"/>
      <c r="I71" s="37"/>
      <c r="J71" s="37"/>
      <c r="K71" s="37"/>
      <c r="L71" s="37"/>
      <c r="M71" s="37"/>
      <c r="N71" s="37"/>
      <c r="O71" s="37"/>
      <c r="P71" s="31"/>
      <c r="Q71" s="31"/>
      <c r="R71" s="154"/>
      <c r="S71" s="159"/>
      <c r="T71" s="28"/>
      <c r="U71" s="37"/>
      <c r="V71" s="37"/>
      <c r="W71" s="37"/>
      <c r="X71" s="37"/>
      <c r="Y71" s="37"/>
      <c r="Z71" s="37"/>
      <c r="AA71" s="37"/>
      <c r="AB71" s="37"/>
      <c r="AC71" s="37"/>
      <c r="AD71" s="37"/>
      <c r="AE71" s="37"/>
      <c r="AF71" s="37"/>
      <c r="AG71" s="37"/>
      <c r="AH71" s="31"/>
      <c r="AI71" s="31"/>
      <c r="AJ71" s="159"/>
      <c r="AK71" s="163"/>
      <c r="AL71" s="28"/>
      <c r="AM71" s="37"/>
      <c r="AN71" s="37"/>
      <c r="AO71" s="37"/>
      <c r="AP71" s="37"/>
      <c r="AQ71" s="37"/>
      <c r="AR71" s="37"/>
      <c r="AS71" s="37"/>
      <c r="AT71" s="37"/>
      <c r="AU71" s="37"/>
      <c r="AV71" s="37"/>
      <c r="AW71" s="37"/>
      <c r="AX71" s="37"/>
      <c r="AY71" s="37"/>
      <c r="AZ71" s="31"/>
      <c r="BA71" s="31"/>
      <c r="BB71" s="163"/>
      <c r="BC71" s="167"/>
      <c r="BD71" s="28"/>
      <c r="BE71" s="37"/>
      <c r="BF71" s="37"/>
      <c r="BG71" s="37"/>
      <c r="BH71" s="37"/>
      <c r="BI71" s="37"/>
      <c r="BJ71" s="37"/>
      <c r="BK71" s="37"/>
      <c r="BL71" s="37"/>
      <c r="BM71" s="37"/>
      <c r="BN71" s="37"/>
      <c r="BO71" s="37"/>
      <c r="BP71" s="37"/>
      <c r="BQ71" s="37"/>
      <c r="BR71" s="31"/>
      <c r="BS71" s="31"/>
      <c r="BT71" s="167"/>
      <c r="BU71" s="171"/>
      <c r="BV71" s="28"/>
      <c r="BW71" s="37"/>
      <c r="BX71" s="37"/>
      <c r="BY71" s="37"/>
      <c r="BZ71" s="37"/>
      <c r="CA71" s="37"/>
      <c r="CB71" s="37"/>
      <c r="CC71" s="37"/>
      <c r="CD71" s="37"/>
      <c r="CE71" s="37"/>
      <c r="CF71" s="37"/>
      <c r="CG71" s="37"/>
      <c r="CH71" s="37"/>
      <c r="CI71" s="37"/>
      <c r="CJ71" s="31"/>
      <c r="CK71" s="31"/>
      <c r="CL71" s="171"/>
    </row>
    <row r="72" spans="1:90" ht="14.25" customHeight="1" x14ac:dyDescent="0.25">
      <c r="A72" s="286" t="s">
        <v>520</v>
      </c>
      <c r="B72" s="107" t="str">
        <f>B56</f>
        <v>For the Year Ending May 30</v>
      </c>
      <c r="D72" s="4"/>
      <c r="E72" s="4"/>
      <c r="F72" s="4"/>
      <c r="G72" s="4"/>
      <c r="H72" s="4"/>
      <c r="I72" s="4"/>
      <c r="J72" s="4"/>
      <c r="K72" s="4"/>
      <c r="L72" s="4"/>
      <c r="M72" s="4"/>
      <c r="N72" s="4"/>
      <c r="O72" s="4"/>
      <c r="P72" s="4"/>
      <c r="Q72" s="4"/>
      <c r="R72" s="154"/>
      <c r="S72" s="250" t="s">
        <v>520</v>
      </c>
      <c r="T72" s="107" t="str">
        <f>T56</f>
        <v>For the Year Ending May 30</v>
      </c>
      <c r="U72" s="4"/>
      <c r="V72" s="4"/>
      <c r="W72" s="4"/>
      <c r="X72" s="4"/>
      <c r="Y72" s="4"/>
      <c r="Z72" s="4"/>
      <c r="AA72" s="4"/>
      <c r="AB72" s="4"/>
      <c r="AC72" s="4"/>
      <c r="AD72" s="4"/>
      <c r="AE72" s="4"/>
      <c r="AF72" s="4"/>
      <c r="AG72" s="4"/>
      <c r="AH72" s="4"/>
      <c r="AI72" s="4"/>
      <c r="AJ72" s="159"/>
      <c r="AK72" s="250" t="s">
        <v>520</v>
      </c>
      <c r="AL72" s="107" t="str">
        <f>AL56</f>
        <v>For the Year Ending May 30</v>
      </c>
      <c r="AM72" s="4"/>
      <c r="AN72" s="4"/>
      <c r="AO72" s="4"/>
      <c r="AP72" s="4"/>
      <c r="AQ72" s="4"/>
      <c r="AR72" s="4"/>
      <c r="AS72" s="4"/>
      <c r="AT72" s="4"/>
      <c r="AU72" s="4"/>
      <c r="AV72" s="4"/>
      <c r="AW72" s="4"/>
      <c r="AX72" s="4"/>
      <c r="AY72" s="4"/>
      <c r="AZ72" s="4"/>
      <c r="BA72" s="4"/>
      <c r="BB72" s="163"/>
      <c r="BC72" s="250" t="s">
        <v>520</v>
      </c>
      <c r="BD72" s="107" t="str">
        <f>BD56</f>
        <v>For the Year Ending May 30</v>
      </c>
      <c r="BE72" s="4"/>
      <c r="BF72" s="4"/>
      <c r="BG72" s="4"/>
      <c r="BH72" s="4"/>
      <c r="BI72" s="4"/>
      <c r="BJ72" s="4"/>
      <c r="BK72" s="4"/>
      <c r="BL72" s="4"/>
      <c r="BM72" s="4"/>
      <c r="BN72" s="4"/>
      <c r="BO72" s="4"/>
      <c r="BP72" s="4"/>
      <c r="BQ72" s="4"/>
      <c r="BR72" s="4"/>
      <c r="BS72" s="4"/>
      <c r="BT72" s="167"/>
      <c r="BU72" s="250" t="s">
        <v>520</v>
      </c>
      <c r="BV72" s="107" t="str">
        <f>BV56</f>
        <v>For the Year Ending May 30</v>
      </c>
      <c r="BW72" s="4"/>
      <c r="BX72" s="4"/>
      <c r="BY72" s="4"/>
      <c r="BZ72" s="4"/>
      <c r="CA72" s="4"/>
      <c r="CB72" s="4"/>
      <c r="CC72" s="4"/>
      <c r="CD72" s="4"/>
      <c r="CE72" s="4"/>
      <c r="CF72" s="4"/>
      <c r="CG72" s="4"/>
      <c r="CH72" s="4"/>
      <c r="CI72" s="4"/>
      <c r="CJ72" s="4"/>
      <c r="CK72" s="4"/>
      <c r="CL72" s="171"/>
    </row>
    <row r="73" spans="1:90" ht="14.25" customHeight="1" x14ac:dyDescent="0.25">
      <c r="A73" s="155"/>
      <c r="B73" s="75" t="s">
        <v>225</v>
      </c>
      <c r="C73" s="4"/>
      <c r="D73" s="4"/>
      <c r="E73" s="4"/>
      <c r="F73" s="4"/>
      <c r="G73" s="4"/>
      <c r="H73" s="4"/>
      <c r="I73" s="4"/>
      <c r="J73" s="4"/>
      <c r="K73" s="4"/>
      <c r="L73" s="4"/>
      <c r="M73" s="4"/>
      <c r="N73" s="4"/>
      <c r="O73" s="4"/>
      <c r="P73" s="4"/>
      <c r="Q73" s="4"/>
      <c r="R73" s="154"/>
      <c r="S73" s="159"/>
      <c r="T73" s="75" t="s">
        <v>225</v>
      </c>
      <c r="U73" s="4"/>
      <c r="V73" s="4"/>
      <c r="W73" s="4"/>
      <c r="X73" s="4"/>
      <c r="Y73" s="4"/>
      <c r="Z73" s="4"/>
      <c r="AA73" s="4"/>
      <c r="AB73" s="4"/>
      <c r="AC73" s="4"/>
      <c r="AD73" s="4"/>
      <c r="AE73" s="4"/>
      <c r="AF73" s="4"/>
      <c r="AG73" s="4"/>
      <c r="AH73" s="4"/>
      <c r="AI73" s="4"/>
      <c r="AJ73" s="159"/>
      <c r="AK73" s="163"/>
      <c r="AL73" s="75" t="s">
        <v>225</v>
      </c>
      <c r="AM73" s="4"/>
      <c r="AN73" s="4"/>
      <c r="AO73" s="4"/>
      <c r="AP73" s="4"/>
      <c r="AQ73" s="4"/>
      <c r="AR73" s="4"/>
      <c r="AS73" s="4"/>
      <c r="AT73" s="4"/>
      <c r="AU73" s="4"/>
      <c r="AV73" s="4"/>
      <c r="AW73" s="4"/>
      <c r="AX73" s="4"/>
      <c r="AY73" s="4"/>
      <c r="AZ73" s="4"/>
      <c r="BA73" s="4"/>
      <c r="BB73" s="163"/>
      <c r="BC73" s="167"/>
      <c r="BD73" s="75" t="s">
        <v>225</v>
      </c>
      <c r="BE73" s="4"/>
      <c r="BF73" s="4"/>
      <c r="BG73" s="4"/>
      <c r="BH73" s="4"/>
      <c r="BI73" s="4"/>
      <c r="BJ73" s="4"/>
      <c r="BK73" s="4"/>
      <c r="BL73" s="4"/>
      <c r="BM73" s="4"/>
      <c r="BN73" s="4"/>
      <c r="BO73" s="4"/>
      <c r="BP73" s="4"/>
      <c r="BQ73" s="4"/>
      <c r="BR73" s="4"/>
      <c r="BS73" s="4"/>
      <c r="BT73" s="167"/>
      <c r="BU73" s="171"/>
      <c r="BV73" s="75" t="s">
        <v>225</v>
      </c>
      <c r="BW73" s="4"/>
      <c r="BX73" s="4"/>
      <c r="BY73" s="4"/>
      <c r="BZ73" s="4"/>
      <c r="CA73" s="4"/>
      <c r="CB73" s="4"/>
      <c r="CC73" s="4"/>
      <c r="CD73" s="4"/>
      <c r="CE73" s="4"/>
      <c r="CF73" s="4"/>
      <c r="CG73" s="4"/>
      <c r="CH73" s="4"/>
      <c r="CI73" s="4"/>
      <c r="CJ73" s="4"/>
      <c r="CK73" s="4"/>
      <c r="CL73" s="171"/>
    </row>
    <row r="74" spans="1:90" ht="14.25" customHeight="1" x14ac:dyDescent="0.25">
      <c r="A74" s="155"/>
      <c r="B74" s="72" t="str">
        <f>B58</f>
        <v>Your Company Name</v>
      </c>
      <c r="C74" s="4"/>
      <c r="D74" s="4"/>
      <c r="E74" s="4"/>
      <c r="F74" s="4"/>
      <c r="G74" s="4"/>
      <c r="H74" s="4"/>
      <c r="I74" s="4"/>
      <c r="J74" s="4"/>
      <c r="K74" s="4"/>
      <c r="L74" s="4"/>
      <c r="M74" s="4"/>
      <c r="N74" s="4"/>
      <c r="O74" s="4"/>
      <c r="P74" s="4"/>
      <c r="Q74" s="4"/>
      <c r="R74" s="154"/>
      <c r="S74" s="159"/>
      <c r="T74" s="72" t="str">
        <f>T58</f>
        <v>Your Company Name</v>
      </c>
      <c r="U74" s="4"/>
      <c r="V74" s="4"/>
      <c r="W74" s="4"/>
      <c r="X74" s="4"/>
      <c r="Y74" s="4"/>
      <c r="Z74" s="4"/>
      <c r="AA74" s="4"/>
      <c r="AB74" s="4"/>
      <c r="AC74" s="4"/>
      <c r="AD74" s="4"/>
      <c r="AE74" s="4"/>
      <c r="AF74" s="4"/>
      <c r="AG74" s="4"/>
      <c r="AH74" s="4"/>
      <c r="AI74" s="4"/>
      <c r="AJ74" s="159"/>
      <c r="AK74" s="163"/>
      <c r="AL74" s="72" t="str">
        <f>AL58</f>
        <v>Your Company Name</v>
      </c>
      <c r="AM74" s="4"/>
      <c r="AN74" s="4"/>
      <c r="AO74" s="4"/>
      <c r="AP74" s="4"/>
      <c r="AQ74" s="4"/>
      <c r="AR74" s="4"/>
      <c r="AS74" s="4"/>
      <c r="AT74" s="4"/>
      <c r="AU74" s="4"/>
      <c r="AV74" s="4"/>
      <c r="AW74" s="4"/>
      <c r="AX74" s="4"/>
      <c r="AY74" s="4"/>
      <c r="AZ74" s="4"/>
      <c r="BA74" s="4"/>
      <c r="BB74" s="163"/>
      <c r="BC74" s="167"/>
      <c r="BD74" s="72" t="str">
        <f>BD58</f>
        <v>Your Company Name</v>
      </c>
      <c r="BE74" s="4"/>
      <c r="BF74" s="4"/>
      <c r="BG74" s="4"/>
      <c r="BH74" s="4"/>
      <c r="BI74" s="4"/>
      <c r="BJ74" s="4"/>
      <c r="BK74" s="4"/>
      <c r="BL74" s="4"/>
      <c r="BM74" s="4"/>
      <c r="BN74" s="4"/>
      <c r="BO74" s="4"/>
      <c r="BP74" s="4"/>
      <c r="BQ74" s="4"/>
      <c r="BR74" s="4"/>
      <c r="BS74" s="4"/>
      <c r="BT74" s="167"/>
      <c r="BU74" s="171"/>
      <c r="BV74" s="72" t="str">
        <f>BV58</f>
        <v>Your Company Name</v>
      </c>
      <c r="BW74" s="4"/>
      <c r="BX74" s="4"/>
      <c r="BY74" s="4"/>
      <c r="BZ74" s="4"/>
      <c r="CA74" s="4"/>
      <c r="CB74" s="4"/>
      <c r="CC74" s="4"/>
      <c r="CD74" s="4"/>
      <c r="CE74" s="4"/>
      <c r="CF74" s="4"/>
      <c r="CG74" s="4"/>
      <c r="CH74" s="4"/>
      <c r="CI74" s="4"/>
      <c r="CJ74" s="4"/>
      <c r="CK74" s="4"/>
      <c r="CL74" s="171"/>
    </row>
    <row r="75" spans="1:90" ht="14.25" customHeight="1" x14ac:dyDescent="0.25">
      <c r="A75" s="155"/>
      <c r="B75" s="21"/>
      <c r="C75" s="22">
        <f>C59</f>
        <v>43617</v>
      </c>
      <c r="D75" s="22">
        <f t="shared" ref="D75:N75" si="238">D59</f>
        <v>43647</v>
      </c>
      <c r="E75" s="22">
        <f t="shared" si="238"/>
        <v>43678</v>
      </c>
      <c r="F75" s="22">
        <f t="shared" si="238"/>
        <v>43709</v>
      </c>
      <c r="G75" s="22">
        <f t="shared" si="238"/>
        <v>43739</v>
      </c>
      <c r="H75" s="22">
        <f t="shared" si="238"/>
        <v>43770</v>
      </c>
      <c r="I75" s="22">
        <f t="shared" si="238"/>
        <v>43800</v>
      </c>
      <c r="J75" s="22">
        <f t="shared" si="238"/>
        <v>43831</v>
      </c>
      <c r="K75" s="22">
        <f t="shared" si="238"/>
        <v>43862</v>
      </c>
      <c r="L75" s="22">
        <f t="shared" si="238"/>
        <v>43891</v>
      </c>
      <c r="M75" s="22">
        <f t="shared" si="238"/>
        <v>43922</v>
      </c>
      <c r="N75" s="22">
        <f t="shared" si="238"/>
        <v>43952</v>
      </c>
      <c r="O75" s="22" t="str">
        <f>O59</f>
        <v>Total</v>
      </c>
      <c r="P75" s="4"/>
      <c r="Q75" s="4"/>
      <c r="R75" s="154"/>
      <c r="S75" s="159"/>
      <c r="T75" s="21"/>
      <c r="U75" s="22">
        <f>U59</f>
        <v>43983</v>
      </c>
      <c r="V75" s="22">
        <f t="shared" ref="V75:AF75" si="239">V59</f>
        <v>44013</v>
      </c>
      <c r="W75" s="22">
        <f t="shared" si="239"/>
        <v>44044</v>
      </c>
      <c r="X75" s="22">
        <f t="shared" si="239"/>
        <v>44075</v>
      </c>
      <c r="Y75" s="22">
        <f t="shared" si="239"/>
        <v>44105</v>
      </c>
      <c r="Z75" s="22">
        <f t="shared" si="239"/>
        <v>44136</v>
      </c>
      <c r="AA75" s="22">
        <f t="shared" si="239"/>
        <v>44166</v>
      </c>
      <c r="AB75" s="22">
        <f t="shared" si="239"/>
        <v>44197</v>
      </c>
      <c r="AC75" s="22">
        <f t="shared" si="239"/>
        <v>44228</v>
      </c>
      <c r="AD75" s="22">
        <f t="shared" si="239"/>
        <v>44256</v>
      </c>
      <c r="AE75" s="22">
        <f t="shared" si="239"/>
        <v>44287</v>
      </c>
      <c r="AF75" s="22">
        <f t="shared" si="239"/>
        <v>44317</v>
      </c>
      <c r="AG75" s="22" t="str">
        <f>AG59</f>
        <v>Total</v>
      </c>
      <c r="AH75" s="4"/>
      <c r="AI75" s="4"/>
      <c r="AJ75" s="159"/>
      <c r="AK75" s="163"/>
      <c r="AL75" s="21"/>
      <c r="AM75" s="22">
        <f>AM59</f>
        <v>44349</v>
      </c>
      <c r="AN75" s="22">
        <f t="shared" ref="AN75:AX75" si="240">AN59</f>
        <v>44379</v>
      </c>
      <c r="AO75" s="22">
        <f t="shared" si="240"/>
        <v>44410</v>
      </c>
      <c r="AP75" s="22">
        <f t="shared" si="240"/>
        <v>44441</v>
      </c>
      <c r="AQ75" s="22">
        <f t="shared" si="240"/>
        <v>44471</v>
      </c>
      <c r="AR75" s="22">
        <f t="shared" si="240"/>
        <v>44502</v>
      </c>
      <c r="AS75" s="22">
        <f t="shared" si="240"/>
        <v>44532</v>
      </c>
      <c r="AT75" s="22">
        <f t="shared" si="240"/>
        <v>44563</v>
      </c>
      <c r="AU75" s="22">
        <f t="shared" si="240"/>
        <v>44594</v>
      </c>
      <c r="AV75" s="22">
        <f t="shared" si="240"/>
        <v>44622</v>
      </c>
      <c r="AW75" s="22">
        <f t="shared" si="240"/>
        <v>44653</v>
      </c>
      <c r="AX75" s="22">
        <f t="shared" si="240"/>
        <v>44683</v>
      </c>
      <c r="AY75" s="22" t="str">
        <f>AY59</f>
        <v>Total</v>
      </c>
      <c r="AZ75" s="4"/>
      <c r="BA75" s="4"/>
      <c r="BB75" s="163"/>
      <c r="BC75" s="167"/>
      <c r="BD75" s="21"/>
      <c r="BE75" s="22">
        <f>BE59</f>
        <v>44715</v>
      </c>
      <c r="BF75" s="22">
        <f t="shared" ref="BF75:BP75" si="241">BF59</f>
        <v>44745</v>
      </c>
      <c r="BG75" s="22">
        <f t="shared" si="241"/>
        <v>44776</v>
      </c>
      <c r="BH75" s="22">
        <f t="shared" si="241"/>
        <v>44807</v>
      </c>
      <c r="BI75" s="22">
        <f t="shared" si="241"/>
        <v>44837</v>
      </c>
      <c r="BJ75" s="22">
        <f t="shared" si="241"/>
        <v>44868</v>
      </c>
      <c r="BK75" s="22">
        <f t="shared" si="241"/>
        <v>44898</v>
      </c>
      <c r="BL75" s="22">
        <f t="shared" si="241"/>
        <v>44929</v>
      </c>
      <c r="BM75" s="22">
        <f t="shared" si="241"/>
        <v>44960</v>
      </c>
      <c r="BN75" s="22">
        <f t="shared" si="241"/>
        <v>44988</v>
      </c>
      <c r="BO75" s="22">
        <f t="shared" si="241"/>
        <v>45019</v>
      </c>
      <c r="BP75" s="22">
        <f t="shared" si="241"/>
        <v>45049</v>
      </c>
      <c r="BQ75" s="22" t="str">
        <f>BQ59</f>
        <v>Total</v>
      </c>
      <c r="BR75" s="4"/>
      <c r="BS75" s="4"/>
      <c r="BT75" s="167"/>
      <c r="BU75" s="171"/>
      <c r="BV75" s="21"/>
      <c r="BW75" s="22">
        <f>BW59</f>
        <v>45081</v>
      </c>
      <c r="BX75" s="22">
        <f t="shared" ref="BX75:CH75" si="242">BX59</f>
        <v>45111</v>
      </c>
      <c r="BY75" s="22">
        <f t="shared" si="242"/>
        <v>45142</v>
      </c>
      <c r="BZ75" s="22">
        <f t="shared" si="242"/>
        <v>45173</v>
      </c>
      <c r="CA75" s="22">
        <f t="shared" si="242"/>
        <v>45203</v>
      </c>
      <c r="CB75" s="22">
        <f t="shared" si="242"/>
        <v>45234</v>
      </c>
      <c r="CC75" s="22">
        <f t="shared" si="242"/>
        <v>45264</v>
      </c>
      <c r="CD75" s="22">
        <f t="shared" si="242"/>
        <v>45295</v>
      </c>
      <c r="CE75" s="22">
        <f t="shared" si="242"/>
        <v>45326</v>
      </c>
      <c r="CF75" s="22">
        <f t="shared" si="242"/>
        <v>45355</v>
      </c>
      <c r="CG75" s="22">
        <f t="shared" si="242"/>
        <v>45386</v>
      </c>
      <c r="CH75" s="22">
        <f t="shared" si="242"/>
        <v>45416</v>
      </c>
      <c r="CI75" s="22" t="str">
        <f>CI59</f>
        <v>Total</v>
      </c>
      <c r="CJ75" s="4"/>
      <c r="CK75" s="4"/>
      <c r="CL75" s="171"/>
    </row>
    <row r="76" spans="1:90" ht="14.25" customHeight="1" x14ac:dyDescent="0.25">
      <c r="A76" s="155"/>
      <c r="B76" s="17" t="str">
        <f>B60</f>
        <v>Product Category 1</v>
      </c>
      <c r="C76" s="10">
        <f>$P76*C60</f>
        <v>0</v>
      </c>
      <c r="D76" s="10">
        <f t="shared" ref="D76:O76" si="243">$P76*D60</f>
        <v>0</v>
      </c>
      <c r="E76" s="10">
        <f t="shared" si="243"/>
        <v>0</v>
      </c>
      <c r="F76" s="10">
        <f t="shared" si="243"/>
        <v>0</v>
      </c>
      <c r="G76" s="10">
        <f t="shared" si="243"/>
        <v>0</v>
      </c>
      <c r="H76" s="10">
        <f t="shared" si="243"/>
        <v>0</v>
      </c>
      <c r="I76" s="10">
        <f t="shared" si="243"/>
        <v>0</v>
      </c>
      <c r="J76" s="10">
        <f t="shared" si="243"/>
        <v>0</v>
      </c>
      <c r="K76" s="10">
        <f t="shared" si="243"/>
        <v>0</v>
      </c>
      <c r="L76" s="10">
        <f t="shared" si="243"/>
        <v>0</v>
      </c>
      <c r="M76" s="10">
        <f t="shared" si="243"/>
        <v>0</v>
      </c>
      <c r="N76" s="10">
        <f t="shared" si="243"/>
        <v>0</v>
      </c>
      <c r="O76" s="10">
        <f t="shared" si="243"/>
        <v>0</v>
      </c>
      <c r="P76" s="148">
        <v>0</v>
      </c>
      <c r="Q76" s="81" t="s">
        <v>394</v>
      </c>
      <c r="R76" s="154"/>
      <c r="S76" s="159"/>
      <c r="T76" s="17" t="str">
        <f>T60</f>
        <v>Product Category 1</v>
      </c>
      <c r="U76" s="10">
        <f t="shared" ref="U76:AG76" si="244">$AH76*U60</f>
        <v>0</v>
      </c>
      <c r="V76" s="10">
        <f t="shared" si="244"/>
        <v>0</v>
      </c>
      <c r="W76" s="10">
        <f t="shared" si="244"/>
        <v>0</v>
      </c>
      <c r="X76" s="10">
        <f t="shared" si="244"/>
        <v>0</v>
      </c>
      <c r="Y76" s="10">
        <f t="shared" si="244"/>
        <v>0</v>
      </c>
      <c r="Z76" s="10">
        <f t="shared" si="244"/>
        <v>0</v>
      </c>
      <c r="AA76" s="10">
        <f t="shared" si="244"/>
        <v>0</v>
      </c>
      <c r="AB76" s="10">
        <f t="shared" si="244"/>
        <v>0</v>
      </c>
      <c r="AC76" s="10">
        <f t="shared" si="244"/>
        <v>0</v>
      </c>
      <c r="AD76" s="10">
        <f t="shared" si="244"/>
        <v>0</v>
      </c>
      <c r="AE76" s="10">
        <f t="shared" si="244"/>
        <v>0</v>
      </c>
      <c r="AF76" s="10">
        <f t="shared" si="244"/>
        <v>0</v>
      </c>
      <c r="AG76" s="10">
        <f t="shared" si="244"/>
        <v>0</v>
      </c>
      <c r="AH76" s="148">
        <v>0</v>
      </c>
      <c r="AI76" s="81" t="s">
        <v>394</v>
      </c>
      <c r="AJ76" s="159"/>
      <c r="AK76" s="163"/>
      <c r="AL76" s="17" t="str">
        <f>AL60</f>
        <v>Product Category 1</v>
      </c>
      <c r="AM76" s="10">
        <f t="shared" ref="AM76:AY76" si="245">$AZ76*AM60</f>
        <v>0</v>
      </c>
      <c r="AN76" s="10">
        <f t="shared" si="245"/>
        <v>0</v>
      </c>
      <c r="AO76" s="10">
        <f t="shared" si="245"/>
        <v>0</v>
      </c>
      <c r="AP76" s="10">
        <f t="shared" si="245"/>
        <v>0</v>
      </c>
      <c r="AQ76" s="10">
        <f t="shared" si="245"/>
        <v>0</v>
      </c>
      <c r="AR76" s="10">
        <f t="shared" si="245"/>
        <v>0</v>
      </c>
      <c r="AS76" s="10">
        <f t="shared" si="245"/>
        <v>0</v>
      </c>
      <c r="AT76" s="10">
        <f t="shared" si="245"/>
        <v>0</v>
      </c>
      <c r="AU76" s="10">
        <f t="shared" si="245"/>
        <v>0</v>
      </c>
      <c r="AV76" s="10">
        <f t="shared" si="245"/>
        <v>0</v>
      </c>
      <c r="AW76" s="10">
        <f t="shared" si="245"/>
        <v>0</v>
      </c>
      <c r="AX76" s="10">
        <f t="shared" si="245"/>
        <v>0</v>
      </c>
      <c r="AY76" s="10">
        <f t="shared" si="245"/>
        <v>0</v>
      </c>
      <c r="AZ76" s="148">
        <v>0</v>
      </c>
      <c r="BA76" s="81" t="s">
        <v>394</v>
      </c>
      <c r="BB76" s="163"/>
      <c r="BC76" s="167"/>
      <c r="BD76" s="17" t="str">
        <f>BD60</f>
        <v>Product Category 1</v>
      </c>
      <c r="BE76" s="10">
        <f t="shared" ref="BE76:BQ76" si="246">$BR76*BE60</f>
        <v>0</v>
      </c>
      <c r="BF76" s="10">
        <f t="shared" si="246"/>
        <v>0</v>
      </c>
      <c r="BG76" s="10">
        <f t="shared" si="246"/>
        <v>0</v>
      </c>
      <c r="BH76" s="10">
        <f t="shared" si="246"/>
        <v>0</v>
      </c>
      <c r="BI76" s="10">
        <f t="shared" si="246"/>
        <v>0</v>
      </c>
      <c r="BJ76" s="10">
        <f t="shared" si="246"/>
        <v>0</v>
      </c>
      <c r="BK76" s="10">
        <f t="shared" si="246"/>
        <v>0</v>
      </c>
      <c r="BL76" s="10">
        <f t="shared" si="246"/>
        <v>0</v>
      </c>
      <c r="BM76" s="10">
        <f t="shared" si="246"/>
        <v>0</v>
      </c>
      <c r="BN76" s="10">
        <f t="shared" si="246"/>
        <v>0</v>
      </c>
      <c r="BO76" s="10">
        <f t="shared" si="246"/>
        <v>0</v>
      </c>
      <c r="BP76" s="10">
        <f t="shared" si="246"/>
        <v>0</v>
      </c>
      <c r="BQ76" s="10">
        <f t="shared" si="246"/>
        <v>0</v>
      </c>
      <c r="BR76" s="148">
        <v>0.5</v>
      </c>
      <c r="BS76" s="81" t="s">
        <v>394</v>
      </c>
      <c r="BT76" s="167"/>
      <c r="BU76" s="171"/>
      <c r="BV76" s="17" t="str">
        <f>BV60</f>
        <v>Product Category 1</v>
      </c>
      <c r="BW76" s="10">
        <f t="shared" ref="BW76:CI76" si="247">$CJ76*BW60</f>
        <v>0</v>
      </c>
      <c r="BX76" s="10">
        <f t="shared" si="247"/>
        <v>0</v>
      </c>
      <c r="BY76" s="10">
        <f t="shared" si="247"/>
        <v>0</v>
      </c>
      <c r="BZ76" s="10">
        <f t="shared" si="247"/>
        <v>0</v>
      </c>
      <c r="CA76" s="10">
        <f t="shared" si="247"/>
        <v>0</v>
      </c>
      <c r="CB76" s="10">
        <f t="shared" si="247"/>
        <v>0</v>
      </c>
      <c r="CC76" s="10">
        <f t="shared" si="247"/>
        <v>0</v>
      </c>
      <c r="CD76" s="10">
        <f t="shared" si="247"/>
        <v>0</v>
      </c>
      <c r="CE76" s="10">
        <f t="shared" si="247"/>
        <v>0</v>
      </c>
      <c r="CF76" s="10">
        <f t="shared" si="247"/>
        <v>0</v>
      </c>
      <c r="CG76" s="10">
        <f t="shared" si="247"/>
        <v>0</v>
      </c>
      <c r="CH76" s="10">
        <f t="shared" si="247"/>
        <v>0</v>
      </c>
      <c r="CI76" s="10">
        <f t="shared" si="247"/>
        <v>0</v>
      </c>
      <c r="CJ76" s="148">
        <v>0.6</v>
      </c>
      <c r="CK76" s="81" t="s">
        <v>394</v>
      </c>
      <c r="CL76" s="171"/>
    </row>
    <row r="77" spans="1:90" ht="14.25" customHeight="1" x14ac:dyDescent="0.25">
      <c r="A77" s="155"/>
      <c r="B77" s="17" t="str">
        <f>B61</f>
        <v>Product Category 2</v>
      </c>
      <c r="C77" s="10">
        <f t="shared" ref="C77:O85" si="248">$P77*C61</f>
        <v>0</v>
      </c>
      <c r="D77" s="10">
        <f t="shared" si="248"/>
        <v>0</v>
      </c>
      <c r="E77" s="10">
        <f t="shared" si="248"/>
        <v>0</v>
      </c>
      <c r="F77" s="10">
        <f t="shared" si="248"/>
        <v>0</v>
      </c>
      <c r="G77" s="10">
        <f t="shared" si="248"/>
        <v>0</v>
      </c>
      <c r="H77" s="10">
        <f t="shared" si="248"/>
        <v>0</v>
      </c>
      <c r="I77" s="10">
        <f t="shared" si="248"/>
        <v>0</v>
      </c>
      <c r="J77" s="10">
        <f t="shared" si="248"/>
        <v>0</v>
      </c>
      <c r="K77" s="10">
        <f t="shared" si="248"/>
        <v>0</v>
      </c>
      <c r="L77" s="10">
        <f t="shared" si="248"/>
        <v>0</v>
      </c>
      <c r="M77" s="10">
        <f t="shared" si="248"/>
        <v>0</v>
      </c>
      <c r="N77" s="10">
        <f t="shared" si="248"/>
        <v>0</v>
      </c>
      <c r="O77" s="10">
        <f t="shared" si="248"/>
        <v>0</v>
      </c>
      <c r="P77" s="149">
        <v>0.5</v>
      </c>
      <c r="Q77" s="81" t="s">
        <v>394</v>
      </c>
      <c r="R77" s="154"/>
      <c r="S77" s="159"/>
      <c r="T77" s="17" t="str">
        <f>T61</f>
        <v>Product Category 2</v>
      </c>
      <c r="U77" s="10">
        <f t="shared" ref="U77:AG77" si="249">$AH77*U61</f>
        <v>0</v>
      </c>
      <c r="V77" s="10">
        <f t="shared" si="249"/>
        <v>0</v>
      </c>
      <c r="W77" s="10">
        <f t="shared" si="249"/>
        <v>0</v>
      </c>
      <c r="X77" s="10">
        <f t="shared" si="249"/>
        <v>0</v>
      </c>
      <c r="Y77" s="10">
        <f t="shared" si="249"/>
        <v>0</v>
      </c>
      <c r="Z77" s="10">
        <f t="shared" si="249"/>
        <v>0</v>
      </c>
      <c r="AA77" s="10">
        <f t="shared" si="249"/>
        <v>0</v>
      </c>
      <c r="AB77" s="10">
        <f t="shared" si="249"/>
        <v>0</v>
      </c>
      <c r="AC77" s="10">
        <f t="shared" si="249"/>
        <v>0</v>
      </c>
      <c r="AD77" s="10">
        <f t="shared" si="249"/>
        <v>0</v>
      </c>
      <c r="AE77" s="10">
        <f t="shared" si="249"/>
        <v>0</v>
      </c>
      <c r="AF77" s="10">
        <f t="shared" si="249"/>
        <v>0</v>
      </c>
      <c r="AG77" s="10">
        <f t="shared" si="249"/>
        <v>0</v>
      </c>
      <c r="AH77" s="149">
        <v>0.5</v>
      </c>
      <c r="AI77" s="81" t="s">
        <v>394</v>
      </c>
      <c r="AJ77" s="159"/>
      <c r="AK77" s="163"/>
      <c r="AL77" s="17" t="str">
        <f>AL61</f>
        <v>Product Category 2</v>
      </c>
      <c r="AM77" s="10">
        <f t="shared" ref="AM77:AY77" si="250">$AZ77*AM61</f>
        <v>0</v>
      </c>
      <c r="AN77" s="10">
        <f t="shared" si="250"/>
        <v>0</v>
      </c>
      <c r="AO77" s="10">
        <f t="shared" si="250"/>
        <v>0</v>
      </c>
      <c r="AP77" s="10">
        <f t="shared" si="250"/>
        <v>0</v>
      </c>
      <c r="AQ77" s="10">
        <f t="shared" si="250"/>
        <v>0</v>
      </c>
      <c r="AR77" s="10">
        <f t="shared" si="250"/>
        <v>0</v>
      </c>
      <c r="AS77" s="10">
        <f t="shared" si="250"/>
        <v>0</v>
      </c>
      <c r="AT77" s="10">
        <f t="shared" si="250"/>
        <v>0</v>
      </c>
      <c r="AU77" s="10">
        <f t="shared" si="250"/>
        <v>0</v>
      </c>
      <c r="AV77" s="10">
        <f t="shared" si="250"/>
        <v>0</v>
      </c>
      <c r="AW77" s="10">
        <f t="shared" si="250"/>
        <v>0</v>
      </c>
      <c r="AX77" s="10">
        <f t="shared" si="250"/>
        <v>0</v>
      </c>
      <c r="AY77" s="10">
        <f t="shared" si="250"/>
        <v>0</v>
      </c>
      <c r="AZ77" s="149">
        <v>0.5</v>
      </c>
      <c r="BA77" s="81" t="s">
        <v>394</v>
      </c>
      <c r="BB77" s="163"/>
      <c r="BC77" s="167"/>
      <c r="BD77" s="17" t="str">
        <f>BD61</f>
        <v>Product Category 2</v>
      </c>
      <c r="BE77" s="10">
        <f t="shared" ref="BE77:BQ77" si="251">$BR77*BE61</f>
        <v>0</v>
      </c>
      <c r="BF77" s="10">
        <f t="shared" si="251"/>
        <v>0</v>
      </c>
      <c r="BG77" s="10">
        <f t="shared" si="251"/>
        <v>0</v>
      </c>
      <c r="BH77" s="10">
        <f t="shared" si="251"/>
        <v>0</v>
      </c>
      <c r="BI77" s="10">
        <f t="shared" si="251"/>
        <v>0</v>
      </c>
      <c r="BJ77" s="10">
        <f t="shared" si="251"/>
        <v>0</v>
      </c>
      <c r="BK77" s="10">
        <f t="shared" si="251"/>
        <v>0</v>
      </c>
      <c r="BL77" s="10">
        <f t="shared" si="251"/>
        <v>0</v>
      </c>
      <c r="BM77" s="10">
        <f t="shared" si="251"/>
        <v>0</v>
      </c>
      <c r="BN77" s="10">
        <f t="shared" si="251"/>
        <v>0</v>
      </c>
      <c r="BO77" s="10">
        <f t="shared" si="251"/>
        <v>0</v>
      </c>
      <c r="BP77" s="10">
        <f t="shared" si="251"/>
        <v>0</v>
      </c>
      <c r="BQ77" s="10">
        <f t="shared" si="251"/>
        <v>0</v>
      </c>
      <c r="BR77" s="149">
        <v>0.5</v>
      </c>
      <c r="BS77" s="81" t="s">
        <v>394</v>
      </c>
      <c r="BT77" s="167"/>
      <c r="BU77" s="171"/>
      <c r="BV77" s="17" t="str">
        <f>BV61</f>
        <v>Product Category 2</v>
      </c>
      <c r="BW77" s="10">
        <f t="shared" ref="BW77:CI77" si="252">$CJ77*BW61</f>
        <v>0</v>
      </c>
      <c r="BX77" s="10">
        <f t="shared" si="252"/>
        <v>0</v>
      </c>
      <c r="BY77" s="10">
        <f t="shared" si="252"/>
        <v>0</v>
      </c>
      <c r="BZ77" s="10">
        <f t="shared" si="252"/>
        <v>0</v>
      </c>
      <c r="CA77" s="10">
        <f t="shared" si="252"/>
        <v>0</v>
      </c>
      <c r="CB77" s="10">
        <f t="shared" si="252"/>
        <v>0</v>
      </c>
      <c r="CC77" s="10">
        <f t="shared" si="252"/>
        <v>0</v>
      </c>
      <c r="CD77" s="10">
        <f t="shared" si="252"/>
        <v>0</v>
      </c>
      <c r="CE77" s="10">
        <f t="shared" si="252"/>
        <v>0</v>
      </c>
      <c r="CF77" s="10">
        <f t="shared" si="252"/>
        <v>0</v>
      </c>
      <c r="CG77" s="10">
        <f t="shared" si="252"/>
        <v>0</v>
      </c>
      <c r="CH77" s="10">
        <f t="shared" si="252"/>
        <v>0</v>
      </c>
      <c r="CI77" s="10">
        <f t="shared" si="252"/>
        <v>0</v>
      </c>
      <c r="CJ77" s="149">
        <v>0.6</v>
      </c>
      <c r="CK77" s="81" t="s">
        <v>394</v>
      </c>
      <c r="CL77" s="171"/>
    </row>
    <row r="78" spans="1:90" ht="14.25" customHeight="1" x14ac:dyDescent="0.25">
      <c r="A78" s="155"/>
      <c r="B78" s="17" t="str">
        <f>B62</f>
        <v>Product Category 3</v>
      </c>
      <c r="C78" s="10">
        <f t="shared" si="248"/>
        <v>0</v>
      </c>
      <c r="D78" s="10">
        <f t="shared" si="248"/>
        <v>0</v>
      </c>
      <c r="E78" s="10">
        <f t="shared" si="248"/>
        <v>0</v>
      </c>
      <c r="F78" s="10">
        <f t="shared" si="248"/>
        <v>0</v>
      </c>
      <c r="G78" s="10">
        <f t="shared" si="248"/>
        <v>0</v>
      </c>
      <c r="H78" s="10">
        <f t="shared" si="248"/>
        <v>0</v>
      </c>
      <c r="I78" s="10">
        <f t="shared" si="248"/>
        <v>0</v>
      </c>
      <c r="J78" s="10">
        <f t="shared" si="248"/>
        <v>0</v>
      </c>
      <c r="K78" s="10">
        <f t="shared" si="248"/>
        <v>0</v>
      </c>
      <c r="L78" s="10">
        <f t="shared" si="248"/>
        <v>0</v>
      </c>
      <c r="M78" s="10">
        <f t="shared" si="248"/>
        <v>0</v>
      </c>
      <c r="N78" s="10">
        <f t="shared" si="248"/>
        <v>0</v>
      </c>
      <c r="O78" s="10">
        <f t="shared" si="248"/>
        <v>0</v>
      </c>
      <c r="P78" s="149">
        <v>1</v>
      </c>
      <c r="Q78" s="81" t="s">
        <v>394</v>
      </c>
      <c r="R78" s="154"/>
      <c r="S78" s="159"/>
      <c r="T78" s="17" t="str">
        <f>T62</f>
        <v>Product Category 3</v>
      </c>
      <c r="U78" s="10">
        <f t="shared" ref="U78:AG78" si="253">$AH78*U62</f>
        <v>0</v>
      </c>
      <c r="V78" s="10">
        <f t="shared" si="253"/>
        <v>0</v>
      </c>
      <c r="W78" s="10">
        <f t="shared" si="253"/>
        <v>0</v>
      </c>
      <c r="X78" s="10">
        <f t="shared" si="253"/>
        <v>0</v>
      </c>
      <c r="Y78" s="10">
        <f t="shared" si="253"/>
        <v>0</v>
      </c>
      <c r="Z78" s="10">
        <f t="shared" si="253"/>
        <v>0</v>
      </c>
      <c r="AA78" s="10">
        <f t="shared" si="253"/>
        <v>0</v>
      </c>
      <c r="AB78" s="10">
        <f t="shared" si="253"/>
        <v>0</v>
      </c>
      <c r="AC78" s="10">
        <f t="shared" si="253"/>
        <v>0</v>
      </c>
      <c r="AD78" s="10">
        <f t="shared" si="253"/>
        <v>0</v>
      </c>
      <c r="AE78" s="10">
        <f t="shared" si="253"/>
        <v>0</v>
      </c>
      <c r="AF78" s="10">
        <f t="shared" si="253"/>
        <v>0</v>
      </c>
      <c r="AG78" s="10">
        <f t="shared" si="253"/>
        <v>0</v>
      </c>
      <c r="AH78" s="149">
        <v>1</v>
      </c>
      <c r="AI78" s="81" t="s">
        <v>394</v>
      </c>
      <c r="AJ78" s="159"/>
      <c r="AK78" s="163"/>
      <c r="AL78" s="17" t="str">
        <f>AL62</f>
        <v>Product Category 3</v>
      </c>
      <c r="AM78" s="10">
        <f t="shared" ref="AM78:AY78" si="254">$AZ78*AM62</f>
        <v>0</v>
      </c>
      <c r="AN78" s="10">
        <f t="shared" si="254"/>
        <v>0</v>
      </c>
      <c r="AO78" s="10">
        <f t="shared" si="254"/>
        <v>0</v>
      </c>
      <c r="AP78" s="10">
        <f t="shared" si="254"/>
        <v>0</v>
      </c>
      <c r="AQ78" s="10">
        <f t="shared" si="254"/>
        <v>0</v>
      </c>
      <c r="AR78" s="10">
        <f t="shared" si="254"/>
        <v>0</v>
      </c>
      <c r="AS78" s="10">
        <f t="shared" si="254"/>
        <v>0</v>
      </c>
      <c r="AT78" s="10">
        <f t="shared" si="254"/>
        <v>0</v>
      </c>
      <c r="AU78" s="10">
        <f t="shared" si="254"/>
        <v>0</v>
      </c>
      <c r="AV78" s="10">
        <f t="shared" si="254"/>
        <v>0</v>
      </c>
      <c r="AW78" s="10">
        <f t="shared" si="254"/>
        <v>0</v>
      </c>
      <c r="AX78" s="10">
        <f t="shared" si="254"/>
        <v>0</v>
      </c>
      <c r="AY78" s="10">
        <f t="shared" si="254"/>
        <v>0</v>
      </c>
      <c r="AZ78" s="149">
        <v>1</v>
      </c>
      <c r="BA78" s="81" t="s">
        <v>394</v>
      </c>
      <c r="BB78" s="163"/>
      <c r="BC78" s="167"/>
      <c r="BD78" s="17" t="str">
        <f>BD62</f>
        <v>Product Category 3</v>
      </c>
      <c r="BE78" s="10">
        <f t="shared" ref="BE78:BQ78" si="255">$BR78*BE62</f>
        <v>0</v>
      </c>
      <c r="BF78" s="10">
        <f t="shared" si="255"/>
        <v>0</v>
      </c>
      <c r="BG78" s="10">
        <f t="shared" si="255"/>
        <v>0</v>
      </c>
      <c r="BH78" s="10">
        <f t="shared" si="255"/>
        <v>0</v>
      </c>
      <c r="BI78" s="10">
        <f t="shared" si="255"/>
        <v>0</v>
      </c>
      <c r="BJ78" s="10">
        <f t="shared" si="255"/>
        <v>0</v>
      </c>
      <c r="BK78" s="10">
        <f t="shared" si="255"/>
        <v>0</v>
      </c>
      <c r="BL78" s="10">
        <f t="shared" si="255"/>
        <v>0</v>
      </c>
      <c r="BM78" s="10">
        <f t="shared" si="255"/>
        <v>0</v>
      </c>
      <c r="BN78" s="10">
        <f t="shared" si="255"/>
        <v>0</v>
      </c>
      <c r="BO78" s="10">
        <f t="shared" si="255"/>
        <v>0</v>
      </c>
      <c r="BP78" s="10">
        <f t="shared" si="255"/>
        <v>0</v>
      </c>
      <c r="BQ78" s="10">
        <f t="shared" si="255"/>
        <v>0</v>
      </c>
      <c r="BR78" s="149">
        <v>1</v>
      </c>
      <c r="BS78" s="81" t="s">
        <v>394</v>
      </c>
      <c r="BT78" s="167"/>
      <c r="BU78" s="171"/>
      <c r="BV78" s="17" t="str">
        <f>BV62</f>
        <v>Product Category 3</v>
      </c>
      <c r="BW78" s="10">
        <f t="shared" ref="BW78:CI78" si="256">$CJ78*BW62</f>
        <v>0</v>
      </c>
      <c r="BX78" s="10">
        <f t="shared" si="256"/>
        <v>0</v>
      </c>
      <c r="BY78" s="10">
        <f t="shared" si="256"/>
        <v>0</v>
      </c>
      <c r="BZ78" s="10">
        <f t="shared" si="256"/>
        <v>0</v>
      </c>
      <c r="CA78" s="10">
        <f t="shared" si="256"/>
        <v>0</v>
      </c>
      <c r="CB78" s="10">
        <f t="shared" si="256"/>
        <v>0</v>
      </c>
      <c r="CC78" s="10">
        <f t="shared" si="256"/>
        <v>0</v>
      </c>
      <c r="CD78" s="10">
        <f t="shared" si="256"/>
        <v>0</v>
      </c>
      <c r="CE78" s="10">
        <f t="shared" si="256"/>
        <v>0</v>
      </c>
      <c r="CF78" s="10">
        <f t="shared" si="256"/>
        <v>0</v>
      </c>
      <c r="CG78" s="10">
        <f t="shared" si="256"/>
        <v>0</v>
      </c>
      <c r="CH78" s="10">
        <f t="shared" si="256"/>
        <v>0</v>
      </c>
      <c r="CI78" s="10">
        <f t="shared" si="256"/>
        <v>0</v>
      </c>
      <c r="CJ78" s="149">
        <v>0.6</v>
      </c>
      <c r="CK78" s="81" t="s">
        <v>394</v>
      </c>
      <c r="CL78" s="171"/>
    </row>
    <row r="79" spans="1:90" ht="14.25" customHeight="1" x14ac:dyDescent="0.25">
      <c r="A79" s="155"/>
      <c r="B79" s="17" t="str">
        <f t="shared" ref="B79:B84" si="257">B63</f>
        <v>Product Category 4</v>
      </c>
      <c r="C79" s="10">
        <f t="shared" si="248"/>
        <v>0</v>
      </c>
      <c r="D79" s="10">
        <f t="shared" si="248"/>
        <v>0</v>
      </c>
      <c r="E79" s="10">
        <f t="shared" si="248"/>
        <v>0</v>
      </c>
      <c r="F79" s="10">
        <f t="shared" si="248"/>
        <v>0</v>
      </c>
      <c r="G79" s="10">
        <f t="shared" si="248"/>
        <v>0</v>
      </c>
      <c r="H79" s="10">
        <f t="shared" si="248"/>
        <v>0</v>
      </c>
      <c r="I79" s="10">
        <f t="shared" si="248"/>
        <v>0</v>
      </c>
      <c r="J79" s="10">
        <f t="shared" si="248"/>
        <v>0</v>
      </c>
      <c r="K79" s="10">
        <f t="shared" si="248"/>
        <v>0</v>
      </c>
      <c r="L79" s="10">
        <f t="shared" si="248"/>
        <v>0</v>
      </c>
      <c r="M79" s="10">
        <f t="shared" si="248"/>
        <v>0</v>
      </c>
      <c r="N79" s="10">
        <f t="shared" si="248"/>
        <v>0</v>
      </c>
      <c r="O79" s="10">
        <f t="shared" si="248"/>
        <v>0</v>
      </c>
      <c r="P79" s="149">
        <v>1</v>
      </c>
      <c r="Q79" s="81" t="s">
        <v>394</v>
      </c>
      <c r="R79" s="154"/>
      <c r="S79" s="159"/>
      <c r="T79" s="17" t="str">
        <f t="shared" ref="T79:T85" si="258">T63</f>
        <v>Product Category 4</v>
      </c>
      <c r="U79" s="10">
        <f t="shared" ref="U79:AG79" si="259">$AH79*U63</f>
        <v>0</v>
      </c>
      <c r="V79" s="10">
        <f t="shared" si="259"/>
        <v>0</v>
      </c>
      <c r="W79" s="10">
        <f t="shared" si="259"/>
        <v>0</v>
      </c>
      <c r="X79" s="10">
        <f t="shared" si="259"/>
        <v>0</v>
      </c>
      <c r="Y79" s="10">
        <f t="shared" si="259"/>
        <v>0</v>
      </c>
      <c r="Z79" s="10">
        <f t="shared" si="259"/>
        <v>0</v>
      </c>
      <c r="AA79" s="10">
        <f t="shared" si="259"/>
        <v>0</v>
      </c>
      <c r="AB79" s="10">
        <f t="shared" si="259"/>
        <v>0</v>
      </c>
      <c r="AC79" s="10">
        <f t="shared" si="259"/>
        <v>0</v>
      </c>
      <c r="AD79" s="10">
        <f t="shared" si="259"/>
        <v>0</v>
      </c>
      <c r="AE79" s="10">
        <f t="shared" si="259"/>
        <v>0</v>
      </c>
      <c r="AF79" s="10">
        <f t="shared" si="259"/>
        <v>0</v>
      </c>
      <c r="AG79" s="10">
        <f t="shared" si="259"/>
        <v>0</v>
      </c>
      <c r="AH79" s="149">
        <v>1</v>
      </c>
      <c r="AI79" s="81" t="s">
        <v>394</v>
      </c>
      <c r="AJ79" s="159"/>
      <c r="AK79" s="163"/>
      <c r="AL79" s="17" t="str">
        <f t="shared" ref="AL79:AL85" si="260">AL63</f>
        <v>Product Category 4</v>
      </c>
      <c r="AM79" s="10">
        <f t="shared" ref="AM79:AY79" si="261">$AZ79*AM63</f>
        <v>0</v>
      </c>
      <c r="AN79" s="10">
        <f t="shared" si="261"/>
        <v>0</v>
      </c>
      <c r="AO79" s="10">
        <f t="shared" si="261"/>
        <v>0</v>
      </c>
      <c r="AP79" s="10">
        <f t="shared" si="261"/>
        <v>0</v>
      </c>
      <c r="AQ79" s="10">
        <f t="shared" si="261"/>
        <v>0</v>
      </c>
      <c r="AR79" s="10">
        <f t="shared" si="261"/>
        <v>0</v>
      </c>
      <c r="AS79" s="10">
        <f t="shared" si="261"/>
        <v>0</v>
      </c>
      <c r="AT79" s="10">
        <f t="shared" si="261"/>
        <v>0</v>
      </c>
      <c r="AU79" s="10">
        <f t="shared" si="261"/>
        <v>0</v>
      </c>
      <c r="AV79" s="10">
        <f t="shared" si="261"/>
        <v>0</v>
      </c>
      <c r="AW79" s="10">
        <f t="shared" si="261"/>
        <v>0</v>
      </c>
      <c r="AX79" s="10">
        <f t="shared" si="261"/>
        <v>0</v>
      </c>
      <c r="AY79" s="10">
        <f t="shared" si="261"/>
        <v>0</v>
      </c>
      <c r="AZ79" s="149">
        <v>1</v>
      </c>
      <c r="BA79" s="81" t="s">
        <v>394</v>
      </c>
      <c r="BB79" s="163"/>
      <c r="BC79" s="167"/>
      <c r="BD79" s="17" t="str">
        <f t="shared" ref="BD79:BD85" si="262">BD63</f>
        <v>Product Category 4</v>
      </c>
      <c r="BE79" s="10">
        <f t="shared" ref="BE79:BQ79" si="263">$BR79*BE63</f>
        <v>0</v>
      </c>
      <c r="BF79" s="10">
        <f t="shared" si="263"/>
        <v>0</v>
      </c>
      <c r="BG79" s="10">
        <f t="shared" si="263"/>
        <v>0</v>
      </c>
      <c r="BH79" s="10">
        <f t="shared" si="263"/>
        <v>0</v>
      </c>
      <c r="BI79" s="10">
        <f t="shared" si="263"/>
        <v>0</v>
      </c>
      <c r="BJ79" s="10">
        <f t="shared" si="263"/>
        <v>0</v>
      </c>
      <c r="BK79" s="10">
        <f t="shared" si="263"/>
        <v>0</v>
      </c>
      <c r="BL79" s="10">
        <f t="shared" si="263"/>
        <v>0</v>
      </c>
      <c r="BM79" s="10">
        <f t="shared" si="263"/>
        <v>0</v>
      </c>
      <c r="BN79" s="10">
        <f t="shared" si="263"/>
        <v>0</v>
      </c>
      <c r="BO79" s="10">
        <f t="shared" si="263"/>
        <v>0</v>
      </c>
      <c r="BP79" s="10">
        <f t="shared" si="263"/>
        <v>0</v>
      </c>
      <c r="BQ79" s="10">
        <f t="shared" si="263"/>
        <v>0</v>
      </c>
      <c r="BR79" s="149">
        <v>1</v>
      </c>
      <c r="BS79" s="81" t="s">
        <v>394</v>
      </c>
      <c r="BT79" s="167"/>
      <c r="BU79" s="171"/>
      <c r="BV79" s="17" t="str">
        <f t="shared" ref="BV79:BV85" si="264">BV63</f>
        <v>Product Category 4</v>
      </c>
      <c r="BW79" s="10">
        <f t="shared" ref="BW79:CI79" si="265">$CJ79*BW63</f>
        <v>0</v>
      </c>
      <c r="BX79" s="10">
        <f t="shared" si="265"/>
        <v>0</v>
      </c>
      <c r="BY79" s="10">
        <f t="shared" si="265"/>
        <v>0</v>
      </c>
      <c r="BZ79" s="10">
        <f t="shared" si="265"/>
        <v>0</v>
      </c>
      <c r="CA79" s="10">
        <f t="shared" si="265"/>
        <v>0</v>
      </c>
      <c r="CB79" s="10">
        <f t="shared" si="265"/>
        <v>0</v>
      </c>
      <c r="CC79" s="10">
        <f t="shared" si="265"/>
        <v>0</v>
      </c>
      <c r="CD79" s="10">
        <f t="shared" si="265"/>
        <v>0</v>
      </c>
      <c r="CE79" s="10">
        <f t="shared" si="265"/>
        <v>0</v>
      </c>
      <c r="CF79" s="10">
        <f t="shared" si="265"/>
        <v>0</v>
      </c>
      <c r="CG79" s="10">
        <f t="shared" si="265"/>
        <v>0</v>
      </c>
      <c r="CH79" s="10">
        <f t="shared" si="265"/>
        <v>0</v>
      </c>
      <c r="CI79" s="10">
        <f t="shared" si="265"/>
        <v>0</v>
      </c>
      <c r="CJ79" s="149">
        <v>1</v>
      </c>
      <c r="CK79" s="81" t="s">
        <v>394</v>
      </c>
      <c r="CL79" s="171"/>
    </row>
    <row r="80" spans="1:90" ht="14.25" customHeight="1" x14ac:dyDescent="0.25">
      <c r="A80" s="155"/>
      <c r="B80" s="17" t="str">
        <f t="shared" si="257"/>
        <v>Product Category 5</v>
      </c>
      <c r="C80" s="10">
        <f t="shared" si="248"/>
        <v>0</v>
      </c>
      <c r="D80" s="10">
        <f t="shared" si="248"/>
        <v>0</v>
      </c>
      <c r="E80" s="10">
        <f t="shared" si="248"/>
        <v>0</v>
      </c>
      <c r="F80" s="10">
        <f t="shared" si="248"/>
        <v>0</v>
      </c>
      <c r="G80" s="10">
        <f t="shared" si="248"/>
        <v>0</v>
      </c>
      <c r="H80" s="10">
        <f t="shared" si="248"/>
        <v>0</v>
      </c>
      <c r="I80" s="10">
        <f t="shared" si="248"/>
        <v>0</v>
      </c>
      <c r="J80" s="10">
        <f t="shared" si="248"/>
        <v>0</v>
      </c>
      <c r="K80" s="10">
        <f t="shared" si="248"/>
        <v>0</v>
      </c>
      <c r="L80" s="10">
        <f t="shared" si="248"/>
        <v>0</v>
      </c>
      <c r="M80" s="10">
        <f t="shared" si="248"/>
        <v>0</v>
      </c>
      <c r="N80" s="10">
        <f t="shared" si="248"/>
        <v>0</v>
      </c>
      <c r="O80" s="10">
        <f t="shared" si="248"/>
        <v>0</v>
      </c>
      <c r="P80" s="149">
        <v>1</v>
      </c>
      <c r="Q80" s="81" t="s">
        <v>394</v>
      </c>
      <c r="R80" s="154"/>
      <c r="S80" s="159"/>
      <c r="T80" s="17" t="str">
        <f t="shared" si="258"/>
        <v>Product Category 5</v>
      </c>
      <c r="U80" s="10">
        <f t="shared" ref="U80:AG80" si="266">$AH80*U64</f>
        <v>0</v>
      </c>
      <c r="V80" s="10">
        <f t="shared" si="266"/>
        <v>0</v>
      </c>
      <c r="W80" s="10">
        <f t="shared" si="266"/>
        <v>0</v>
      </c>
      <c r="X80" s="10">
        <f t="shared" si="266"/>
        <v>0</v>
      </c>
      <c r="Y80" s="10">
        <f t="shared" si="266"/>
        <v>0</v>
      </c>
      <c r="Z80" s="10">
        <f t="shared" si="266"/>
        <v>0</v>
      </c>
      <c r="AA80" s="10">
        <f t="shared" si="266"/>
        <v>0</v>
      </c>
      <c r="AB80" s="10">
        <f t="shared" si="266"/>
        <v>0</v>
      </c>
      <c r="AC80" s="10">
        <f t="shared" si="266"/>
        <v>0</v>
      </c>
      <c r="AD80" s="10">
        <f t="shared" si="266"/>
        <v>0</v>
      </c>
      <c r="AE80" s="10">
        <f t="shared" si="266"/>
        <v>0</v>
      </c>
      <c r="AF80" s="10">
        <f t="shared" si="266"/>
        <v>0</v>
      </c>
      <c r="AG80" s="10">
        <f t="shared" si="266"/>
        <v>0</v>
      </c>
      <c r="AH80" s="149">
        <v>1</v>
      </c>
      <c r="AI80" s="81" t="s">
        <v>394</v>
      </c>
      <c r="AJ80" s="159"/>
      <c r="AK80" s="163"/>
      <c r="AL80" s="17" t="str">
        <f t="shared" si="260"/>
        <v>Product Category 5</v>
      </c>
      <c r="AM80" s="10">
        <f t="shared" ref="AM80:AY80" si="267">$AZ80*AM64</f>
        <v>0</v>
      </c>
      <c r="AN80" s="10">
        <f t="shared" si="267"/>
        <v>0</v>
      </c>
      <c r="AO80" s="10">
        <f t="shared" si="267"/>
        <v>0</v>
      </c>
      <c r="AP80" s="10">
        <f t="shared" si="267"/>
        <v>0</v>
      </c>
      <c r="AQ80" s="10">
        <f t="shared" si="267"/>
        <v>0</v>
      </c>
      <c r="AR80" s="10">
        <f t="shared" si="267"/>
        <v>0</v>
      </c>
      <c r="AS80" s="10">
        <f t="shared" si="267"/>
        <v>0</v>
      </c>
      <c r="AT80" s="10">
        <f t="shared" si="267"/>
        <v>0</v>
      </c>
      <c r="AU80" s="10">
        <f t="shared" si="267"/>
        <v>0</v>
      </c>
      <c r="AV80" s="10">
        <f t="shared" si="267"/>
        <v>0</v>
      </c>
      <c r="AW80" s="10">
        <f t="shared" si="267"/>
        <v>0</v>
      </c>
      <c r="AX80" s="10">
        <f t="shared" si="267"/>
        <v>0</v>
      </c>
      <c r="AY80" s="10">
        <f t="shared" si="267"/>
        <v>0</v>
      </c>
      <c r="AZ80" s="149">
        <v>1</v>
      </c>
      <c r="BA80" s="81" t="s">
        <v>394</v>
      </c>
      <c r="BB80" s="163"/>
      <c r="BC80" s="167"/>
      <c r="BD80" s="17" t="str">
        <f t="shared" si="262"/>
        <v>Product Category 5</v>
      </c>
      <c r="BE80" s="10">
        <f t="shared" ref="BE80:BQ80" si="268">$BR80*BE64</f>
        <v>0</v>
      </c>
      <c r="BF80" s="10">
        <f t="shared" si="268"/>
        <v>0</v>
      </c>
      <c r="BG80" s="10">
        <f t="shared" si="268"/>
        <v>0</v>
      </c>
      <c r="BH80" s="10">
        <f t="shared" si="268"/>
        <v>0</v>
      </c>
      <c r="BI80" s="10">
        <f t="shared" si="268"/>
        <v>0</v>
      </c>
      <c r="BJ80" s="10">
        <f t="shared" si="268"/>
        <v>0</v>
      </c>
      <c r="BK80" s="10">
        <f t="shared" si="268"/>
        <v>0</v>
      </c>
      <c r="BL80" s="10">
        <f t="shared" si="268"/>
        <v>0</v>
      </c>
      <c r="BM80" s="10">
        <f t="shared" si="268"/>
        <v>0</v>
      </c>
      <c r="BN80" s="10">
        <f t="shared" si="268"/>
        <v>0</v>
      </c>
      <c r="BO80" s="10">
        <f t="shared" si="268"/>
        <v>0</v>
      </c>
      <c r="BP80" s="10">
        <f t="shared" si="268"/>
        <v>0</v>
      </c>
      <c r="BQ80" s="10">
        <f t="shared" si="268"/>
        <v>0</v>
      </c>
      <c r="BR80" s="149">
        <v>1</v>
      </c>
      <c r="BS80" s="81" t="s">
        <v>394</v>
      </c>
      <c r="BT80" s="167"/>
      <c r="BU80" s="171"/>
      <c r="BV80" s="17" t="str">
        <f t="shared" si="264"/>
        <v>Product Category 5</v>
      </c>
      <c r="BW80" s="10">
        <f t="shared" ref="BW80:CI80" si="269">$CJ80*BW64</f>
        <v>0</v>
      </c>
      <c r="BX80" s="10">
        <f t="shared" si="269"/>
        <v>0</v>
      </c>
      <c r="BY80" s="10">
        <f t="shared" si="269"/>
        <v>0</v>
      </c>
      <c r="BZ80" s="10">
        <f t="shared" si="269"/>
        <v>0</v>
      </c>
      <c r="CA80" s="10">
        <f t="shared" si="269"/>
        <v>0</v>
      </c>
      <c r="CB80" s="10">
        <f t="shared" si="269"/>
        <v>0</v>
      </c>
      <c r="CC80" s="10">
        <f t="shared" si="269"/>
        <v>0</v>
      </c>
      <c r="CD80" s="10">
        <f t="shared" si="269"/>
        <v>0</v>
      </c>
      <c r="CE80" s="10">
        <f t="shared" si="269"/>
        <v>0</v>
      </c>
      <c r="CF80" s="10">
        <f t="shared" si="269"/>
        <v>0</v>
      </c>
      <c r="CG80" s="10">
        <f t="shared" si="269"/>
        <v>0</v>
      </c>
      <c r="CH80" s="10">
        <f t="shared" si="269"/>
        <v>0</v>
      </c>
      <c r="CI80" s="10">
        <f t="shared" si="269"/>
        <v>0</v>
      </c>
      <c r="CJ80" s="149">
        <v>1</v>
      </c>
      <c r="CK80" s="81" t="s">
        <v>394</v>
      </c>
      <c r="CL80" s="171"/>
    </row>
    <row r="81" spans="1:90" ht="14.25" customHeight="1" x14ac:dyDescent="0.25">
      <c r="A81" s="155"/>
      <c r="B81" s="17" t="str">
        <f t="shared" si="257"/>
        <v>Product Category 6</v>
      </c>
      <c r="C81" s="10">
        <f t="shared" si="248"/>
        <v>0</v>
      </c>
      <c r="D81" s="10">
        <f t="shared" si="248"/>
        <v>0</v>
      </c>
      <c r="E81" s="10">
        <f t="shared" si="248"/>
        <v>0</v>
      </c>
      <c r="F81" s="10">
        <f t="shared" si="248"/>
        <v>0</v>
      </c>
      <c r="G81" s="10">
        <f t="shared" si="248"/>
        <v>0</v>
      </c>
      <c r="H81" s="10">
        <f t="shared" si="248"/>
        <v>0</v>
      </c>
      <c r="I81" s="10">
        <f t="shared" si="248"/>
        <v>0</v>
      </c>
      <c r="J81" s="10">
        <f t="shared" si="248"/>
        <v>0</v>
      </c>
      <c r="K81" s="10">
        <f t="shared" si="248"/>
        <v>0</v>
      </c>
      <c r="L81" s="10">
        <f t="shared" si="248"/>
        <v>0</v>
      </c>
      <c r="M81" s="10">
        <f t="shared" si="248"/>
        <v>0</v>
      </c>
      <c r="N81" s="10">
        <f t="shared" si="248"/>
        <v>0</v>
      </c>
      <c r="O81" s="10">
        <f t="shared" si="248"/>
        <v>0</v>
      </c>
      <c r="P81" s="149">
        <v>1</v>
      </c>
      <c r="Q81" s="81" t="s">
        <v>394</v>
      </c>
      <c r="R81" s="154"/>
      <c r="S81" s="159"/>
      <c r="T81" s="17" t="str">
        <f t="shared" si="258"/>
        <v>Product Category 6</v>
      </c>
      <c r="U81" s="10">
        <f t="shared" ref="U81:AG81" si="270">$AH81*U65</f>
        <v>0</v>
      </c>
      <c r="V81" s="10">
        <f t="shared" si="270"/>
        <v>0</v>
      </c>
      <c r="W81" s="10">
        <f t="shared" si="270"/>
        <v>0</v>
      </c>
      <c r="X81" s="10">
        <f t="shared" si="270"/>
        <v>0</v>
      </c>
      <c r="Y81" s="10">
        <f t="shared" si="270"/>
        <v>0</v>
      </c>
      <c r="Z81" s="10">
        <f t="shared" si="270"/>
        <v>0</v>
      </c>
      <c r="AA81" s="10">
        <f t="shared" si="270"/>
        <v>0</v>
      </c>
      <c r="AB81" s="10">
        <f t="shared" si="270"/>
        <v>0</v>
      </c>
      <c r="AC81" s="10">
        <f t="shared" si="270"/>
        <v>0</v>
      </c>
      <c r="AD81" s="10">
        <f t="shared" si="270"/>
        <v>0</v>
      </c>
      <c r="AE81" s="10">
        <f t="shared" si="270"/>
        <v>0</v>
      </c>
      <c r="AF81" s="10">
        <f t="shared" si="270"/>
        <v>0</v>
      </c>
      <c r="AG81" s="10">
        <f t="shared" si="270"/>
        <v>0</v>
      </c>
      <c r="AH81" s="149">
        <v>1</v>
      </c>
      <c r="AI81" s="81" t="s">
        <v>394</v>
      </c>
      <c r="AJ81" s="159"/>
      <c r="AK81" s="163"/>
      <c r="AL81" s="17" t="str">
        <f t="shared" si="260"/>
        <v>Product Category 6</v>
      </c>
      <c r="AM81" s="10">
        <f t="shared" ref="AM81:AY81" si="271">$AZ81*AM65</f>
        <v>0</v>
      </c>
      <c r="AN81" s="10">
        <f t="shared" si="271"/>
        <v>0</v>
      </c>
      <c r="AO81" s="10">
        <f t="shared" si="271"/>
        <v>0</v>
      </c>
      <c r="AP81" s="10">
        <f t="shared" si="271"/>
        <v>0</v>
      </c>
      <c r="AQ81" s="10">
        <f t="shared" si="271"/>
        <v>0</v>
      </c>
      <c r="AR81" s="10">
        <f t="shared" si="271"/>
        <v>0</v>
      </c>
      <c r="AS81" s="10">
        <f t="shared" si="271"/>
        <v>0</v>
      </c>
      <c r="AT81" s="10">
        <f t="shared" si="271"/>
        <v>0</v>
      </c>
      <c r="AU81" s="10">
        <f t="shared" si="271"/>
        <v>0</v>
      </c>
      <c r="AV81" s="10">
        <f t="shared" si="271"/>
        <v>0</v>
      </c>
      <c r="AW81" s="10">
        <f t="shared" si="271"/>
        <v>0</v>
      </c>
      <c r="AX81" s="10">
        <f t="shared" si="271"/>
        <v>0</v>
      </c>
      <c r="AY81" s="10">
        <f t="shared" si="271"/>
        <v>0</v>
      </c>
      <c r="AZ81" s="149">
        <v>1</v>
      </c>
      <c r="BA81" s="81" t="s">
        <v>394</v>
      </c>
      <c r="BB81" s="163"/>
      <c r="BC81" s="167"/>
      <c r="BD81" s="17" t="str">
        <f t="shared" si="262"/>
        <v>Product Category 6</v>
      </c>
      <c r="BE81" s="10">
        <f t="shared" ref="BE81:BQ81" si="272">$BR81*BE65</f>
        <v>0</v>
      </c>
      <c r="BF81" s="10">
        <f t="shared" si="272"/>
        <v>0</v>
      </c>
      <c r="BG81" s="10">
        <f t="shared" si="272"/>
        <v>0</v>
      </c>
      <c r="BH81" s="10">
        <f t="shared" si="272"/>
        <v>0</v>
      </c>
      <c r="BI81" s="10">
        <f t="shared" si="272"/>
        <v>0</v>
      </c>
      <c r="BJ81" s="10">
        <f t="shared" si="272"/>
        <v>0</v>
      </c>
      <c r="BK81" s="10">
        <f t="shared" si="272"/>
        <v>0</v>
      </c>
      <c r="BL81" s="10">
        <f t="shared" si="272"/>
        <v>0</v>
      </c>
      <c r="BM81" s="10">
        <f t="shared" si="272"/>
        <v>0</v>
      </c>
      <c r="BN81" s="10">
        <f t="shared" si="272"/>
        <v>0</v>
      </c>
      <c r="BO81" s="10">
        <f t="shared" si="272"/>
        <v>0</v>
      </c>
      <c r="BP81" s="10">
        <f t="shared" si="272"/>
        <v>0</v>
      </c>
      <c r="BQ81" s="10">
        <f t="shared" si="272"/>
        <v>0</v>
      </c>
      <c r="BR81" s="149">
        <v>1</v>
      </c>
      <c r="BS81" s="81" t="s">
        <v>394</v>
      </c>
      <c r="BT81" s="167"/>
      <c r="BU81" s="171"/>
      <c r="BV81" s="17" t="str">
        <f t="shared" si="264"/>
        <v>Product Category 6</v>
      </c>
      <c r="BW81" s="10">
        <f t="shared" ref="BW81:CI81" si="273">$CJ81*BW65</f>
        <v>0</v>
      </c>
      <c r="BX81" s="10">
        <f t="shared" si="273"/>
        <v>0</v>
      </c>
      <c r="BY81" s="10">
        <f t="shared" si="273"/>
        <v>0</v>
      </c>
      <c r="BZ81" s="10">
        <f t="shared" si="273"/>
        <v>0</v>
      </c>
      <c r="CA81" s="10">
        <f t="shared" si="273"/>
        <v>0</v>
      </c>
      <c r="CB81" s="10">
        <f t="shared" si="273"/>
        <v>0</v>
      </c>
      <c r="CC81" s="10">
        <f t="shared" si="273"/>
        <v>0</v>
      </c>
      <c r="CD81" s="10">
        <f t="shared" si="273"/>
        <v>0</v>
      </c>
      <c r="CE81" s="10">
        <f t="shared" si="273"/>
        <v>0</v>
      </c>
      <c r="CF81" s="10">
        <f t="shared" si="273"/>
        <v>0</v>
      </c>
      <c r="CG81" s="10">
        <f t="shared" si="273"/>
        <v>0</v>
      </c>
      <c r="CH81" s="10">
        <f t="shared" si="273"/>
        <v>0</v>
      </c>
      <c r="CI81" s="10">
        <f t="shared" si="273"/>
        <v>0</v>
      </c>
      <c r="CJ81" s="149">
        <v>1</v>
      </c>
      <c r="CK81" s="81" t="s">
        <v>394</v>
      </c>
      <c r="CL81" s="171"/>
    </row>
    <row r="82" spans="1:90" ht="14.25" customHeight="1" x14ac:dyDescent="0.25">
      <c r="A82" s="155"/>
      <c r="B82" s="17" t="str">
        <f t="shared" si="257"/>
        <v>Product Category 7</v>
      </c>
      <c r="C82" s="10">
        <f t="shared" si="248"/>
        <v>0</v>
      </c>
      <c r="D82" s="10">
        <f t="shared" si="248"/>
        <v>0</v>
      </c>
      <c r="E82" s="10">
        <f t="shared" si="248"/>
        <v>0</v>
      </c>
      <c r="F82" s="10">
        <f t="shared" si="248"/>
        <v>0</v>
      </c>
      <c r="G82" s="10">
        <f t="shared" si="248"/>
        <v>0</v>
      </c>
      <c r="H82" s="10">
        <f t="shared" si="248"/>
        <v>0</v>
      </c>
      <c r="I82" s="10">
        <f t="shared" si="248"/>
        <v>0</v>
      </c>
      <c r="J82" s="10">
        <f t="shared" si="248"/>
        <v>0</v>
      </c>
      <c r="K82" s="10">
        <f t="shared" si="248"/>
        <v>0</v>
      </c>
      <c r="L82" s="10">
        <f t="shared" si="248"/>
        <v>0</v>
      </c>
      <c r="M82" s="10">
        <f t="shared" si="248"/>
        <v>0</v>
      </c>
      <c r="N82" s="10">
        <f t="shared" si="248"/>
        <v>0</v>
      </c>
      <c r="O82" s="10">
        <f t="shared" si="248"/>
        <v>0</v>
      </c>
      <c r="P82" s="149">
        <v>1</v>
      </c>
      <c r="Q82" s="81" t="s">
        <v>394</v>
      </c>
      <c r="R82" s="154"/>
      <c r="S82" s="159"/>
      <c r="T82" s="17" t="str">
        <f t="shared" si="258"/>
        <v>Product Category 7</v>
      </c>
      <c r="U82" s="10">
        <f t="shared" ref="U82:AG82" si="274">$AH82*U66</f>
        <v>0</v>
      </c>
      <c r="V82" s="10">
        <f t="shared" si="274"/>
        <v>0</v>
      </c>
      <c r="W82" s="10">
        <f t="shared" si="274"/>
        <v>0</v>
      </c>
      <c r="X82" s="10">
        <f t="shared" si="274"/>
        <v>0</v>
      </c>
      <c r="Y82" s="10">
        <f t="shared" si="274"/>
        <v>0</v>
      </c>
      <c r="Z82" s="10">
        <f t="shared" si="274"/>
        <v>0</v>
      </c>
      <c r="AA82" s="10">
        <f t="shared" si="274"/>
        <v>0</v>
      </c>
      <c r="AB82" s="10">
        <f t="shared" si="274"/>
        <v>0</v>
      </c>
      <c r="AC82" s="10">
        <f t="shared" si="274"/>
        <v>0</v>
      </c>
      <c r="AD82" s="10">
        <f t="shared" si="274"/>
        <v>0</v>
      </c>
      <c r="AE82" s="10">
        <f t="shared" si="274"/>
        <v>0</v>
      </c>
      <c r="AF82" s="10">
        <f t="shared" si="274"/>
        <v>0</v>
      </c>
      <c r="AG82" s="10">
        <f t="shared" si="274"/>
        <v>0</v>
      </c>
      <c r="AH82" s="149">
        <v>1</v>
      </c>
      <c r="AI82" s="81" t="s">
        <v>394</v>
      </c>
      <c r="AJ82" s="159"/>
      <c r="AK82" s="163"/>
      <c r="AL82" s="17" t="str">
        <f t="shared" si="260"/>
        <v>Product Category 7</v>
      </c>
      <c r="AM82" s="10">
        <f t="shared" ref="AM82:AY82" si="275">$AZ82*AM66</f>
        <v>0</v>
      </c>
      <c r="AN82" s="10">
        <f t="shared" si="275"/>
        <v>0</v>
      </c>
      <c r="AO82" s="10">
        <f t="shared" si="275"/>
        <v>0</v>
      </c>
      <c r="AP82" s="10">
        <f t="shared" si="275"/>
        <v>0</v>
      </c>
      <c r="AQ82" s="10">
        <f t="shared" si="275"/>
        <v>0</v>
      </c>
      <c r="AR82" s="10">
        <f t="shared" si="275"/>
        <v>0</v>
      </c>
      <c r="AS82" s="10">
        <f t="shared" si="275"/>
        <v>0</v>
      </c>
      <c r="AT82" s="10">
        <f t="shared" si="275"/>
        <v>0</v>
      </c>
      <c r="AU82" s="10">
        <f t="shared" si="275"/>
        <v>0</v>
      </c>
      <c r="AV82" s="10">
        <f t="shared" si="275"/>
        <v>0</v>
      </c>
      <c r="AW82" s="10">
        <f t="shared" si="275"/>
        <v>0</v>
      </c>
      <c r="AX82" s="10">
        <f t="shared" si="275"/>
        <v>0</v>
      </c>
      <c r="AY82" s="10">
        <f t="shared" si="275"/>
        <v>0</v>
      </c>
      <c r="AZ82" s="149">
        <v>1</v>
      </c>
      <c r="BA82" s="81" t="s">
        <v>394</v>
      </c>
      <c r="BB82" s="163"/>
      <c r="BC82" s="167"/>
      <c r="BD82" s="17" t="str">
        <f t="shared" si="262"/>
        <v>Product Category 7</v>
      </c>
      <c r="BE82" s="10">
        <f t="shared" ref="BE82:BQ82" si="276">$BR82*BE66</f>
        <v>0</v>
      </c>
      <c r="BF82" s="10">
        <f t="shared" si="276"/>
        <v>0</v>
      </c>
      <c r="BG82" s="10">
        <f t="shared" si="276"/>
        <v>0</v>
      </c>
      <c r="BH82" s="10">
        <f t="shared" si="276"/>
        <v>0</v>
      </c>
      <c r="BI82" s="10">
        <f t="shared" si="276"/>
        <v>0</v>
      </c>
      <c r="BJ82" s="10">
        <f t="shared" si="276"/>
        <v>0</v>
      </c>
      <c r="BK82" s="10">
        <f t="shared" si="276"/>
        <v>0</v>
      </c>
      <c r="BL82" s="10">
        <f t="shared" si="276"/>
        <v>0</v>
      </c>
      <c r="BM82" s="10">
        <f t="shared" si="276"/>
        <v>0</v>
      </c>
      <c r="BN82" s="10">
        <f t="shared" si="276"/>
        <v>0</v>
      </c>
      <c r="BO82" s="10">
        <f t="shared" si="276"/>
        <v>0</v>
      </c>
      <c r="BP82" s="10">
        <f t="shared" si="276"/>
        <v>0</v>
      </c>
      <c r="BQ82" s="10">
        <f t="shared" si="276"/>
        <v>0</v>
      </c>
      <c r="BR82" s="149">
        <v>1</v>
      </c>
      <c r="BS82" s="81" t="s">
        <v>394</v>
      </c>
      <c r="BT82" s="167"/>
      <c r="BU82" s="171"/>
      <c r="BV82" s="17" t="str">
        <f t="shared" si="264"/>
        <v>Product Category 7</v>
      </c>
      <c r="BW82" s="10">
        <f t="shared" ref="BW82:CI82" si="277">$CJ82*BW66</f>
        <v>0</v>
      </c>
      <c r="BX82" s="10">
        <f t="shared" si="277"/>
        <v>0</v>
      </c>
      <c r="BY82" s="10">
        <f t="shared" si="277"/>
        <v>0</v>
      </c>
      <c r="BZ82" s="10">
        <f t="shared" si="277"/>
        <v>0</v>
      </c>
      <c r="CA82" s="10">
        <f t="shared" si="277"/>
        <v>0</v>
      </c>
      <c r="CB82" s="10">
        <f t="shared" si="277"/>
        <v>0</v>
      </c>
      <c r="CC82" s="10">
        <f t="shared" si="277"/>
        <v>0</v>
      </c>
      <c r="CD82" s="10">
        <f t="shared" si="277"/>
        <v>0</v>
      </c>
      <c r="CE82" s="10">
        <f t="shared" si="277"/>
        <v>0</v>
      </c>
      <c r="CF82" s="10">
        <f t="shared" si="277"/>
        <v>0</v>
      </c>
      <c r="CG82" s="10">
        <f t="shared" si="277"/>
        <v>0</v>
      </c>
      <c r="CH82" s="10">
        <f t="shared" si="277"/>
        <v>0</v>
      </c>
      <c r="CI82" s="10">
        <f t="shared" si="277"/>
        <v>0</v>
      </c>
      <c r="CJ82" s="149">
        <v>1</v>
      </c>
      <c r="CK82" s="81" t="s">
        <v>394</v>
      </c>
      <c r="CL82" s="171"/>
    </row>
    <row r="83" spans="1:90" ht="14.25" customHeight="1" x14ac:dyDescent="0.25">
      <c r="A83" s="155"/>
      <c r="B83" s="17" t="str">
        <f t="shared" si="257"/>
        <v>Product Category 8</v>
      </c>
      <c r="C83" s="10">
        <f t="shared" si="248"/>
        <v>0</v>
      </c>
      <c r="D83" s="10">
        <f t="shared" si="248"/>
        <v>0</v>
      </c>
      <c r="E83" s="10">
        <f t="shared" si="248"/>
        <v>0</v>
      </c>
      <c r="F83" s="10">
        <f t="shared" si="248"/>
        <v>0</v>
      </c>
      <c r="G83" s="10">
        <f t="shared" si="248"/>
        <v>0</v>
      </c>
      <c r="H83" s="10">
        <f t="shared" si="248"/>
        <v>0</v>
      </c>
      <c r="I83" s="10">
        <f t="shared" si="248"/>
        <v>0</v>
      </c>
      <c r="J83" s="10">
        <f t="shared" si="248"/>
        <v>0</v>
      </c>
      <c r="K83" s="10">
        <f t="shared" si="248"/>
        <v>0</v>
      </c>
      <c r="L83" s="10">
        <f t="shared" si="248"/>
        <v>0</v>
      </c>
      <c r="M83" s="10">
        <f t="shared" si="248"/>
        <v>0</v>
      </c>
      <c r="N83" s="10">
        <f t="shared" si="248"/>
        <v>0</v>
      </c>
      <c r="O83" s="10">
        <f t="shared" si="248"/>
        <v>0</v>
      </c>
      <c r="P83" s="149">
        <v>1</v>
      </c>
      <c r="Q83" s="81" t="s">
        <v>394</v>
      </c>
      <c r="R83" s="154"/>
      <c r="S83" s="159"/>
      <c r="T83" s="17" t="str">
        <f t="shared" si="258"/>
        <v>Product Category 8</v>
      </c>
      <c r="U83" s="10">
        <f t="shared" ref="U83:AG83" si="278">$AH83*U67</f>
        <v>0</v>
      </c>
      <c r="V83" s="10">
        <f t="shared" si="278"/>
        <v>0</v>
      </c>
      <c r="W83" s="10">
        <f t="shared" si="278"/>
        <v>0</v>
      </c>
      <c r="X83" s="10">
        <f t="shared" si="278"/>
        <v>0</v>
      </c>
      <c r="Y83" s="10">
        <f t="shared" si="278"/>
        <v>0</v>
      </c>
      <c r="Z83" s="10">
        <f t="shared" si="278"/>
        <v>0</v>
      </c>
      <c r="AA83" s="10">
        <f t="shared" si="278"/>
        <v>0</v>
      </c>
      <c r="AB83" s="10">
        <f t="shared" si="278"/>
        <v>0</v>
      </c>
      <c r="AC83" s="10">
        <f t="shared" si="278"/>
        <v>0</v>
      </c>
      <c r="AD83" s="10">
        <f t="shared" si="278"/>
        <v>0</v>
      </c>
      <c r="AE83" s="10">
        <f t="shared" si="278"/>
        <v>0</v>
      </c>
      <c r="AF83" s="10">
        <f t="shared" si="278"/>
        <v>0</v>
      </c>
      <c r="AG83" s="10">
        <f t="shared" si="278"/>
        <v>0</v>
      </c>
      <c r="AH83" s="149">
        <v>1</v>
      </c>
      <c r="AI83" s="81" t="s">
        <v>394</v>
      </c>
      <c r="AJ83" s="159"/>
      <c r="AK83" s="163"/>
      <c r="AL83" s="17" t="str">
        <f t="shared" si="260"/>
        <v>Product Category 8</v>
      </c>
      <c r="AM83" s="10">
        <f t="shared" ref="AM83:AY83" si="279">$AZ83*AM67</f>
        <v>0</v>
      </c>
      <c r="AN83" s="10">
        <f t="shared" si="279"/>
        <v>0</v>
      </c>
      <c r="AO83" s="10">
        <f t="shared" si="279"/>
        <v>0</v>
      </c>
      <c r="AP83" s="10">
        <f t="shared" si="279"/>
        <v>0</v>
      </c>
      <c r="AQ83" s="10">
        <f t="shared" si="279"/>
        <v>0</v>
      </c>
      <c r="AR83" s="10">
        <f t="shared" si="279"/>
        <v>0</v>
      </c>
      <c r="AS83" s="10">
        <f t="shared" si="279"/>
        <v>0</v>
      </c>
      <c r="AT83" s="10">
        <f t="shared" si="279"/>
        <v>0</v>
      </c>
      <c r="AU83" s="10">
        <f t="shared" si="279"/>
        <v>0</v>
      </c>
      <c r="AV83" s="10">
        <f t="shared" si="279"/>
        <v>0</v>
      </c>
      <c r="AW83" s="10">
        <f t="shared" si="279"/>
        <v>0</v>
      </c>
      <c r="AX83" s="10">
        <f t="shared" si="279"/>
        <v>0</v>
      </c>
      <c r="AY83" s="10">
        <f t="shared" si="279"/>
        <v>0</v>
      </c>
      <c r="AZ83" s="149">
        <v>1</v>
      </c>
      <c r="BA83" s="81" t="s">
        <v>394</v>
      </c>
      <c r="BB83" s="163"/>
      <c r="BC83" s="167"/>
      <c r="BD83" s="17" t="str">
        <f t="shared" si="262"/>
        <v>Product Category 8</v>
      </c>
      <c r="BE83" s="10">
        <f t="shared" ref="BE83:BQ83" si="280">$BR83*BE67</f>
        <v>0</v>
      </c>
      <c r="BF83" s="10">
        <f t="shared" si="280"/>
        <v>0</v>
      </c>
      <c r="BG83" s="10">
        <f t="shared" si="280"/>
        <v>0</v>
      </c>
      <c r="BH83" s="10">
        <f t="shared" si="280"/>
        <v>0</v>
      </c>
      <c r="BI83" s="10">
        <f t="shared" si="280"/>
        <v>0</v>
      </c>
      <c r="BJ83" s="10">
        <f t="shared" si="280"/>
        <v>0</v>
      </c>
      <c r="BK83" s="10">
        <f t="shared" si="280"/>
        <v>0</v>
      </c>
      <c r="BL83" s="10">
        <f t="shared" si="280"/>
        <v>0</v>
      </c>
      <c r="BM83" s="10">
        <f t="shared" si="280"/>
        <v>0</v>
      </c>
      <c r="BN83" s="10">
        <f t="shared" si="280"/>
        <v>0</v>
      </c>
      <c r="BO83" s="10">
        <f t="shared" si="280"/>
        <v>0</v>
      </c>
      <c r="BP83" s="10">
        <f t="shared" si="280"/>
        <v>0</v>
      </c>
      <c r="BQ83" s="10">
        <f t="shared" si="280"/>
        <v>0</v>
      </c>
      <c r="BR83" s="149">
        <v>1</v>
      </c>
      <c r="BS83" s="81" t="s">
        <v>394</v>
      </c>
      <c r="BT83" s="167"/>
      <c r="BU83" s="171"/>
      <c r="BV83" s="17" t="str">
        <f t="shared" si="264"/>
        <v>Product Category 8</v>
      </c>
      <c r="BW83" s="10">
        <f t="shared" ref="BW83:CI83" si="281">$CJ83*BW67</f>
        <v>0</v>
      </c>
      <c r="BX83" s="10">
        <f t="shared" si="281"/>
        <v>0</v>
      </c>
      <c r="BY83" s="10">
        <f t="shared" si="281"/>
        <v>0</v>
      </c>
      <c r="BZ83" s="10">
        <f t="shared" si="281"/>
        <v>0</v>
      </c>
      <c r="CA83" s="10">
        <f t="shared" si="281"/>
        <v>0</v>
      </c>
      <c r="CB83" s="10">
        <f t="shared" si="281"/>
        <v>0</v>
      </c>
      <c r="CC83" s="10">
        <f t="shared" si="281"/>
        <v>0</v>
      </c>
      <c r="CD83" s="10">
        <f t="shared" si="281"/>
        <v>0</v>
      </c>
      <c r="CE83" s="10">
        <f t="shared" si="281"/>
        <v>0</v>
      </c>
      <c r="CF83" s="10">
        <f t="shared" si="281"/>
        <v>0</v>
      </c>
      <c r="CG83" s="10">
        <f t="shared" si="281"/>
        <v>0</v>
      </c>
      <c r="CH83" s="10">
        <f t="shared" si="281"/>
        <v>0</v>
      </c>
      <c r="CI83" s="10">
        <f t="shared" si="281"/>
        <v>0</v>
      </c>
      <c r="CJ83" s="149">
        <v>1</v>
      </c>
      <c r="CK83" s="81" t="s">
        <v>394</v>
      </c>
      <c r="CL83" s="171"/>
    </row>
    <row r="84" spans="1:90" ht="14.25" customHeight="1" x14ac:dyDescent="0.25">
      <c r="A84" s="155"/>
      <c r="B84" s="17" t="str">
        <f t="shared" si="257"/>
        <v>Product Category 9</v>
      </c>
      <c r="C84" s="10">
        <f t="shared" si="248"/>
        <v>0</v>
      </c>
      <c r="D84" s="10">
        <f t="shared" si="248"/>
        <v>0</v>
      </c>
      <c r="E84" s="10">
        <f t="shared" si="248"/>
        <v>0</v>
      </c>
      <c r="F84" s="10">
        <f t="shared" si="248"/>
        <v>0</v>
      </c>
      <c r="G84" s="10">
        <f t="shared" si="248"/>
        <v>0</v>
      </c>
      <c r="H84" s="10">
        <f t="shared" si="248"/>
        <v>0</v>
      </c>
      <c r="I84" s="10">
        <f t="shared" si="248"/>
        <v>0</v>
      </c>
      <c r="J84" s="10">
        <f t="shared" si="248"/>
        <v>0</v>
      </c>
      <c r="K84" s="10">
        <f t="shared" si="248"/>
        <v>0</v>
      </c>
      <c r="L84" s="10">
        <f t="shared" si="248"/>
        <v>0</v>
      </c>
      <c r="M84" s="10">
        <f t="shared" si="248"/>
        <v>0</v>
      </c>
      <c r="N84" s="10">
        <f t="shared" si="248"/>
        <v>0</v>
      </c>
      <c r="O84" s="10">
        <f t="shared" si="248"/>
        <v>0</v>
      </c>
      <c r="P84" s="149">
        <v>1</v>
      </c>
      <c r="Q84" s="81" t="s">
        <v>394</v>
      </c>
      <c r="R84" s="154"/>
      <c r="S84" s="159"/>
      <c r="T84" s="17" t="str">
        <f t="shared" si="258"/>
        <v>Product Category 9</v>
      </c>
      <c r="U84" s="10">
        <f t="shared" ref="U84:AG84" si="282">$AH84*U68</f>
        <v>0</v>
      </c>
      <c r="V84" s="10">
        <f t="shared" si="282"/>
        <v>0</v>
      </c>
      <c r="W84" s="10">
        <f t="shared" si="282"/>
        <v>0</v>
      </c>
      <c r="X84" s="10">
        <f t="shared" si="282"/>
        <v>0</v>
      </c>
      <c r="Y84" s="10">
        <f t="shared" si="282"/>
        <v>0</v>
      </c>
      <c r="Z84" s="10">
        <f t="shared" si="282"/>
        <v>0</v>
      </c>
      <c r="AA84" s="10">
        <f t="shared" si="282"/>
        <v>0</v>
      </c>
      <c r="AB84" s="10">
        <f t="shared" si="282"/>
        <v>0</v>
      </c>
      <c r="AC84" s="10">
        <f t="shared" si="282"/>
        <v>0</v>
      </c>
      <c r="AD84" s="10">
        <f t="shared" si="282"/>
        <v>0</v>
      </c>
      <c r="AE84" s="10">
        <f t="shared" si="282"/>
        <v>0</v>
      </c>
      <c r="AF84" s="10">
        <f t="shared" si="282"/>
        <v>0</v>
      </c>
      <c r="AG84" s="10">
        <f t="shared" si="282"/>
        <v>0</v>
      </c>
      <c r="AH84" s="149">
        <v>1</v>
      </c>
      <c r="AI84" s="81" t="s">
        <v>394</v>
      </c>
      <c r="AJ84" s="159"/>
      <c r="AK84" s="163"/>
      <c r="AL84" s="17" t="str">
        <f t="shared" si="260"/>
        <v>Product Category 9</v>
      </c>
      <c r="AM84" s="10">
        <f t="shared" ref="AM84:AY84" si="283">$AZ84*AM68</f>
        <v>0</v>
      </c>
      <c r="AN84" s="10">
        <f t="shared" si="283"/>
        <v>0</v>
      </c>
      <c r="AO84" s="10">
        <f t="shared" si="283"/>
        <v>0</v>
      </c>
      <c r="AP84" s="10">
        <f t="shared" si="283"/>
        <v>0</v>
      </c>
      <c r="AQ84" s="10">
        <f t="shared" si="283"/>
        <v>0</v>
      </c>
      <c r="AR84" s="10">
        <f t="shared" si="283"/>
        <v>0</v>
      </c>
      <c r="AS84" s="10">
        <f t="shared" si="283"/>
        <v>0</v>
      </c>
      <c r="AT84" s="10">
        <f t="shared" si="283"/>
        <v>0</v>
      </c>
      <c r="AU84" s="10">
        <f t="shared" si="283"/>
        <v>0</v>
      </c>
      <c r="AV84" s="10">
        <f t="shared" si="283"/>
        <v>0</v>
      </c>
      <c r="AW84" s="10">
        <f t="shared" si="283"/>
        <v>0</v>
      </c>
      <c r="AX84" s="10">
        <f t="shared" si="283"/>
        <v>0</v>
      </c>
      <c r="AY84" s="10">
        <f t="shared" si="283"/>
        <v>0</v>
      </c>
      <c r="AZ84" s="149">
        <v>1</v>
      </c>
      <c r="BA84" s="81" t="s">
        <v>394</v>
      </c>
      <c r="BB84" s="163"/>
      <c r="BC84" s="167"/>
      <c r="BD84" s="17" t="str">
        <f t="shared" si="262"/>
        <v>Product Category 9</v>
      </c>
      <c r="BE84" s="10">
        <f t="shared" ref="BE84:BQ84" si="284">$BR84*BE68</f>
        <v>0</v>
      </c>
      <c r="BF84" s="10">
        <f t="shared" si="284"/>
        <v>0</v>
      </c>
      <c r="BG84" s="10">
        <f t="shared" si="284"/>
        <v>0</v>
      </c>
      <c r="BH84" s="10">
        <f t="shared" si="284"/>
        <v>0</v>
      </c>
      <c r="BI84" s="10">
        <f t="shared" si="284"/>
        <v>0</v>
      </c>
      <c r="BJ84" s="10">
        <f t="shared" si="284"/>
        <v>0</v>
      </c>
      <c r="BK84" s="10">
        <f t="shared" si="284"/>
        <v>0</v>
      </c>
      <c r="BL84" s="10">
        <f t="shared" si="284"/>
        <v>0</v>
      </c>
      <c r="BM84" s="10">
        <f t="shared" si="284"/>
        <v>0</v>
      </c>
      <c r="BN84" s="10">
        <f t="shared" si="284"/>
        <v>0</v>
      </c>
      <c r="BO84" s="10">
        <f t="shared" si="284"/>
        <v>0</v>
      </c>
      <c r="BP84" s="10">
        <f t="shared" si="284"/>
        <v>0</v>
      </c>
      <c r="BQ84" s="10">
        <f t="shared" si="284"/>
        <v>0</v>
      </c>
      <c r="BR84" s="149">
        <v>1</v>
      </c>
      <c r="BS84" s="81" t="s">
        <v>394</v>
      </c>
      <c r="BT84" s="167"/>
      <c r="BU84" s="171"/>
      <c r="BV84" s="17" t="str">
        <f t="shared" si="264"/>
        <v>Product Category 9</v>
      </c>
      <c r="BW84" s="10">
        <f t="shared" ref="BW84:CI84" si="285">$CJ84*BW68</f>
        <v>0</v>
      </c>
      <c r="BX84" s="10">
        <f t="shared" si="285"/>
        <v>0</v>
      </c>
      <c r="BY84" s="10">
        <f t="shared" si="285"/>
        <v>0</v>
      </c>
      <c r="BZ84" s="10">
        <f t="shared" si="285"/>
        <v>0</v>
      </c>
      <c r="CA84" s="10">
        <f t="shared" si="285"/>
        <v>0</v>
      </c>
      <c r="CB84" s="10">
        <f t="shared" si="285"/>
        <v>0</v>
      </c>
      <c r="CC84" s="10">
        <f t="shared" si="285"/>
        <v>0</v>
      </c>
      <c r="CD84" s="10">
        <f t="shared" si="285"/>
        <v>0</v>
      </c>
      <c r="CE84" s="10">
        <f t="shared" si="285"/>
        <v>0</v>
      </c>
      <c r="CF84" s="10">
        <f t="shared" si="285"/>
        <v>0</v>
      </c>
      <c r="CG84" s="10">
        <f t="shared" si="285"/>
        <v>0</v>
      </c>
      <c r="CH84" s="10">
        <f t="shared" si="285"/>
        <v>0</v>
      </c>
      <c r="CI84" s="10">
        <f t="shared" si="285"/>
        <v>0</v>
      </c>
      <c r="CJ84" s="149">
        <v>1</v>
      </c>
      <c r="CK84" s="81" t="s">
        <v>394</v>
      </c>
      <c r="CL84" s="171"/>
    </row>
    <row r="85" spans="1:90" ht="14.25" customHeight="1" x14ac:dyDescent="0.25">
      <c r="A85" s="155"/>
      <c r="B85" s="17" t="str">
        <f t="shared" ref="B85" si="286">B69</f>
        <v>Product Category 10</v>
      </c>
      <c r="C85" s="10">
        <f t="shared" si="248"/>
        <v>0</v>
      </c>
      <c r="D85" s="10">
        <f t="shared" si="248"/>
        <v>0</v>
      </c>
      <c r="E85" s="10">
        <f t="shared" si="248"/>
        <v>0</v>
      </c>
      <c r="F85" s="10">
        <f t="shared" si="248"/>
        <v>0</v>
      </c>
      <c r="G85" s="10">
        <f t="shared" si="248"/>
        <v>0</v>
      </c>
      <c r="H85" s="10">
        <f t="shared" si="248"/>
        <v>0</v>
      </c>
      <c r="I85" s="10">
        <f t="shared" si="248"/>
        <v>0</v>
      </c>
      <c r="J85" s="10">
        <f t="shared" si="248"/>
        <v>0</v>
      </c>
      <c r="K85" s="10">
        <f t="shared" si="248"/>
        <v>0</v>
      </c>
      <c r="L85" s="10">
        <f t="shared" si="248"/>
        <v>0</v>
      </c>
      <c r="M85" s="10">
        <f t="shared" si="248"/>
        <v>0</v>
      </c>
      <c r="N85" s="10">
        <f t="shared" si="248"/>
        <v>0</v>
      </c>
      <c r="O85" s="10">
        <f t="shared" si="248"/>
        <v>0</v>
      </c>
      <c r="P85" s="120">
        <v>1</v>
      </c>
      <c r="Q85" s="81" t="s">
        <v>394</v>
      </c>
      <c r="R85" s="154"/>
      <c r="S85" s="159"/>
      <c r="T85" s="17" t="str">
        <f t="shared" si="258"/>
        <v>Product Category 10</v>
      </c>
      <c r="U85" s="10">
        <f t="shared" ref="U85:AG85" si="287">$AH85*U69</f>
        <v>0</v>
      </c>
      <c r="V85" s="10">
        <f t="shared" si="287"/>
        <v>0</v>
      </c>
      <c r="W85" s="10">
        <f t="shared" si="287"/>
        <v>0</v>
      </c>
      <c r="X85" s="10">
        <f t="shared" si="287"/>
        <v>0</v>
      </c>
      <c r="Y85" s="10">
        <f t="shared" si="287"/>
        <v>0</v>
      </c>
      <c r="Z85" s="10">
        <f t="shared" si="287"/>
        <v>0</v>
      </c>
      <c r="AA85" s="10">
        <f t="shared" si="287"/>
        <v>0</v>
      </c>
      <c r="AB85" s="10">
        <f t="shared" si="287"/>
        <v>0</v>
      </c>
      <c r="AC85" s="10">
        <f t="shared" si="287"/>
        <v>0</v>
      </c>
      <c r="AD85" s="10">
        <f t="shared" si="287"/>
        <v>0</v>
      </c>
      <c r="AE85" s="10">
        <f t="shared" si="287"/>
        <v>0</v>
      </c>
      <c r="AF85" s="10">
        <f t="shared" si="287"/>
        <v>0</v>
      </c>
      <c r="AG85" s="10">
        <f t="shared" si="287"/>
        <v>0</v>
      </c>
      <c r="AH85" s="120">
        <v>1</v>
      </c>
      <c r="AI85" s="81" t="s">
        <v>394</v>
      </c>
      <c r="AJ85" s="159"/>
      <c r="AK85" s="163"/>
      <c r="AL85" s="17" t="str">
        <f t="shared" si="260"/>
        <v>Product Category 10</v>
      </c>
      <c r="AM85" s="10">
        <f t="shared" ref="AM85:AY85" si="288">$AZ85*AM69</f>
        <v>0</v>
      </c>
      <c r="AN85" s="10">
        <f t="shared" si="288"/>
        <v>0</v>
      </c>
      <c r="AO85" s="10">
        <f t="shared" si="288"/>
        <v>0</v>
      </c>
      <c r="AP85" s="10">
        <f t="shared" si="288"/>
        <v>0</v>
      </c>
      <c r="AQ85" s="10">
        <f t="shared" si="288"/>
        <v>0</v>
      </c>
      <c r="AR85" s="10">
        <f t="shared" si="288"/>
        <v>0</v>
      </c>
      <c r="AS85" s="10">
        <f t="shared" si="288"/>
        <v>0</v>
      </c>
      <c r="AT85" s="10">
        <f t="shared" si="288"/>
        <v>0</v>
      </c>
      <c r="AU85" s="10">
        <f t="shared" si="288"/>
        <v>0</v>
      </c>
      <c r="AV85" s="10">
        <f t="shared" si="288"/>
        <v>0</v>
      </c>
      <c r="AW85" s="10">
        <f t="shared" si="288"/>
        <v>0</v>
      </c>
      <c r="AX85" s="10">
        <f t="shared" si="288"/>
        <v>0</v>
      </c>
      <c r="AY85" s="10">
        <f t="shared" si="288"/>
        <v>0</v>
      </c>
      <c r="AZ85" s="120">
        <v>1</v>
      </c>
      <c r="BA85" s="81" t="s">
        <v>394</v>
      </c>
      <c r="BB85" s="163"/>
      <c r="BC85" s="167"/>
      <c r="BD85" s="17" t="str">
        <f t="shared" si="262"/>
        <v>Product Category 10</v>
      </c>
      <c r="BE85" s="10">
        <f t="shared" ref="BE85:BQ85" si="289">$BR85*BE69</f>
        <v>0</v>
      </c>
      <c r="BF85" s="10">
        <f t="shared" si="289"/>
        <v>0</v>
      </c>
      <c r="BG85" s="10">
        <f t="shared" si="289"/>
        <v>0</v>
      </c>
      <c r="BH85" s="10">
        <f t="shared" si="289"/>
        <v>0</v>
      </c>
      <c r="BI85" s="10">
        <f t="shared" si="289"/>
        <v>0</v>
      </c>
      <c r="BJ85" s="10">
        <f t="shared" si="289"/>
        <v>0</v>
      </c>
      <c r="BK85" s="10">
        <f t="shared" si="289"/>
        <v>0</v>
      </c>
      <c r="BL85" s="10">
        <f t="shared" si="289"/>
        <v>0</v>
      </c>
      <c r="BM85" s="10">
        <f t="shared" si="289"/>
        <v>0</v>
      </c>
      <c r="BN85" s="10">
        <f t="shared" si="289"/>
        <v>0</v>
      </c>
      <c r="BO85" s="10">
        <f t="shared" si="289"/>
        <v>0</v>
      </c>
      <c r="BP85" s="10">
        <f t="shared" si="289"/>
        <v>0</v>
      </c>
      <c r="BQ85" s="10">
        <f t="shared" si="289"/>
        <v>0</v>
      </c>
      <c r="BR85" s="120">
        <v>1</v>
      </c>
      <c r="BS85" s="81" t="s">
        <v>394</v>
      </c>
      <c r="BT85" s="167"/>
      <c r="BU85" s="171"/>
      <c r="BV85" s="17" t="str">
        <f t="shared" si="264"/>
        <v>Product Category 10</v>
      </c>
      <c r="BW85" s="10">
        <f t="shared" ref="BW85:CI85" si="290">$CJ85*BW69</f>
        <v>0</v>
      </c>
      <c r="BX85" s="10">
        <f t="shared" si="290"/>
        <v>0</v>
      </c>
      <c r="BY85" s="10">
        <f t="shared" si="290"/>
        <v>0</v>
      </c>
      <c r="BZ85" s="10">
        <f t="shared" si="290"/>
        <v>0</v>
      </c>
      <c r="CA85" s="10">
        <f t="shared" si="290"/>
        <v>0</v>
      </c>
      <c r="CB85" s="10">
        <f t="shared" si="290"/>
        <v>0</v>
      </c>
      <c r="CC85" s="10">
        <f t="shared" si="290"/>
        <v>0</v>
      </c>
      <c r="CD85" s="10">
        <f t="shared" si="290"/>
        <v>0</v>
      </c>
      <c r="CE85" s="10">
        <f t="shared" si="290"/>
        <v>0</v>
      </c>
      <c r="CF85" s="10">
        <f t="shared" si="290"/>
        <v>0</v>
      </c>
      <c r="CG85" s="10">
        <f t="shared" si="290"/>
        <v>0</v>
      </c>
      <c r="CH85" s="10">
        <f t="shared" si="290"/>
        <v>0</v>
      </c>
      <c r="CI85" s="10">
        <f t="shared" si="290"/>
        <v>0</v>
      </c>
      <c r="CJ85" s="120">
        <v>1</v>
      </c>
      <c r="CK85" s="81" t="s">
        <v>394</v>
      </c>
      <c r="CL85" s="171"/>
    </row>
    <row r="86" spans="1:90" ht="14.25" customHeight="1" x14ac:dyDescent="0.25">
      <c r="A86" s="155"/>
      <c r="B86" s="17" t="s">
        <v>227</v>
      </c>
      <c r="C86" s="10">
        <f>SUM(C76:C85)</f>
        <v>0</v>
      </c>
      <c r="D86" s="35">
        <f t="shared" ref="D86:N86" si="291">SUM(D76:D85)</f>
        <v>0</v>
      </c>
      <c r="E86" s="35">
        <f t="shared" si="291"/>
        <v>0</v>
      </c>
      <c r="F86" s="35">
        <f t="shared" si="291"/>
        <v>0</v>
      </c>
      <c r="G86" s="35">
        <f t="shared" si="291"/>
        <v>0</v>
      </c>
      <c r="H86" s="35">
        <f t="shared" si="291"/>
        <v>0</v>
      </c>
      <c r="I86" s="35">
        <f t="shared" si="291"/>
        <v>0</v>
      </c>
      <c r="J86" s="35">
        <f t="shared" si="291"/>
        <v>0</v>
      </c>
      <c r="K86" s="35">
        <f t="shared" si="291"/>
        <v>0</v>
      </c>
      <c r="L86" s="35">
        <f t="shared" si="291"/>
        <v>0</v>
      </c>
      <c r="M86" s="35">
        <f t="shared" si="291"/>
        <v>0</v>
      </c>
      <c r="N86" s="35">
        <f t="shared" si="291"/>
        <v>0</v>
      </c>
      <c r="O86" s="35">
        <f>SUM(O76:O85)</f>
        <v>0</v>
      </c>
      <c r="P86" s="16"/>
      <c r="Q86" s="4"/>
      <c r="R86" s="154"/>
      <c r="S86" s="159"/>
      <c r="T86" s="17" t="s">
        <v>227</v>
      </c>
      <c r="U86" s="10">
        <f>SUM(U76:U85)</f>
        <v>0</v>
      </c>
      <c r="V86" s="35">
        <f t="shared" ref="V86:AF86" si="292">SUM(V76:V85)</f>
        <v>0</v>
      </c>
      <c r="W86" s="35">
        <f t="shared" si="292"/>
        <v>0</v>
      </c>
      <c r="X86" s="35">
        <f t="shared" si="292"/>
        <v>0</v>
      </c>
      <c r="Y86" s="35">
        <f t="shared" si="292"/>
        <v>0</v>
      </c>
      <c r="Z86" s="35">
        <f t="shared" si="292"/>
        <v>0</v>
      </c>
      <c r="AA86" s="35">
        <f t="shared" si="292"/>
        <v>0</v>
      </c>
      <c r="AB86" s="35">
        <f t="shared" si="292"/>
        <v>0</v>
      </c>
      <c r="AC86" s="35">
        <f t="shared" si="292"/>
        <v>0</v>
      </c>
      <c r="AD86" s="35">
        <f t="shared" si="292"/>
        <v>0</v>
      </c>
      <c r="AE86" s="35">
        <f t="shared" si="292"/>
        <v>0</v>
      </c>
      <c r="AF86" s="35">
        <f t="shared" si="292"/>
        <v>0</v>
      </c>
      <c r="AG86" s="35">
        <f>SUM(AG76:AG85)</f>
        <v>0</v>
      </c>
      <c r="AH86" s="16"/>
      <c r="AI86" s="4"/>
      <c r="AJ86" s="159"/>
      <c r="AK86" s="163"/>
      <c r="AL86" s="17" t="s">
        <v>227</v>
      </c>
      <c r="AM86" s="10">
        <f>SUM(AM76:AM85)</f>
        <v>0</v>
      </c>
      <c r="AN86" s="35">
        <f t="shared" ref="AN86:AX86" si="293">SUM(AN76:AN85)</f>
        <v>0</v>
      </c>
      <c r="AO86" s="35">
        <f t="shared" si="293"/>
        <v>0</v>
      </c>
      <c r="AP86" s="35">
        <f t="shared" si="293"/>
        <v>0</v>
      </c>
      <c r="AQ86" s="35">
        <f t="shared" si="293"/>
        <v>0</v>
      </c>
      <c r="AR86" s="35">
        <f t="shared" si="293"/>
        <v>0</v>
      </c>
      <c r="AS86" s="35">
        <f t="shared" si="293"/>
        <v>0</v>
      </c>
      <c r="AT86" s="35">
        <f t="shared" si="293"/>
        <v>0</v>
      </c>
      <c r="AU86" s="35">
        <f t="shared" si="293"/>
        <v>0</v>
      </c>
      <c r="AV86" s="35">
        <f t="shared" si="293"/>
        <v>0</v>
      </c>
      <c r="AW86" s="35">
        <f t="shared" si="293"/>
        <v>0</v>
      </c>
      <c r="AX86" s="35">
        <f t="shared" si="293"/>
        <v>0</v>
      </c>
      <c r="AY86" s="35">
        <f>SUM(AY76:AY85)</f>
        <v>0</v>
      </c>
      <c r="AZ86" s="16"/>
      <c r="BA86" s="4"/>
      <c r="BB86" s="163"/>
      <c r="BC86" s="167"/>
      <c r="BD86" s="17" t="s">
        <v>227</v>
      </c>
      <c r="BE86" s="10">
        <f>SUM(BE76:BE85)</f>
        <v>0</v>
      </c>
      <c r="BF86" s="35">
        <f t="shared" ref="BF86:BP86" si="294">SUM(BF76:BF85)</f>
        <v>0</v>
      </c>
      <c r="BG86" s="35">
        <f t="shared" si="294"/>
        <v>0</v>
      </c>
      <c r="BH86" s="35">
        <f t="shared" si="294"/>
        <v>0</v>
      </c>
      <c r="BI86" s="35">
        <f t="shared" si="294"/>
        <v>0</v>
      </c>
      <c r="BJ86" s="35">
        <f t="shared" si="294"/>
        <v>0</v>
      </c>
      <c r="BK86" s="35">
        <f t="shared" si="294"/>
        <v>0</v>
      </c>
      <c r="BL86" s="35">
        <f t="shared" si="294"/>
        <v>0</v>
      </c>
      <c r="BM86" s="35">
        <f t="shared" si="294"/>
        <v>0</v>
      </c>
      <c r="BN86" s="35">
        <f t="shared" si="294"/>
        <v>0</v>
      </c>
      <c r="BO86" s="35">
        <f t="shared" si="294"/>
        <v>0</v>
      </c>
      <c r="BP86" s="35">
        <f t="shared" si="294"/>
        <v>0</v>
      </c>
      <c r="BQ86" s="35">
        <f>SUM(BQ76:BQ85)</f>
        <v>0</v>
      </c>
      <c r="BR86" s="16"/>
      <c r="BS86" s="4"/>
      <c r="BT86" s="167"/>
      <c r="BU86" s="171"/>
      <c r="BV86" s="17" t="s">
        <v>227</v>
      </c>
      <c r="BW86" s="10">
        <f>SUM(BW76:BW85)</f>
        <v>0</v>
      </c>
      <c r="BX86" s="35">
        <f t="shared" ref="BX86:CH86" si="295">SUM(BX76:BX85)</f>
        <v>0</v>
      </c>
      <c r="BY86" s="35">
        <f t="shared" si="295"/>
        <v>0</v>
      </c>
      <c r="BZ86" s="35">
        <f t="shared" si="295"/>
        <v>0</v>
      </c>
      <c r="CA86" s="35">
        <f t="shared" si="295"/>
        <v>0</v>
      </c>
      <c r="CB86" s="35">
        <f t="shared" si="295"/>
        <v>0</v>
      </c>
      <c r="CC86" s="35">
        <f t="shared" si="295"/>
        <v>0</v>
      </c>
      <c r="CD86" s="35">
        <f t="shared" si="295"/>
        <v>0</v>
      </c>
      <c r="CE86" s="35">
        <f t="shared" si="295"/>
        <v>0</v>
      </c>
      <c r="CF86" s="35">
        <f t="shared" si="295"/>
        <v>0</v>
      </c>
      <c r="CG86" s="35">
        <f t="shared" si="295"/>
        <v>0</v>
      </c>
      <c r="CH86" s="35">
        <f t="shared" si="295"/>
        <v>0</v>
      </c>
      <c r="CI86" s="35">
        <f>SUM(CI76:CI85)</f>
        <v>0</v>
      </c>
      <c r="CJ86" s="16"/>
      <c r="CK86" s="4"/>
      <c r="CL86" s="171"/>
    </row>
    <row r="87" spans="1:90" ht="14.25" customHeight="1" x14ac:dyDescent="0.25">
      <c r="A87" s="155"/>
      <c r="B87" s="4"/>
      <c r="C87" s="4"/>
      <c r="D87" s="4"/>
      <c r="E87" s="4"/>
      <c r="F87" s="4"/>
      <c r="G87" s="4"/>
      <c r="H87" s="4"/>
      <c r="I87" s="4"/>
      <c r="J87" s="4"/>
      <c r="K87" s="4"/>
      <c r="L87" s="4"/>
      <c r="M87" s="4"/>
      <c r="N87" s="4"/>
      <c r="O87" s="4"/>
      <c r="P87" s="256" t="s">
        <v>460</v>
      </c>
      <c r="Q87" s="248"/>
      <c r="R87" s="154"/>
      <c r="S87" s="159"/>
      <c r="T87" s="4"/>
      <c r="U87" s="4"/>
      <c r="V87" s="4"/>
      <c r="W87" s="4"/>
      <c r="X87" s="4"/>
      <c r="Y87" s="4"/>
      <c r="Z87" s="4"/>
      <c r="AA87" s="4"/>
      <c r="AB87" s="4"/>
      <c r="AC87" s="4"/>
      <c r="AD87" s="4"/>
      <c r="AE87" s="4"/>
      <c r="AF87" s="4"/>
      <c r="AG87" s="4"/>
      <c r="AH87" s="256" t="s">
        <v>460</v>
      </c>
      <c r="AI87" s="248"/>
      <c r="AJ87" s="159"/>
      <c r="AK87" s="163"/>
      <c r="AL87" s="4"/>
      <c r="AM87" s="4"/>
      <c r="AN87" s="4"/>
      <c r="AO87" s="4"/>
      <c r="AP87" s="4"/>
      <c r="AQ87" s="4"/>
      <c r="AR87" s="4"/>
      <c r="AS87" s="4"/>
      <c r="AT87" s="4"/>
      <c r="AU87" s="4"/>
      <c r="AV87" s="4"/>
      <c r="AW87" s="4"/>
      <c r="AX87" s="4"/>
      <c r="AY87" s="4"/>
      <c r="AZ87" s="256" t="s">
        <v>460</v>
      </c>
      <c r="BA87" s="248"/>
      <c r="BB87" s="163"/>
      <c r="BC87" s="167"/>
      <c r="BD87" s="4"/>
      <c r="BE87" s="4"/>
      <c r="BF87" s="4"/>
      <c r="BG87" s="4"/>
      <c r="BH87" s="4"/>
      <c r="BI87" s="4"/>
      <c r="BJ87" s="4"/>
      <c r="BK87" s="4"/>
      <c r="BL87" s="4"/>
      <c r="BM87" s="4"/>
      <c r="BN87" s="4"/>
      <c r="BO87" s="4"/>
      <c r="BP87" s="4"/>
      <c r="BQ87" s="4"/>
      <c r="BR87" s="256" t="s">
        <v>460</v>
      </c>
      <c r="BS87" s="248"/>
      <c r="BT87" s="167"/>
      <c r="BU87" s="171"/>
      <c r="BV87" s="4"/>
      <c r="BW87" s="4"/>
      <c r="BX87" s="4"/>
      <c r="BY87" s="4"/>
      <c r="BZ87" s="4"/>
      <c r="CA87" s="4"/>
      <c r="CB87" s="4"/>
      <c r="CC87" s="4"/>
      <c r="CD87" s="4"/>
      <c r="CE87" s="4"/>
      <c r="CF87" s="4"/>
      <c r="CG87" s="4"/>
      <c r="CH87" s="4"/>
      <c r="CI87" s="4"/>
      <c r="CJ87" s="256" t="s">
        <v>460</v>
      </c>
      <c r="CK87" s="248"/>
      <c r="CL87" s="171"/>
    </row>
    <row r="88" spans="1:90" ht="14.25" customHeight="1" x14ac:dyDescent="0.25">
      <c r="A88" s="286" t="s">
        <v>521</v>
      </c>
      <c r="B88" s="107" t="str">
        <f>B72</f>
        <v>For the Year Ending May 30</v>
      </c>
      <c r="D88" s="4"/>
      <c r="E88" s="88"/>
      <c r="F88" s="4"/>
      <c r="G88" s="4"/>
      <c r="H88" s="4"/>
      <c r="I88" s="4"/>
      <c r="J88" s="4"/>
      <c r="K88" s="4"/>
      <c r="L88" s="4"/>
      <c r="M88" s="88"/>
      <c r="N88" s="4"/>
      <c r="O88" s="4"/>
      <c r="P88" s="256" t="s">
        <v>461</v>
      </c>
      <c r="Q88" s="256"/>
      <c r="R88" s="154"/>
      <c r="S88" s="250" t="s">
        <v>521</v>
      </c>
      <c r="T88" s="107" t="str">
        <f>T72</f>
        <v>For the Year Ending May 30</v>
      </c>
      <c r="U88" s="4"/>
      <c r="V88" s="4"/>
      <c r="W88" s="88"/>
      <c r="X88" s="4"/>
      <c r="Y88" s="4"/>
      <c r="Z88" s="4"/>
      <c r="AA88" s="4"/>
      <c r="AB88" s="4"/>
      <c r="AC88" s="4"/>
      <c r="AD88" s="4"/>
      <c r="AE88" s="88"/>
      <c r="AF88" s="4"/>
      <c r="AG88" s="4"/>
      <c r="AH88" s="256" t="s">
        <v>461</v>
      </c>
      <c r="AI88" s="256"/>
      <c r="AJ88" s="159"/>
      <c r="AK88" s="250" t="s">
        <v>521</v>
      </c>
      <c r="AL88" s="107" t="str">
        <f>AL72</f>
        <v>For the Year Ending May 30</v>
      </c>
      <c r="AM88" s="4"/>
      <c r="AN88" s="4"/>
      <c r="AO88" s="88"/>
      <c r="AP88" s="4"/>
      <c r="AQ88" s="4"/>
      <c r="AR88" s="4"/>
      <c r="AS88" s="4"/>
      <c r="AT88" s="4"/>
      <c r="AU88" s="4"/>
      <c r="AV88" s="4"/>
      <c r="AW88" s="88"/>
      <c r="AX88" s="4"/>
      <c r="AY88" s="4"/>
      <c r="AZ88" s="256" t="s">
        <v>461</v>
      </c>
      <c r="BA88" s="256"/>
      <c r="BB88" s="163"/>
      <c r="BC88" s="250" t="s">
        <v>521</v>
      </c>
      <c r="BD88" s="107" t="str">
        <f>BD72</f>
        <v>For the Year Ending May 30</v>
      </c>
      <c r="BE88" s="4"/>
      <c r="BF88" s="4"/>
      <c r="BG88" s="88"/>
      <c r="BH88" s="4"/>
      <c r="BI88" s="4"/>
      <c r="BJ88" s="4"/>
      <c r="BK88" s="4"/>
      <c r="BL88" s="4"/>
      <c r="BM88" s="4"/>
      <c r="BN88" s="4"/>
      <c r="BO88" s="88"/>
      <c r="BP88" s="4"/>
      <c r="BQ88" s="4"/>
      <c r="BR88" s="256" t="s">
        <v>461</v>
      </c>
      <c r="BS88" s="256"/>
      <c r="BT88" s="167"/>
      <c r="BU88" s="250" t="s">
        <v>521</v>
      </c>
      <c r="BV88" s="107" t="str">
        <f>BV72</f>
        <v>For the Year Ending May 30</v>
      </c>
      <c r="BW88" s="4"/>
      <c r="BX88" s="4"/>
      <c r="BY88" s="88"/>
      <c r="BZ88" s="4"/>
      <c r="CA88" s="4"/>
      <c r="CB88" s="4"/>
      <c r="CC88" s="4"/>
      <c r="CD88" s="4"/>
      <c r="CE88" s="4"/>
      <c r="CF88" s="4"/>
      <c r="CG88" s="88"/>
      <c r="CH88" s="4"/>
      <c r="CI88" s="4"/>
      <c r="CJ88" s="256" t="s">
        <v>461</v>
      </c>
      <c r="CK88" s="256"/>
      <c r="CL88" s="171"/>
    </row>
    <row r="89" spans="1:90" ht="14.25" customHeight="1" x14ac:dyDescent="0.25">
      <c r="A89" s="155"/>
      <c r="B89" s="75" t="s">
        <v>226</v>
      </c>
      <c r="C89" s="4"/>
      <c r="D89" s="4"/>
      <c r="E89" s="4"/>
      <c r="F89" s="88"/>
      <c r="G89" s="4"/>
      <c r="H89" s="4"/>
      <c r="I89" s="4"/>
      <c r="J89" s="4"/>
      <c r="K89" s="4"/>
      <c r="L89" s="4"/>
      <c r="M89" s="4"/>
      <c r="N89" s="88"/>
      <c r="O89" s="4"/>
      <c r="P89" s="257" t="s">
        <v>462</v>
      </c>
      <c r="Q89" s="250"/>
      <c r="R89" s="154"/>
      <c r="S89" s="159"/>
      <c r="T89" s="75" t="s">
        <v>226</v>
      </c>
      <c r="U89" s="4"/>
      <c r="V89" s="4"/>
      <c r="W89" s="4"/>
      <c r="X89" s="88"/>
      <c r="Y89" s="4"/>
      <c r="Z89" s="4"/>
      <c r="AA89" s="4"/>
      <c r="AB89" s="4"/>
      <c r="AC89" s="4"/>
      <c r="AD89" s="4"/>
      <c r="AE89" s="4"/>
      <c r="AF89" s="88"/>
      <c r="AG89" s="4"/>
      <c r="AH89" s="257" t="s">
        <v>462</v>
      </c>
      <c r="AI89" s="250"/>
      <c r="AJ89" s="159"/>
      <c r="AK89" s="163"/>
      <c r="AL89" s="75" t="s">
        <v>226</v>
      </c>
      <c r="AM89" s="4"/>
      <c r="AN89" s="4"/>
      <c r="AO89" s="4"/>
      <c r="AP89" s="88"/>
      <c r="AQ89" s="4"/>
      <c r="AR89" s="4"/>
      <c r="AS89" s="4"/>
      <c r="AT89" s="4"/>
      <c r="AU89" s="4"/>
      <c r="AV89" s="4"/>
      <c r="AW89" s="4"/>
      <c r="AX89" s="88"/>
      <c r="AY89" s="4"/>
      <c r="AZ89" s="257" t="s">
        <v>462</v>
      </c>
      <c r="BA89" s="250"/>
      <c r="BB89" s="163"/>
      <c r="BC89" s="167"/>
      <c r="BD89" s="75" t="s">
        <v>226</v>
      </c>
      <c r="BE89" s="4"/>
      <c r="BF89" s="4"/>
      <c r="BG89" s="4"/>
      <c r="BH89" s="88"/>
      <c r="BI89" s="4"/>
      <c r="BJ89" s="4"/>
      <c r="BK89" s="4"/>
      <c r="BL89" s="4"/>
      <c r="BM89" s="4"/>
      <c r="BN89" s="4"/>
      <c r="BO89" s="4"/>
      <c r="BP89" s="88"/>
      <c r="BQ89" s="4"/>
      <c r="BR89" s="257" t="s">
        <v>462</v>
      </c>
      <c r="BS89" s="250"/>
      <c r="BT89" s="167"/>
      <c r="BU89" s="171"/>
      <c r="BV89" s="75" t="s">
        <v>226</v>
      </c>
      <c r="BW89" s="4"/>
      <c r="BX89" s="4"/>
      <c r="BY89" s="4"/>
      <c r="BZ89" s="88"/>
      <c r="CA89" s="4"/>
      <c r="CB89" s="4"/>
      <c r="CC89" s="4"/>
      <c r="CD89" s="4"/>
      <c r="CE89" s="4"/>
      <c r="CF89" s="4"/>
      <c r="CG89" s="4"/>
      <c r="CH89" s="88"/>
      <c r="CI89" s="4"/>
      <c r="CJ89" s="257" t="s">
        <v>462</v>
      </c>
      <c r="CK89" s="250"/>
      <c r="CL89" s="171"/>
    </row>
    <row r="90" spans="1:90" ht="14.25" customHeight="1" x14ac:dyDescent="0.25">
      <c r="A90" s="155"/>
      <c r="B90" s="72" t="str">
        <f>B74</f>
        <v>Your Company Name</v>
      </c>
      <c r="C90" s="4"/>
      <c r="D90" s="4"/>
      <c r="E90" s="4"/>
      <c r="F90" s="4"/>
      <c r="G90" s="4"/>
      <c r="H90" s="4"/>
      <c r="I90" s="4"/>
      <c r="J90" s="4"/>
      <c r="K90" s="4"/>
      <c r="L90" s="4"/>
      <c r="M90" s="4"/>
      <c r="N90" s="4"/>
      <c r="O90" s="4"/>
      <c r="P90" s="257" t="s">
        <v>463</v>
      </c>
      <c r="Q90" s="250"/>
      <c r="R90" s="154"/>
      <c r="S90" s="159"/>
      <c r="T90" s="72" t="str">
        <f>T74</f>
        <v>Your Company Name</v>
      </c>
      <c r="U90" s="4"/>
      <c r="V90" s="4"/>
      <c r="W90" s="4"/>
      <c r="X90" s="4"/>
      <c r="Y90" s="4"/>
      <c r="Z90" s="4"/>
      <c r="AA90" s="4"/>
      <c r="AB90" s="4"/>
      <c r="AC90" s="4"/>
      <c r="AD90" s="4"/>
      <c r="AE90" s="4"/>
      <c r="AF90" s="4"/>
      <c r="AG90" s="4"/>
      <c r="AH90" s="257" t="s">
        <v>463</v>
      </c>
      <c r="AI90" s="250"/>
      <c r="AJ90" s="159"/>
      <c r="AK90" s="163"/>
      <c r="AL90" s="72" t="str">
        <f>AL74</f>
        <v>Your Company Name</v>
      </c>
      <c r="AM90" s="4"/>
      <c r="AN90" s="4"/>
      <c r="AO90" s="4"/>
      <c r="AP90" s="4"/>
      <c r="AQ90" s="4"/>
      <c r="AR90" s="4"/>
      <c r="AS90" s="4"/>
      <c r="AT90" s="4"/>
      <c r="AU90" s="4"/>
      <c r="AV90" s="4"/>
      <c r="AW90" s="4"/>
      <c r="AX90" s="4"/>
      <c r="AY90" s="4"/>
      <c r="AZ90" s="257" t="s">
        <v>463</v>
      </c>
      <c r="BA90" s="250"/>
      <c r="BB90" s="163"/>
      <c r="BC90" s="167"/>
      <c r="BD90" s="72" t="str">
        <f>BD74</f>
        <v>Your Company Name</v>
      </c>
      <c r="BE90" s="4"/>
      <c r="BF90" s="4"/>
      <c r="BG90" s="4"/>
      <c r="BH90" s="4"/>
      <c r="BI90" s="4"/>
      <c r="BJ90" s="4"/>
      <c r="BK90" s="4"/>
      <c r="BL90" s="4"/>
      <c r="BM90" s="4"/>
      <c r="BN90" s="4"/>
      <c r="BO90" s="4"/>
      <c r="BP90" s="4"/>
      <c r="BQ90" s="4"/>
      <c r="BR90" s="257" t="s">
        <v>463</v>
      </c>
      <c r="BS90" s="250"/>
      <c r="BT90" s="167"/>
      <c r="BU90" s="171"/>
      <c r="BV90" s="72" t="str">
        <f>BV74</f>
        <v>Your Company Name</v>
      </c>
      <c r="BW90" s="4"/>
      <c r="BX90" s="4"/>
      <c r="BY90" s="4"/>
      <c r="BZ90" s="4"/>
      <c r="CA90" s="4"/>
      <c r="CB90" s="4"/>
      <c r="CC90" s="4"/>
      <c r="CD90" s="4"/>
      <c r="CE90" s="4"/>
      <c r="CF90" s="4"/>
      <c r="CG90" s="4"/>
      <c r="CH90" s="4"/>
      <c r="CI90" s="4"/>
      <c r="CJ90" s="257" t="s">
        <v>463</v>
      </c>
      <c r="CK90" s="250"/>
      <c r="CL90" s="171"/>
    </row>
    <row r="91" spans="1:90" ht="14.25" customHeight="1" x14ac:dyDescent="0.25">
      <c r="A91" s="155"/>
      <c r="B91" s="21"/>
      <c r="C91" s="22">
        <f>C75</f>
        <v>43617</v>
      </c>
      <c r="D91" s="22">
        <f t="shared" ref="D91:N91" si="296">D75</f>
        <v>43647</v>
      </c>
      <c r="E91" s="22">
        <f t="shared" si="296"/>
        <v>43678</v>
      </c>
      <c r="F91" s="22">
        <f t="shared" si="296"/>
        <v>43709</v>
      </c>
      <c r="G91" s="22">
        <f t="shared" si="296"/>
        <v>43739</v>
      </c>
      <c r="H91" s="22">
        <f t="shared" si="296"/>
        <v>43770</v>
      </c>
      <c r="I91" s="22">
        <f t="shared" si="296"/>
        <v>43800</v>
      </c>
      <c r="J91" s="22">
        <f t="shared" si="296"/>
        <v>43831</v>
      </c>
      <c r="K91" s="22">
        <f t="shared" si="296"/>
        <v>43862</v>
      </c>
      <c r="L91" s="22">
        <f t="shared" si="296"/>
        <v>43891</v>
      </c>
      <c r="M91" s="22">
        <f t="shared" si="296"/>
        <v>43922</v>
      </c>
      <c r="N91" s="22">
        <f t="shared" si="296"/>
        <v>43952</v>
      </c>
      <c r="O91" s="22" t="s">
        <v>52</v>
      </c>
      <c r="Q91" s="48"/>
      <c r="R91" s="154"/>
      <c r="S91" s="159"/>
      <c r="T91" s="21"/>
      <c r="U91" s="22">
        <f>U75</f>
        <v>43983</v>
      </c>
      <c r="V91" s="22">
        <f t="shared" ref="V91:AF91" si="297">V75</f>
        <v>44013</v>
      </c>
      <c r="W91" s="22">
        <f t="shared" si="297"/>
        <v>44044</v>
      </c>
      <c r="X91" s="22">
        <f t="shared" si="297"/>
        <v>44075</v>
      </c>
      <c r="Y91" s="22">
        <f t="shared" si="297"/>
        <v>44105</v>
      </c>
      <c r="Z91" s="22">
        <f t="shared" si="297"/>
        <v>44136</v>
      </c>
      <c r="AA91" s="22">
        <f t="shared" si="297"/>
        <v>44166</v>
      </c>
      <c r="AB91" s="22">
        <f t="shared" si="297"/>
        <v>44197</v>
      </c>
      <c r="AC91" s="22">
        <f t="shared" si="297"/>
        <v>44228</v>
      </c>
      <c r="AD91" s="22">
        <f t="shared" si="297"/>
        <v>44256</v>
      </c>
      <c r="AE91" s="22">
        <f t="shared" si="297"/>
        <v>44287</v>
      </c>
      <c r="AF91" s="22">
        <f t="shared" si="297"/>
        <v>44317</v>
      </c>
      <c r="AG91" s="22" t="s">
        <v>52</v>
      </c>
      <c r="AH91" s="31"/>
      <c r="AI91" s="48"/>
      <c r="AJ91" s="159"/>
      <c r="AK91" s="163"/>
      <c r="AL91" s="21"/>
      <c r="AM91" s="22">
        <f>AM75</f>
        <v>44349</v>
      </c>
      <c r="AN91" s="22">
        <f t="shared" ref="AN91:AX91" si="298">AN75</f>
        <v>44379</v>
      </c>
      <c r="AO91" s="22">
        <f t="shared" si="298"/>
        <v>44410</v>
      </c>
      <c r="AP91" s="22">
        <f t="shared" si="298"/>
        <v>44441</v>
      </c>
      <c r="AQ91" s="22">
        <f t="shared" si="298"/>
        <v>44471</v>
      </c>
      <c r="AR91" s="22">
        <f t="shared" si="298"/>
        <v>44502</v>
      </c>
      <c r="AS91" s="22">
        <f t="shared" si="298"/>
        <v>44532</v>
      </c>
      <c r="AT91" s="22">
        <f t="shared" si="298"/>
        <v>44563</v>
      </c>
      <c r="AU91" s="22">
        <f t="shared" si="298"/>
        <v>44594</v>
      </c>
      <c r="AV91" s="22">
        <f t="shared" si="298"/>
        <v>44622</v>
      </c>
      <c r="AW91" s="22">
        <f t="shared" si="298"/>
        <v>44653</v>
      </c>
      <c r="AX91" s="22">
        <f t="shared" si="298"/>
        <v>44683</v>
      </c>
      <c r="AY91" s="22" t="s">
        <v>52</v>
      </c>
      <c r="AZ91" s="31"/>
      <c r="BA91" s="48"/>
      <c r="BB91" s="163"/>
      <c r="BC91" s="167"/>
      <c r="BD91" s="21"/>
      <c r="BE91" s="22">
        <f>BE75</f>
        <v>44715</v>
      </c>
      <c r="BF91" s="22">
        <f t="shared" ref="BF91:BP91" si="299">BF75</f>
        <v>44745</v>
      </c>
      <c r="BG91" s="22">
        <f t="shared" si="299"/>
        <v>44776</v>
      </c>
      <c r="BH91" s="22">
        <f t="shared" si="299"/>
        <v>44807</v>
      </c>
      <c r="BI91" s="22">
        <f t="shared" si="299"/>
        <v>44837</v>
      </c>
      <c r="BJ91" s="22">
        <f t="shared" si="299"/>
        <v>44868</v>
      </c>
      <c r="BK91" s="22">
        <f t="shared" si="299"/>
        <v>44898</v>
      </c>
      <c r="BL91" s="22">
        <f t="shared" si="299"/>
        <v>44929</v>
      </c>
      <c r="BM91" s="22">
        <f t="shared" si="299"/>
        <v>44960</v>
      </c>
      <c r="BN91" s="22">
        <f t="shared" si="299"/>
        <v>44988</v>
      </c>
      <c r="BO91" s="22">
        <f t="shared" si="299"/>
        <v>45019</v>
      </c>
      <c r="BP91" s="22">
        <f t="shared" si="299"/>
        <v>45049</v>
      </c>
      <c r="BQ91" s="22" t="s">
        <v>52</v>
      </c>
      <c r="BR91" s="31"/>
      <c r="BS91" s="48"/>
      <c r="BT91" s="167"/>
      <c r="BU91" s="171"/>
      <c r="BV91" s="21"/>
      <c r="BW91" s="22">
        <f>BW75</f>
        <v>45081</v>
      </c>
      <c r="BX91" s="22">
        <f t="shared" ref="BX91:CH91" si="300">BX75</f>
        <v>45111</v>
      </c>
      <c r="BY91" s="22">
        <f t="shared" si="300"/>
        <v>45142</v>
      </c>
      <c r="BZ91" s="22">
        <f t="shared" si="300"/>
        <v>45173</v>
      </c>
      <c r="CA91" s="22">
        <f t="shared" si="300"/>
        <v>45203</v>
      </c>
      <c r="CB91" s="22">
        <f t="shared" si="300"/>
        <v>45234</v>
      </c>
      <c r="CC91" s="22">
        <f t="shared" si="300"/>
        <v>45264</v>
      </c>
      <c r="CD91" s="22">
        <f t="shared" si="300"/>
        <v>45295</v>
      </c>
      <c r="CE91" s="22">
        <f t="shared" si="300"/>
        <v>45326</v>
      </c>
      <c r="CF91" s="22">
        <f t="shared" si="300"/>
        <v>45355</v>
      </c>
      <c r="CG91" s="22">
        <f t="shared" si="300"/>
        <v>45386</v>
      </c>
      <c r="CH91" s="22">
        <f t="shared" si="300"/>
        <v>45416</v>
      </c>
      <c r="CI91" s="22" t="s">
        <v>52</v>
      </c>
      <c r="CJ91" s="31"/>
      <c r="CK91" s="48"/>
      <c r="CL91" s="171"/>
    </row>
    <row r="92" spans="1:90" ht="14.25" customHeight="1" x14ac:dyDescent="0.25">
      <c r="A92" s="155"/>
      <c r="B92" s="17" t="str">
        <f>B76</f>
        <v>Product Category 1</v>
      </c>
      <c r="C92" s="150">
        <v>0</v>
      </c>
      <c r="D92" s="150">
        <f>C60*$P92</f>
        <v>0</v>
      </c>
      <c r="E92" s="150">
        <f t="shared" ref="E92:N92" si="301">D60*$P92</f>
        <v>0</v>
      </c>
      <c r="F92" s="150">
        <f t="shared" si="301"/>
        <v>0</v>
      </c>
      <c r="G92" s="150">
        <f t="shared" si="301"/>
        <v>0</v>
      </c>
      <c r="H92" s="150">
        <f t="shared" si="301"/>
        <v>0</v>
      </c>
      <c r="I92" s="150">
        <f t="shared" si="301"/>
        <v>0</v>
      </c>
      <c r="J92" s="150">
        <f t="shared" si="301"/>
        <v>0</v>
      </c>
      <c r="K92" s="150">
        <f t="shared" si="301"/>
        <v>0</v>
      </c>
      <c r="L92" s="150">
        <f t="shared" si="301"/>
        <v>0</v>
      </c>
      <c r="M92" s="150">
        <f t="shared" si="301"/>
        <v>0</v>
      </c>
      <c r="N92" s="150">
        <f t="shared" si="301"/>
        <v>0</v>
      </c>
      <c r="O92" s="10">
        <f>SUM(C92:N92)</f>
        <v>0</v>
      </c>
      <c r="P92" s="41">
        <f>100%-P76</f>
        <v>1</v>
      </c>
      <c r="Q92" s="81" t="s">
        <v>395</v>
      </c>
      <c r="R92" s="154"/>
      <c r="S92" s="159"/>
      <c r="T92" s="17" t="str">
        <f>T76</f>
        <v>Product Category 1</v>
      </c>
      <c r="U92" s="150">
        <f t="shared" ref="U92:U101" si="302">C105</f>
        <v>0</v>
      </c>
      <c r="V92" s="150">
        <f t="shared" ref="V92:AF92" si="303">U60*$AH92</f>
        <v>0</v>
      </c>
      <c r="W92" s="150">
        <f t="shared" si="303"/>
        <v>0</v>
      </c>
      <c r="X92" s="150">
        <f t="shared" si="303"/>
        <v>0</v>
      </c>
      <c r="Y92" s="150">
        <f t="shared" si="303"/>
        <v>0</v>
      </c>
      <c r="Z92" s="150">
        <f t="shared" si="303"/>
        <v>0</v>
      </c>
      <c r="AA92" s="150">
        <f t="shared" si="303"/>
        <v>0</v>
      </c>
      <c r="AB92" s="150">
        <f t="shared" si="303"/>
        <v>0</v>
      </c>
      <c r="AC92" s="150">
        <f t="shared" si="303"/>
        <v>0</v>
      </c>
      <c r="AD92" s="150">
        <f t="shared" si="303"/>
        <v>0</v>
      </c>
      <c r="AE92" s="150">
        <f t="shared" si="303"/>
        <v>0</v>
      </c>
      <c r="AF92" s="150">
        <f t="shared" si="303"/>
        <v>0</v>
      </c>
      <c r="AG92" s="10">
        <f>SUM(U92:AF92)</f>
        <v>0</v>
      </c>
      <c r="AH92" s="41">
        <f>100%-AH76</f>
        <v>1</v>
      </c>
      <c r="AI92" s="81" t="s">
        <v>395</v>
      </c>
      <c r="AJ92" s="159"/>
      <c r="AK92" s="163"/>
      <c r="AL92" s="17" t="str">
        <f>AL76</f>
        <v>Product Category 1</v>
      </c>
      <c r="AM92" s="150">
        <f t="shared" ref="AM92:AM101" si="304">U105</f>
        <v>0</v>
      </c>
      <c r="AN92" s="150">
        <f t="shared" ref="AN92:AX92" si="305">AM60*$AZ92</f>
        <v>0</v>
      </c>
      <c r="AO92" s="150">
        <f t="shared" si="305"/>
        <v>0</v>
      </c>
      <c r="AP92" s="150">
        <f t="shared" si="305"/>
        <v>0</v>
      </c>
      <c r="AQ92" s="150">
        <f t="shared" si="305"/>
        <v>0</v>
      </c>
      <c r="AR92" s="150">
        <f t="shared" si="305"/>
        <v>0</v>
      </c>
      <c r="AS92" s="150">
        <f t="shared" si="305"/>
        <v>0</v>
      </c>
      <c r="AT92" s="150">
        <f t="shared" si="305"/>
        <v>0</v>
      </c>
      <c r="AU92" s="150">
        <f t="shared" si="305"/>
        <v>0</v>
      </c>
      <c r="AV92" s="150">
        <f t="shared" si="305"/>
        <v>0</v>
      </c>
      <c r="AW92" s="150">
        <f t="shared" si="305"/>
        <v>0</v>
      </c>
      <c r="AX92" s="150">
        <f t="shared" si="305"/>
        <v>0</v>
      </c>
      <c r="AY92" s="10">
        <f>SUM(AM92:AX92)</f>
        <v>0</v>
      </c>
      <c r="AZ92" s="41">
        <f>100%-AZ76</f>
        <v>1</v>
      </c>
      <c r="BA92" s="81" t="s">
        <v>395</v>
      </c>
      <c r="BB92" s="163"/>
      <c r="BC92" s="167"/>
      <c r="BD92" s="17" t="str">
        <f>BD76</f>
        <v>Product Category 1</v>
      </c>
      <c r="BE92" s="150">
        <f t="shared" ref="BE92:BE101" si="306">AM105</f>
        <v>0</v>
      </c>
      <c r="BF92" s="150">
        <f t="shared" ref="BF92:BP92" si="307">BE60*$BR92</f>
        <v>0</v>
      </c>
      <c r="BG92" s="150">
        <f t="shared" si="307"/>
        <v>0</v>
      </c>
      <c r="BH92" s="150">
        <f t="shared" si="307"/>
        <v>0</v>
      </c>
      <c r="BI92" s="150">
        <f t="shared" si="307"/>
        <v>0</v>
      </c>
      <c r="BJ92" s="150">
        <f t="shared" si="307"/>
        <v>0</v>
      </c>
      <c r="BK92" s="150">
        <f t="shared" si="307"/>
        <v>0</v>
      </c>
      <c r="BL92" s="150">
        <f t="shared" si="307"/>
        <v>0</v>
      </c>
      <c r="BM92" s="150">
        <f t="shared" si="307"/>
        <v>0</v>
      </c>
      <c r="BN92" s="150">
        <f t="shared" si="307"/>
        <v>0</v>
      </c>
      <c r="BO92" s="150">
        <f t="shared" si="307"/>
        <v>0</v>
      </c>
      <c r="BP92" s="150">
        <f t="shared" si="307"/>
        <v>0</v>
      </c>
      <c r="BQ92" s="10">
        <f>SUM(BE92:BP92)</f>
        <v>0</v>
      </c>
      <c r="BR92" s="41">
        <f>100%-BR76</f>
        <v>0.5</v>
      </c>
      <c r="BS92" s="81" t="s">
        <v>395</v>
      </c>
      <c r="BT92" s="167"/>
      <c r="BU92" s="171"/>
      <c r="BV92" s="17" t="str">
        <f>BV76</f>
        <v>Product Category 1</v>
      </c>
      <c r="BW92" s="150">
        <f t="shared" ref="BW92:BW101" si="308">BE105</f>
        <v>0</v>
      </c>
      <c r="BX92" s="150">
        <f t="shared" ref="BX92:CH92" si="309">BW60*$CJ92</f>
        <v>0</v>
      </c>
      <c r="BY92" s="150">
        <f t="shared" si="309"/>
        <v>0</v>
      </c>
      <c r="BZ92" s="150">
        <f t="shared" si="309"/>
        <v>0</v>
      </c>
      <c r="CA92" s="150">
        <f t="shared" si="309"/>
        <v>0</v>
      </c>
      <c r="CB92" s="150">
        <f t="shared" si="309"/>
        <v>0</v>
      </c>
      <c r="CC92" s="150">
        <f t="shared" si="309"/>
        <v>0</v>
      </c>
      <c r="CD92" s="150">
        <f t="shared" si="309"/>
        <v>0</v>
      </c>
      <c r="CE92" s="150">
        <f t="shared" si="309"/>
        <v>0</v>
      </c>
      <c r="CF92" s="150">
        <f t="shared" si="309"/>
        <v>0</v>
      </c>
      <c r="CG92" s="150">
        <f t="shared" si="309"/>
        <v>0</v>
      </c>
      <c r="CH92" s="150">
        <f t="shared" si="309"/>
        <v>0</v>
      </c>
      <c r="CI92" s="10">
        <f>SUM(BW92:CH92)</f>
        <v>0</v>
      </c>
      <c r="CJ92" s="41">
        <f>100%-CJ76</f>
        <v>0.4</v>
      </c>
      <c r="CK92" s="81" t="s">
        <v>395</v>
      </c>
      <c r="CL92" s="171"/>
    </row>
    <row r="93" spans="1:90" ht="14.25" customHeight="1" x14ac:dyDescent="0.25">
      <c r="A93" s="155"/>
      <c r="B93" s="17" t="str">
        <f>B77</f>
        <v>Product Category 2</v>
      </c>
      <c r="C93" s="150">
        <v>0</v>
      </c>
      <c r="D93" s="150">
        <f t="shared" ref="D93:N101" si="310">C61*$P93</f>
        <v>0</v>
      </c>
      <c r="E93" s="150">
        <f t="shared" si="310"/>
        <v>0</v>
      </c>
      <c r="F93" s="150">
        <f t="shared" si="310"/>
        <v>0</v>
      </c>
      <c r="G93" s="150">
        <f t="shared" si="310"/>
        <v>0</v>
      </c>
      <c r="H93" s="150">
        <f t="shared" si="310"/>
        <v>0</v>
      </c>
      <c r="I93" s="150">
        <f t="shared" si="310"/>
        <v>0</v>
      </c>
      <c r="J93" s="150">
        <f t="shared" si="310"/>
        <v>0</v>
      </c>
      <c r="K93" s="150">
        <f t="shared" si="310"/>
        <v>0</v>
      </c>
      <c r="L93" s="150">
        <f t="shared" si="310"/>
        <v>0</v>
      </c>
      <c r="M93" s="150">
        <f t="shared" si="310"/>
        <v>0</v>
      </c>
      <c r="N93" s="150">
        <f t="shared" si="310"/>
        <v>0</v>
      </c>
      <c r="O93" s="10">
        <f t="shared" ref="O93:O101" si="311">SUM(C93:N93)</f>
        <v>0</v>
      </c>
      <c r="P93" s="41">
        <f t="shared" ref="P93:P101" si="312">100%-P77</f>
        <v>0.5</v>
      </c>
      <c r="Q93" s="81" t="s">
        <v>395</v>
      </c>
      <c r="R93" s="154"/>
      <c r="S93" s="159"/>
      <c r="T93" s="17" t="str">
        <f>T77</f>
        <v>Product Category 2</v>
      </c>
      <c r="U93" s="150">
        <f t="shared" si="302"/>
        <v>0</v>
      </c>
      <c r="V93" s="150">
        <f t="shared" ref="V93:AF93" si="313">U61*$AH93</f>
        <v>0</v>
      </c>
      <c r="W93" s="150">
        <f t="shared" si="313"/>
        <v>0</v>
      </c>
      <c r="X93" s="150">
        <f t="shared" si="313"/>
        <v>0</v>
      </c>
      <c r="Y93" s="150">
        <f t="shared" si="313"/>
        <v>0</v>
      </c>
      <c r="Z93" s="150">
        <f t="shared" si="313"/>
        <v>0</v>
      </c>
      <c r="AA93" s="150">
        <f t="shared" si="313"/>
        <v>0</v>
      </c>
      <c r="AB93" s="150">
        <f t="shared" si="313"/>
        <v>0</v>
      </c>
      <c r="AC93" s="150">
        <f t="shared" si="313"/>
        <v>0</v>
      </c>
      <c r="AD93" s="150">
        <f t="shared" si="313"/>
        <v>0</v>
      </c>
      <c r="AE93" s="150">
        <f t="shared" si="313"/>
        <v>0</v>
      </c>
      <c r="AF93" s="150">
        <f t="shared" si="313"/>
        <v>0</v>
      </c>
      <c r="AG93" s="10">
        <f t="shared" ref="AG93:AG101" si="314">SUM(U93:AF93)</f>
        <v>0</v>
      </c>
      <c r="AH93" s="41">
        <f t="shared" ref="AH93:AH101" si="315">100%-AH77</f>
        <v>0.5</v>
      </c>
      <c r="AI93" s="81" t="s">
        <v>395</v>
      </c>
      <c r="AJ93" s="159"/>
      <c r="AK93" s="163"/>
      <c r="AL93" s="17" t="str">
        <f>AL77</f>
        <v>Product Category 2</v>
      </c>
      <c r="AM93" s="150">
        <f t="shared" si="304"/>
        <v>0</v>
      </c>
      <c r="AN93" s="150">
        <f t="shared" ref="AN93:AX93" si="316">AM61*$AZ93</f>
        <v>0</v>
      </c>
      <c r="AO93" s="150">
        <f t="shared" si="316"/>
        <v>0</v>
      </c>
      <c r="AP93" s="150">
        <f t="shared" si="316"/>
        <v>0</v>
      </c>
      <c r="AQ93" s="150">
        <f t="shared" si="316"/>
        <v>0</v>
      </c>
      <c r="AR93" s="150">
        <f t="shared" si="316"/>
        <v>0</v>
      </c>
      <c r="AS93" s="150">
        <f t="shared" si="316"/>
        <v>0</v>
      </c>
      <c r="AT93" s="150">
        <f t="shared" si="316"/>
        <v>0</v>
      </c>
      <c r="AU93" s="150">
        <f t="shared" si="316"/>
        <v>0</v>
      </c>
      <c r="AV93" s="150">
        <f t="shared" si="316"/>
        <v>0</v>
      </c>
      <c r="AW93" s="150">
        <f t="shared" si="316"/>
        <v>0</v>
      </c>
      <c r="AX93" s="150">
        <f t="shared" si="316"/>
        <v>0</v>
      </c>
      <c r="AY93" s="10">
        <f t="shared" ref="AY93:AY101" si="317">SUM(AM93:AX93)</f>
        <v>0</v>
      </c>
      <c r="AZ93" s="41">
        <f t="shared" ref="AZ93:AZ101" si="318">100%-AZ77</f>
        <v>0.5</v>
      </c>
      <c r="BA93" s="81" t="s">
        <v>395</v>
      </c>
      <c r="BB93" s="163"/>
      <c r="BC93" s="167"/>
      <c r="BD93" s="17" t="str">
        <f>BD77</f>
        <v>Product Category 2</v>
      </c>
      <c r="BE93" s="150">
        <f t="shared" si="306"/>
        <v>0</v>
      </c>
      <c r="BF93" s="150">
        <f t="shared" ref="BF93:BP93" si="319">BE61*$BR93</f>
        <v>0</v>
      </c>
      <c r="BG93" s="150">
        <f t="shared" si="319"/>
        <v>0</v>
      </c>
      <c r="BH93" s="150">
        <f t="shared" si="319"/>
        <v>0</v>
      </c>
      <c r="BI93" s="150">
        <f t="shared" si="319"/>
        <v>0</v>
      </c>
      <c r="BJ93" s="150">
        <f t="shared" si="319"/>
        <v>0</v>
      </c>
      <c r="BK93" s="150">
        <f t="shared" si="319"/>
        <v>0</v>
      </c>
      <c r="BL93" s="150">
        <f t="shared" si="319"/>
        <v>0</v>
      </c>
      <c r="BM93" s="150">
        <f t="shared" si="319"/>
        <v>0</v>
      </c>
      <c r="BN93" s="150">
        <f t="shared" si="319"/>
        <v>0</v>
      </c>
      <c r="BO93" s="150">
        <f t="shared" si="319"/>
        <v>0</v>
      </c>
      <c r="BP93" s="150">
        <f t="shared" si="319"/>
        <v>0</v>
      </c>
      <c r="BQ93" s="10">
        <f t="shared" ref="BQ93:BQ101" si="320">SUM(BE93:BP93)</f>
        <v>0</v>
      </c>
      <c r="BR93" s="41">
        <f t="shared" ref="BR93:BR101" si="321">100%-BR77</f>
        <v>0.5</v>
      </c>
      <c r="BS93" s="81" t="s">
        <v>395</v>
      </c>
      <c r="BT93" s="167"/>
      <c r="BU93" s="171"/>
      <c r="BV93" s="17" t="str">
        <f>BV77</f>
        <v>Product Category 2</v>
      </c>
      <c r="BW93" s="150">
        <f t="shared" si="308"/>
        <v>0</v>
      </c>
      <c r="BX93" s="150">
        <f t="shared" ref="BX93:CH93" si="322">BW61*$CJ93</f>
        <v>0</v>
      </c>
      <c r="BY93" s="150">
        <f t="shared" si="322"/>
        <v>0</v>
      </c>
      <c r="BZ93" s="150">
        <f t="shared" si="322"/>
        <v>0</v>
      </c>
      <c r="CA93" s="150">
        <f t="shared" si="322"/>
        <v>0</v>
      </c>
      <c r="CB93" s="150">
        <f t="shared" si="322"/>
        <v>0</v>
      </c>
      <c r="CC93" s="150">
        <f t="shared" si="322"/>
        <v>0</v>
      </c>
      <c r="CD93" s="150">
        <f t="shared" si="322"/>
        <v>0</v>
      </c>
      <c r="CE93" s="150">
        <f t="shared" si="322"/>
        <v>0</v>
      </c>
      <c r="CF93" s="150">
        <f t="shared" si="322"/>
        <v>0</v>
      </c>
      <c r="CG93" s="150">
        <f t="shared" si="322"/>
        <v>0</v>
      </c>
      <c r="CH93" s="150">
        <f t="shared" si="322"/>
        <v>0</v>
      </c>
      <c r="CI93" s="10">
        <f t="shared" ref="CI93:CI101" si="323">SUM(BW93:CH93)</f>
        <v>0</v>
      </c>
      <c r="CJ93" s="41">
        <f t="shared" ref="CJ93:CJ101" si="324">100%-CJ77</f>
        <v>0.4</v>
      </c>
      <c r="CK93" s="81" t="s">
        <v>395</v>
      </c>
      <c r="CL93" s="171"/>
    </row>
    <row r="94" spans="1:90" ht="14.25" customHeight="1" x14ac:dyDescent="0.25">
      <c r="A94" s="155"/>
      <c r="B94" s="17" t="str">
        <f>B78</f>
        <v>Product Category 3</v>
      </c>
      <c r="C94" s="150">
        <v>0</v>
      </c>
      <c r="D94" s="150">
        <f t="shared" si="310"/>
        <v>0</v>
      </c>
      <c r="E94" s="150">
        <f t="shared" si="310"/>
        <v>0</v>
      </c>
      <c r="F94" s="150">
        <f t="shared" si="310"/>
        <v>0</v>
      </c>
      <c r="G94" s="150">
        <f t="shared" si="310"/>
        <v>0</v>
      </c>
      <c r="H94" s="150">
        <f t="shared" si="310"/>
        <v>0</v>
      </c>
      <c r="I94" s="150">
        <f t="shared" si="310"/>
        <v>0</v>
      </c>
      <c r="J94" s="150">
        <f t="shared" si="310"/>
        <v>0</v>
      </c>
      <c r="K94" s="150">
        <f t="shared" si="310"/>
        <v>0</v>
      </c>
      <c r="L94" s="150">
        <f t="shared" si="310"/>
        <v>0</v>
      </c>
      <c r="M94" s="150">
        <f t="shared" si="310"/>
        <v>0</v>
      </c>
      <c r="N94" s="150">
        <f t="shared" si="310"/>
        <v>0</v>
      </c>
      <c r="O94" s="10">
        <f t="shared" si="311"/>
        <v>0</v>
      </c>
      <c r="P94" s="41">
        <f t="shared" si="312"/>
        <v>0</v>
      </c>
      <c r="Q94" s="81" t="s">
        <v>395</v>
      </c>
      <c r="R94" s="154"/>
      <c r="S94" s="159"/>
      <c r="T94" s="17" t="str">
        <f>T78</f>
        <v>Product Category 3</v>
      </c>
      <c r="U94" s="150">
        <f t="shared" si="302"/>
        <v>0</v>
      </c>
      <c r="V94" s="150">
        <f t="shared" ref="V94:AF94" si="325">U62*$AH94</f>
        <v>0</v>
      </c>
      <c r="W94" s="150">
        <f t="shared" si="325"/>
        <v>0</v>
      </c>
      <c r="X94" s="150">
        <f t="shared" si="325"/>
        <v>0</v>
      </c>
      <c r="Y94" s="150">
        <f t="shared" si="325"/>
        <v>0</v>
      </c>
      <c r="Z94" s="150">
        <f t="shared" si="325"/>
        <v>0</v>
      </c>
      <c r="AA94" s="150">
        <f t="shared" si="325"/>
        <v>0</v>
      </c>
      <c r="AB94" s="150">
        <f t="shared" si="325"/>
        <v>0</v>
      </c>
      <c r="AC94" s="150">
        <f t="shared" si="325"/>
        <v>0</v>
      </c>
      <c r="AD94" s="150">
        <f t="shared" si="325"/>
        <v>0</v>
      </c>
      <c r="AE94" s="150">
        <f t="shared" si="325"/>
        <v>0</v>
      </c>
      <c r="AF94" s="150">
        <f t="shared" si="325"/>
        <v>0</v>
      </c>
      <c r="AG94" s="10">
        <f t="shared" si="314"/>
        <v>0</v>
      </c>
      <c r="AH94" s="41">
        <f t="shared" si="315"/>
        <v>0</v>
      </c>
      <c r="AI94" s="81" t="s">
        <v>395</v>
      </c>
      <c r="AJ94" s="159"/>
      <c r="AK94" s="163"/>
      <c r="AL94" s="17" t="str">
        <f>AL78</f>
        <v>Product Category 3</v>
      </c>
      <c r="AM94" s="150">
        <f t="shared" si="304"/>
        <v>0</v>
      </c>
      <c r="AN94" s="150">
        <f t="shared" ref="AN94:AX94" si="326">AM62*$AZ94</f>
        <v>0</v>
      </c>
      <c r="AO94" s="150">
        <f t="shared" si="326"/>
        <v>0</v>
      </c>
      <c r="AP94" s="150">
        <f t="shared" si="326"/>
        <v>0</v>
      </c>
      <c r="AQ94" s="150">
        <f t="shared" si="326"/>
        <v>0</v>
      </c>
      <c r="AR94" s="150">
        <f t="shared" si="326"/>
        <v>0</v>
      </c>
      <c r="AS94" s="150">
        <f t="shared" si="326"/>
        <v>0</v>
      </c>
      <c r="AT94" s="150">
        <f t="shared" si="326"/>
        <v>0</v>
      </c>
      <c r="AU94" s="150">
        <f t="shared" si="326"/>
        <v>0</v>
      </c>
      <c r="AV94" s="150">
        <f t="shared" si="326"/>
        <v>0</v>
      </c>
      <c r="AW94" s="150">
        <f t="shared" si="326"/>
        <v>0</v>
      </c>
      <c r="AX94" s="150">
        <f t="shared" si="326"/>
        <v>0</v>
      </c>
      <c r="AY94" s="10">
        <f t="shared" si="317"/>
        <v>0</v>
      </c>
      <c r="AZ94" s="41">
        <f t="shared" si="318"/>
        <v>0</v>
      </c>
      <c r="BA94" s="81" t="s">
        <v>395</v>
      </c>
      <c r="BB94" s="163"/>
      <c r="BC94" s="167"/>
      <c r="BD94" s="17" t="str">
        <f>BD78</f>
        <v>Product Category 3</v>
      </c>
      <c r="BE94" s="150">
        <f t="shared" si="306"/>
        <v>0</v>
      </c>
      <c r="BF94" s="150">
        <f t="shared" ref="BF94:BP94" si="327">BE62*$BR94</f>
        <v>0</v>
      </c>
      <c r="BG94" s="150">
        <f t="shared" si="327"/>
        <v>0</v>
      </c>
      <c r="BH94" s="150">
        <f t="shared" si="327"/>
        <v>0</v>
      </c>
      <c r="BI94" s="150">
        <f t="shared" si="327"/>
        <v>0</v>
      </c>
      <c r="BJ94" s="150">
        <f t="shared" si="327"/>
        <v>0</v>
      </c>
      <c r="BK94" s="150">
        <f t="shared" si="327"/>
        <v>0</v>
      </c>
      <c r="BL94" s="150">
        <f t="shared" si="327"/>
        <v>0</v>
      </c>
      <c r="BM94" s="150">
        <f t="shared" si="327"/>
        <v>0</v>
      </c>
      <c r="BN94" s="150">
        <f t="shared" si="327"/>
        <v>0</v>
      </c>
      <c r="BO94" s="150">
        <f t="shared" si="327"/>
        <v>0</v>
      </c>
      <c r="BP94" s="150">
        <f t="shared" si="327"/>
        <v>0</v>
      </c>
      <c r="BQ94" s="10">
        <f t="shared" si="320"/>
        <v>0</v>
      </c>
      <c r="BR94" s="41">
        <f t="shared" si="321"/>
        <v>0</v>
      </c>
      <c r="BS94" s="81" t="s">
        <v>395</v>
      </c>
      <c r="BT94" s="167"/>
      <c r="BU94" s="171"/>
      <c r="BV94" s="17" t="str">
        <f>BV78</f>
        <v>Product Category 3</v>
      </c>
      <c r="BW94" s="150">
        <f t="shared" si="308"/>
        <v>0</v>
      </c>
      <c r="BX94" s="150">
        <f t="shared" ref="BX94:CH94" si="328">BW62*$CJ94</f>
        <v>0</v>
      </c>
      <c r="BY94" s="150">
        <f t="shared" si="328"/>
        <v>0</v>
      </c>
      <c r="BZ94" s="150">
        <f t="shared" si="328"/>
        <v>0</v>
      </c>
      <c r="CA94" s="150">
        <f t="shared" si="328"/>
        <v>0</v>
      </c>
      <c r="CB94" s="150">
        <f t="shared" si="328"/>
        <v>0</v>
      </c>
      <c r="CC94" s="150">
        <f t="shared" si="328"/>
        <v>0</v>
      </c>
      <c r="CD94" s="150">
        <f t="shared" si="328"/>
        <v>0</v>
      </c>
      <c r="CE94" s="150">
        <f t="shared" si="328"/>
        <v>0</v>
      </c>
      <c r="CF94" s="150">
        <f t="shared" si="328"/>
        <v>0</v>
      </c>
      <c r="CG94" s="150">
        <f t="shared" si="328"/>
        <v>0</v>
      </c>
      <c r="CH94" s="150">
        <f t="shared" si="328"/>
        <v>0</v>
      </c>
      <c r="CI94" s="10">
        <f t="shared" si="323"/>
        <v>0</v>
      </c>
      <c r="CJ94" s="41">
        <f t="shared" si="324"/>
        <v>0.4</v>
      </c>
      <c r="CK94" s="81" t="s">
        <v>395</v>
      </c>
      <c r="CL94" s="171"/>
    </row>
    <row r="95" spans="1:90" ht="14.25" customHeight="1" x14ac:dyDescent="0.25">
      <c r="A95" s="155"/>
      <c r="B95" s="17" t="str">
        <f t="shared" ref="B95:B100" si="329">B79</f>
        <v>Product Category 4</v>
      </c>
      <c r="C95" s="150">
        <v>0</v>
      </c>
      <c r="D95" s="150">
        <f t="shared" si="310"/>
        <v>0</v>
      </c>
      <c r="E95" s="150">
        <f t="shared" si="310"/>
        <v>0</v>
      </c>
      <c r="F95" s="150">
        <f t="shared" si="310"/>
        <v>0</v>
      </c>
      <c r="G95" s="150">
        <f t="shared" si="310"/>
        <v>0</v>
      </c>
      <c r="H95" s="150">
        <f t="shared" si="310"/>
        <v>0</v>
      </c>
      <c r="I95" s="150">
        <f t="shared" si="310"/>
        <v>0</v>
      </c>
      <c r="J95" s="150">
        <f t="shared" si="310"/>
        <v>0</v>
      </c>
      <c r="K95" s="150">
        <f t="shared" si="310"/>
        <v>0</v>
      </c>
      <c r="L95" s="150">
        <f t="shared" si="310"/>
        <v>0</v>
      </c>
      <c r="M95" s="150">
        <f t="shared" si="310"/>
        <v>0</v>
      </c>
      <c r="N95" s="150">
        <f t="shared" si="310"/>
        <v>0</v>
      </c>
      <c r="O95" s="10">
        <f t="shared" si="311"/>
        <v>0</v>
      </c>
      <c r="P95" s="41">
        <f t="shared" si="312"/>
        <v>0</v>
      </c>
      <c r="Q95" s="81" t="s">
        <v>395</v>
      </c>
      <c r="R95" s="154"/>
      <c r="S95" s="159"/>
      <c r="T95" s="17" t="str">
        <f t="shared" ref="T95:T101" si="330">T79</f>
        <v>Product Category 4</v>
      </c>
      <c r="U95" s="150">
        <f t="shared" si="302"/>
        <v>0</v>
      </c>
      <c r="V95" s="150">
        <f t="shared" ref="V95:AF95" si="331">U63*$AH95</f>
        <v>0</v>
      </c>
      <c r="W95" s="150">
        <f t="shared" si="331"/>
        <v>0</v>
      </c>
      <c r="X95" s="150">
        <f t="shared" si="331"/>
        <v>0</v>
      </c>
      <c r="Y95" s="150">
        <f t="shared" si="331"/>
        <v>0</v>
      </c>
      <c r="Z95" s="150">
        <f t="shared" si="331"/>
        <v>0</v>
      </c>
      <c r="AA95" s="150">
        <f t="shared" si="331"/>
        <v>0</v>
      </c>
      <c r="AB95" s="150">
        <f t="shared" si="331"/>
        <v>0</v>
      </c>
      <c r="AC95" s="150">
        <f t="shared" si="331"/>
        <v>0</v>
      </c>
      <c r="AD95" s="150">
        <f t="shared" si="331"/>
        <v>0</v>
      </c>
      <c r="AE95" s="150">
        <f t="shared" si="331"/>
        <v>0</v>
      </c>
      <c r="AF95" s="150">
        <f t="shared" si="331"/>
        <v>0</v>
      </c>
      <c r="AG95" s="10">
        <f t="shared" si="314"/>
        <v>0</v>
      </c>
      <c r="AH95" s="41">
        <f t="shared" si="315"/>
        <v>0</v>
      </c>
      <c r="AI95" s="81" t="s">
        <v>395</v>
      </c>
      <c r="AJ95" s="159"/>
      <c r="AK95" s="163"/>
      <c r="AL95" s="17" t="str">
        <f t="shared" ref="AL95:AL101" si="332">AL79</f>
        <v>Product Category 4</v>
      </c>
      <c r="AM95" s="150">
        <f t="shared" si="304"/>
        <v>0</v>
      </c>
      <c r="AN95" s="150">
        <f t="shared" ref="AN95:AX95" si="333">AM63*$AZ95</f>
        <v>0</v>
      </c>
      <c r="AO95" s="150">
        <f t="shared" si="333"/>
        <v>0</v>
      </c>
      <c r="AP95" s="150">
        <f t="shared" si="333"/>
        <v>0</v>
      </c>
      <c r="AQ95" s="150">
        <f t="shared" si="333"/>
        <v>0</v>
      </c>
      <c r="AR95" s="150">
        <f t="shared" si="333"/>
        <v>0</v>
      </c>
      <c r="AS95" s="150">
        <f t="shared" si="333"/>
        <v>0</v>
      </c>
      <c r="AT95" s="150">
        <f t="shared" si="333"/>
        <v>0</v>
      </c>
      <c r="AU95" s="150">
        <f t="shared" si="333"/>
        <v>0</v>
      </c>
      <c r="AV95" s="150">
        <f t="shared" si="333"/>
        <v>0</v>
      </c>
      <c r="AW95" s="150">
        <f t="shared" si="333"/>
        <v>0</v>
      </c>
      <c r="AX95" s="150">
        <f t="shared" si="333"/>
        <v>0</v>
      </c>
      <c r="AY95" s="10">
        <f t="shared" si="317"/>
        <v>0</v>
      </c>
      <c r="AZ95" s="41">
        <f t="shared" si="318"/>
        <v>0</v>
      </c>
      <c r="BA95" s="81" t="s">
        <v>395</v>
      </c>
      <c r="BB95" s="163"/>
      <c r="BC95" s="167"/>
      <c r="BD95" s="17" t="str">
        <f t="shared" ref="BD95:BD101" si="334">BD79</f>
        <v>Product Category 4</v>
      </c>
      <c r="BE95" s="150">
        <f t="shared" si="306"/>
        <v>0</v>
      </c>
      <c r="BF95" s="150">
        <f t="shared" ref="BF95:BP95" si="335">BE63*$BR95</f>
        <v>0</v>
      </c>
      <c r="BG95" s="150">
        <f t="shared" si="335"/>
        <v>0</v>
      </c>
      <c r="BH95" s="150">
        <f t="shared" si="335"/>
        <v>0</v>
      </c>
      <c r="BI95" s="150">
        <f t="shared" si="335"/>
        <v>0</v>
      </c>
      <c r="BJ95" s="150">
        <f t="shared" si="335"/>
        <v>0</v>
      </c>
      <c r="BK95" s="150">
        <f t="shared" si="335"/>
        <v>0</v>
      </c>
      <c r="BL95" s="150">
        <f t="shared" si="335"/>
        <v>0</v>
      </c>
      <c r="BM95" s="150">
        <f t="shared" si="335"/>
        <v>0</v>
      </c>
      <c r="BN95" s="150">
        <f t="shared" si="335"/>
        <v>0</v>
      </c>
      <c r="BO95" s="150">
        <f t="shared" si="335"/>
        <v>0</v>
      </c>
      <c r="BP95" s="150">
        <f t="shared" si="335"/>
        <v>0</v>
      </c>
      <c r="BQ95" s="10">
        <f t="shared" si="320"/>
        <v>0</v>
      </c>
      <c r="BR95" s="41">
        <f t="shared" si="321"/>
        <v>0</v>
      </c>
      <c r="BS95" s="81" t="s">
        <v>395</v>
      </c>
      <c r="BT95" s="167"/>
      <c r="BU95" s="171"/>
      <c r="BV95" s="17" t="str">
        <f t="shared" ref="BV95:BV101" si="336">BV79</f>
        <v>Product Category 4</v>
      </c>
      <c r="BW95" s="150">
        <f t="shared" si="308"/>
        <v>0</v>
      </c>
      <c r="BX95" s="150">
        <f t="shared" ref="BX95:CH95" si="337">BW63*$CJ95</f>
        <v>0</v>
      </c>
      <c r="BY95" s="150">
        <f t="shared" si="337"/>
        <v>0</v>
      </c>
      <c r="BZ95" s="150">
        <f t="shared" si="337"/>
        <v>0</v>
      </c>
      <c r="CA95" s="150">
        <f t="shared" si="337"/>
        <v>0</v>
      </c>
      <c r="CB95" s="150">
        <f t="shared" si="337"/>
        <v>0</v>
      </c>
      <c r="CC95" s="150">
        <f t="shared" si="337"/>
        <v>0</v>
      </c>
      <c r="CD95" s="150">
        <f t="shared" si="337"/>
        <v>0</v>
      </c>
      <c r="CE95" s="150">
        <f t="shared" si="337"/>
        <v>0</v>
      </c>
      <c r="CF95" s="150">
        <f t="shared" si="337"/>
        <v>0</v>
      </c>
      <c r="CG95" s="150">
        <f t="shared" si="337"/>
        <v>0</v>
      </c>
      <c r="CH95" s="150">
        <f t="shared" si="337"/>
        <v>0</v>
      </c>
      <c r="CI95" s="10">
        <f t="shared" si="323"/>
        <v>0</v>
      </c>
      <c r="CJ95" s="41">
        <f t="shared" si="324"/>
        <v>0</v>
      </c>
      <c r="CK95" s="81" t="s">
        <v>395</v>
      </c>
      <c r="CL95" s="171"/>
    </row>
    <row r="96" spans="1:90" ht="14.25" customHeight="1" x14ac:dyDescent="0.25">
      <c r="A96" s="155"/>
      <c r="B96" s="17" t="str">
        <f t="shared" si="329"/>
        <v>Product Category 5</v>
      </c>
      <c r="C96" s="150">
        <v>0</v>
      </c>
      <c r="D96" s="150">
        <f t="shared" si="310"/>
        <v>0</v>
      </c>
      <c r="E96" s="150">
        <f t="shared" si="310"/>
        <v>0</v>
      </c>
      <c r="F96" s="150">
        <f t="shared" si="310"/>
        <v>0</v>
      </c>
      <c r="G96" s="150">
        <f t="shared" si="310"/>
        <v>0</v>
      </c>
      <c r="H96" s="150">
        <f t="shared" si="310"/>
        <v>0</v>
      </c>
      <c r="I96" s="150">
        <f t="shared" si="310"/>
        <v>0</v>
      </c>
      <c r="J96" s="150">
        <f t="shared" si="310"/>
        <v>0</v>
      </c>
      <c r="K96" s="150">
        <f t="shared" si="310"/>
        <v>0</v>
      </c>
      <c r="L96" s="150">
        <f t="shared" si="310"/>
        <v>0</v>
      </c>
      <c r="M96" s="150">
        <f t="shared" si="310"/>
        <v>0</v>
      </c>
      <c r="N96" s="150">
        <f t="shared" si="310"/>
        <v>0</v>
      </c>
      <c r="O96" s="10">
        <f t="shared" si="311"/>
        <v>0</v>
      </c>
      <c r="P96" s="41">
        <f t="shared" si="312"/>
        <v>0</v>
      </c>
      <c r="Q96" s="81" t="s">
        <v>395</v>
      </c>
      <c r="R96" s="154"/>
      <c r="S96" s="159"/>
      <c r="T96" s="17" t="str">
        <f t="shared" si="330"/>
        <v>Product Category 5</v>
      </c>
      <c r="U96" s="150">
        <f t="shared" si="302"/>
        <v>0</v>
      </c>
      <c r="V96" s="150">
        <f t="shared" ref="V96:AF96" si="338">U64*$AH96</f>
        <v>0</v>
      </c>
      <c r="W96" s="150">
        <f t="shared" si="338"/>
        <v>0</v>
      </c>
      <c r="X96" s="150">
        <f t="shared" si="338"/>
        <v>0</v>
      </c>
      <c r="Y96" s="150">
        <f t="shared" si="338"/>
        <v>0</v>
      </c>
      <c r="Z96" s="150">
        <f t="shared" si="338"/>
        <v>0</v>
      </c>
      <c r="AA96" s="150">
        <f t="shared" si="338"/>
        <v>0</v>
      </c>
      <c r="AB96" s="150">
        <f t="shared" si="338"/>
        <v>0</v>
      </c>
      <c r="AC96" s="150">
        <f t="shared" si="338"/>
        <v>0</v>
      </c>
      <c r="AD96" s="150">
        <f t="shared" si="338"/>
        <v>0</v>
      </c>
      <c r="AE96" s="150">
        <f t="shared" si="338"/>
        <v>0</v>
      </c>
      <c r="AF96" s="150">
        <f t="shared" si="338"/>
        <v>0</v>
      </c>
      <c r="AG96" s="10">
        <f t="shared" si="314"/>
        <v>0</v>
      </c>
      <c r="AH96" s="41">
        <f t="shared" si="315"/>
        <v>0</v>
      </c>
      <c r="AI96" s="81" t="s">
        <v>395</v>
      </c>
      <c r="AJ96" s="159"/>
      <c r="AK96" s="163"/>
      <c r="AL96" s="17" t="str">
        <f t="shared" si="332"/>
        <v>Product Category 5</v>
      </c>
      <c r="AM96" s="150">
        <f t="shared" si="304"/>
        <v>0</v>
      </c>
      <c r="AN96" s="150">
        <f t="shared" ref="AN96:AX96" si="339">AM64*$AZ96</f>
        <v>0</v>
      </c>
      <c r="AO96" s="150">
        <f t="shared" si="339"/>
        <v>0</v>
      </c>
      <c r="AP96" s="150">
        <f t="shared" si="339"/>
        <v>0</v>
      </c>
      <c r="AQ96" s="150">
        <f t="shared" si="339"/>
        <v>0</v>
      </c>
      <c r="AR96" s="150">
        <f t="shared" si="339"/>
        <v>0</v>
      </c>
      <c r="AS96" s="150">
        <f t="shared" si="339"/>
        <v>0</v>
      </c>
      <c r="AT96" s="150">
        <f t="shared" si="339"/>
        <v>0</v>
      </c>
      <c r="AU96" s="150">
        <f t="shared" si="339"/>
        <v>0</v>
      </c>
      <c r="AV96" s="150">
        <f t="shared" si="339"/>
        <v>0</v>
      </c>
      <c r="AW96" s="150">
        <f t="shared" si="339"/>
        <v>0</v>
      </c>
      <c r="AX96" s="150">
        <f t="shared" si="339"/>
        <v>0</v>
      </c>
      <c r="AY96" s="10">
        <f t="shared" si="317"/>
        <v>0</v>
      </c>
      <c r="AZ96" s="41">
        <f t="shared" si="318"/>
        <v>0</v>
      </c>
      <c r="BA96" s="81" t="s">
        <v>395</v>
      </c>
      <c r="BB96" s="163"/>
      <c r="BC96" s="167"/>
      <c r="BD96" s="17" t="str">
        <f t="shared" si="334"/>
        <v>Product Category 5</v>
      </c>
      <c r="BE96" s="150">
        <f t="shared" si="306"/>
        <v>0</v>
      </c>
      <c r="BF96" s="150">
        <f t="shared" ref="BF96:BP96" si="340">BE64*$BR96</f>
        <v>0</v>
      </c>
      <c r="BG96" s="150">
        <f t="shared" si="340"/>
        <v>0</v>
      </c>
      <c r="BH96" s="150">
        <f t="shared" si="340"/>
        <v>0</v>
      </c>
      <c r="BI96" s="150">
        <f t="shared" si="340"/>
        <v>0</v>
      </c>
      <c r="BJ96" s="150">
        <f t="shared" si="340"/>
        <v>0</v>
      </c>
      <c r="BK96" s="150">
        <f t="shared" si="340"/>
        <v>0</v>
      </c>
      <c r="BL96" s="150">
        <f t="shared" si="340"/>
        <v>0</v>
      </c>
      <c r="BM96" s="150">
        <f t="shared" si="340"/>
        <v>0</v>
      </c>
      <c r="BN96" s="150">
        <f t="shared" si="340"/>
        <v>0</v>
      </c>
      <c r="BO96" s="150">
        <f t="shared" si="340"/>
        <v>0</v>
      </c>
      <c r="BP96" s="150">
        <f t="shared" si="340"/>
        <v>0</v>
      </c>
      <c r="BQ96" s="10">
        <f t="shared" si="320"/>
        <v>0</v>
      </c>
      <c r="BR96" s="41">
        <f t="shared" si="321"/>
        <v>0</v>
      </c>
      <c r="BS96" s="81" t="s">
        <v>395</v>
      </c>
      <c r="BT96" s="167"/>
      <c r="BU96" s="171"/>
      <c r="BV96" s="17" t="str">
        <f t="shared" si="336"/>
        <v>Product Category 5</v>
      </c>
      <c r="BW96" s="150">
        <f t="shared" si="308"/>
        <v>0</v>
      </c>
      <c r="BX96" s="150">
        <f t="shared" ref="BX96:CH96" si="341">BW64*$CJ96</f>
        <v>0</v>
      </c>
      <c r="BY96" s="150">
        <f t="shared" si="341"/>
        <v>0</v>
      </c>
      <c r="BZ96" s="150">
        <f t="shared" si="341"/>
        <v>0</v>
      </c>
      <c r="CA96" s="150">
        <f t="shared" si="341"/>
        <v>0</v>
      </c>
      <c r="CB96" s="150">
        <f t="shared" si="341"/>
        <v>0</v>
      </c>
      <c r="CC96" s="150">
        <f t="shared" si="341"/>
        <v>0</v>
      </c>
      <c r="CD96" s="150">
        <f t="shared" si="341"/>
        <v>0</v>
      </c>
      <c r="CE96" s="150">
        <f t="shared" si="341"/>
        <v>0</v>
      </c>
      <c r="CF96" s="150">
        <f t="shared" si="341"/>
        <v>0</v>
      </c>
      <c r="CG96" s="150">
        <f t="shared" si="341"/>
        <v>0</v>
      </c>
      <c r="CH96" s="150">
        <f t="shared" si="341"/>
        <v>0</v>
      </c>
      <c r="CI96" s="10">
        <f t="shared" si="323"/>
        <v>0</v>
      </c>
      <c r="CJ96" s="41">
        <f t="shared" si="324"/>
        <v>0</v>
      </c>
      <c r="CK96" s="81" t="s">
        <v>395</v>
      </c>
      <c r="CL96" s="171"/>
    </row>
    <row r="97" spans="1:90" ht="14.25" customHeight="1" x14ac:dyDescent="0.25">
      <c r="A97" s="155"/>
      <c r="B97" s="17" t="str">
        <f t="shared" si="329"/>
        <v>Product Category 6</v>
      </c>
      <c r="C97" s="150">
        <v>0</v>
      </c>
      <c r="D97" s="150">
        <f t="shared" si="310"/>
        <v>0</v>
      </c>
      <c r="E97" s="150">
        <f t="shared" si="310"/>
        <v>0</v>
      </c>
      <c r="F97" s="150">
        <f t="shared" si="310"/>
        <v>0</v>
      </c>
      <c r="G97" s="150">
        <f t="shared" si="310"/>
        <v>0</v>
      </c>
      <c r="H97" s="150">
        <f t="shared" si="310"/>
        <v>0</v>
      </c>
      <c r="I97" s="150">
        <f t="shared" si="310"/>
        <v>0</v>
      </c>
      <c r="J97" s="150">
        <f t="shared" si="310"/>
        <v>0</v>
      </c>
      <c r="K97" s="150">
        <f t="shared" si="310"/>
        <v>0</v>
      </c>
      <c r="L97" s="150">
        <f t="shared" si="310"/>
        <v>0</v>
      </c>
      <c r="M97" s="150">
        <f t="shared" si="310"/>
        <v>0</v>
      </c>
      <c r="N97" s="150">
        <f t="shared" si="310"/>
        <v>0</v>
      </c>
      <c r="O97" s="10">
        <f t="shared" si="311"/>
        <v>0</v>
      </c>
      <c r="P97" s="41">
        <f t="shared" si="312"/>
        <v>0</v>
      </c>
      <c r="Q97" s="81" t="s">
        <v>395</v>
      </c>
      <c r="R97" s="154"/>
      <c r="S97" s="159"/>
      <c r="T97" s="17" t="str">
        <f t="shared" si="330"/>
        <v>Product Category 6</v>
      </c>
      <c r="U97" s="150">
        <f t="shared" si="302"/>
        <v>0</v>
      </c>
      <c r="V97" s="150">
        <f t="shared" ref="V97:AF97" si="342">U65*$AH97</f>
        <v>0</v>
      </c>
      <c r="W97" s="150">
        <f t="shared" si="342"/>
        <v>0</v>
      </c>
      <c r="X97" s="150">
        <f t="shared" si="342"/>
        <v>0</v>
      </c>
      <c r="Y97" s="150">
        <f t="shared" si="342"/>
        <v>0</v>
      </c>
      <c r="Z97" s="150">
        <f t="shared" si="342"/>
        <v>0</v>
      </c>
      <c r="AA97" s="150">
        <f t="shared" si="342"/>
        <v>0</v>
      </c>
      <c r="AB97" s="150">
        <f t="shared" si="342"/>
        <v>0</v>
      </c>
      <c r="AC97" s="150">
        <f t="shared" si="342"/>
        <v>0</v>
      </c>
      <c r="AD97" s="150">
        <f t="shared" si="342"/>
        <v>0</v>
      </c>
      <c r="AE97" s="150">
        <f t="shared" si="342"/>
        <v>0</v>
      </c>
      <c r="AF97" s="150">
        <f t="shared" si="342"/>
        <v>0</v>
      </c>
      <c r="AG97" s="10">
        <f t="shared" si="314"/>
        <v>0</v>
      </c>
      <c r="AH97" s="41">
        <f t="shared" si="315"/>
        <v>0</v>
      </c>
      <c r="AI97" s="81" t="s">
        <v>395</v>
      </c>
      <c r="AJ97" s="159"/>
      <c r="AK97" s="163"/>
      <c r="AL97" s="17" t="str">
        <f t="shared" si="332"/>
        <v>Product Category 6</v>
      </c>
      <c r="AM97" s="150">
        <f t="shared" si="304"/>
        <v>0</v>
      </c>
      <c r="AN97" s="150">
        <f t="shared" ref="AN97:AX97" si="343">AM65*$AZ97</f>
        <v>0</v>
      </c>
      <c r="AO97" s="150">
        <f t="shared" si="343"/>
        <v>0</v>
      </c>
      <c r="AP97" s="150">
        <f t="shared" si="343"/>
        <v>0</v>
      </c>
      <c r="AQ97" s="150">
        <f t="shared" si="343"/>
        <v>0</v>
      </c>
      <c r="AR97" s="150">
        <f t="shared" si="343"/>
        <v>0</v>
      </c>
      <c r="AS97" s="150">
        <f t="shared" si="343"/>
        <v>0</v>
      </c>
      <c r="AT97" s="150">
        <f t="shared" si="343"/>
        <v>0</v>
      </c>
      <c r="AU97" s="150">
        <f t="shared" si="343"/>
        <v>0</v>
      </c>
      <c r="AV97" s="150">
        <f t="shared" si="343"/>
        <v>0</v>
      </c>
      <c r="AW97" s="150">
        <f t="shared" si="343"/>
        <v>0</v>
      </c>
      <c r="AX97" s="150">
        <f t="shared" si="343"/>
        <v>0</v>
      </c>
      <c r="AY97" s="10">
        <f t="shared" si="317"/>
        <v>0</v>
      </c>
      <c r="AZ97" s="41">
        <f t="shared" si="318"/>
        <v>0</v>
      </c>
      <c r="BA97" s="81" t="s">
        <v>395</v>
      </c>
      <c r="BB97" s="163"/>
      <c r="BC97" s="167"/>
      <c r="BD97" s="17" t="str">
        <f t="shared" si="334"/>
        <v>Product Category 6</v>
      </c>
      <c r="BE97" s="150">
        <f t="shared" si="306"/>
        <v>0</v>
      </c>
      <c r="BF97" s="150">
        <f t="shared" ref="BF97:BP97" si="344">BE65*$BR97</f>
        <v>0</v>
      </c>
      <c r="BG97" s="150">
        <f t="shared" si="344"/>
        <v>0</v>
      </c>
      <c r="BH97" s="150">
        <f t="shared" si="344"/>
        <v>0</v>
      </c>
      <c r="BI97" s="150">
        <f t="shared" si="344"/>
        <v>0</v>
      </c>
      <c r="BJ97" s="150">
        <f t="shared" si="344"/>
        <v>0</v>
      </c>
      <c r="BK97" s="150">
        <f t="shared" si="344"/>
        <v>0</v>
      </c>
      <c r="BL97" s="150">
        <f t="shared" si="344"/>
        <v>0</v>
      </c>
      <c r="BM97" s="150">
        <f t="shared" si="344"/>
        <v>0</v>
      </c>
      <c r="BN97" s="150">
        <f t="shared" si="344"/>
        <v>0</v>
      </c>
      <c r="BO97" s="150">
        <f t="shared" si="344"/>
        <v>0</v>
      </c>
      <c r="BP97" s="150">
        <f t="shared" si="344"/>
        <v>0</v>
      </c>
      <c r="BQ97" s="10">
        <f t="shared" si="320"/>
        <v>0</v>
      </c>
      <c r="BR97" s="41">
        <f t="shared" si="321"/>
        <v>0</v>
      </c>
      <c r="BS97" s="81" t="s">
        <v>395</v>
      </c>
      <c r="BT97" s="167"/>
      <c r="BU97" s="171"/>
      <c r="BV97" s="17" t="str">
        <f t="shared" si="336"/>
        <v>Product Category 6</v>
      </c>
      <c r="BW97" s="150">
        <f t="shared" si="308"/>
        <v>0</v>
      </c>
      <c r="BX97" s="150">
        <f t="shared" ref="BX97:CH97" si="345">BW65*$CJ97</f>
        <v>0</v>
      </c>
      <c r="BY97" s="150">
        <f t="shared" si="345"/>
        <v>0</v>
      </c>
      <c r="BZ97" s="150">
        <f t="shared" si="345"/>
        <v>0</v>
      </c>
      <c r="CA97" s="150">
        <f t="shared" si="345"/>
        <v>0</v>
      </c>
      <c r="CB97" s="150">
        <f t="shared" si="345"/>
        <v>0</v>
      </c>
      <c r="CC97" s="150">
        <f t="shared" si="345"/>
        <v>0</v>
      </c>
      <c r="CD97" s="150">
        <f t="shared" si="345"/>
        <v>0</v>
      </c>
      <c r="CE97" s="150">
        <f t="shared" si="345"/>
        <v>0</v>
      </c>
      <c r="CF97" s="150">
        <f t="shared" si="345"/>
        <v>0</v>
      </c>
      <c r="CG97" s="150">
        <f t="shared" si="345"/>
        <v>0</v>
      </c>
      <c r="CH97" s="150">
        <f t="shared" si="345"/>
        <v>0</v>
      </c>
      <c r="CI97" s="10">
        <f t="shared" si="323"/>
        <v>0</v>
      </c>
      <c r="CJ97" s="41">
        <f t="shared" si="324"/>
        <v>0</v>
      </c>
      <c r="CK97" s="81" t="s">
        <v>395</v>
      </c>
      <c r="CL97" s="171"/>
    </row>
    <row r="98" spans="1:90" ht="14.25" customHeight="1" x14ac:dyDescent="0.25">
      <c r="A98" s="155"/>
      <c r="B98" s="17" t="str">
        <f t="shared" si="329"/>
        <v>Product Category 7</v>
      </c>
      <c r="C98" s="150">
        <v>0</v>
      </c>
      <c r="D98" s="150">
        <f t="shared" si="310"/>
        <v>0</v>
      </c>
      <c r="E98" s="150">
        <f t="shared" si="310"/>
        <v>0</v>
      </c>
      <c r="F98" s="150">
        <f t="shared" si="310"/>
        <v>0</v>
      </c>
      <c r="G98" s="150">
        <f t="shared" si="310"/>
        <v>0</v>
      </c>
      <c r="H98" s="150">
        <f t="shared" si="310"/>
        <v>0</v>
      </c>
      <c r="I98" s="150">
        <f t="shared" si="310"/>
        <v>0</v>
      </c>
      <c r="J98" s="150">
        <f t="shared" si="310"/>
        <v>0</v>
      </c>
      <c r="K98" s="150">
        <f t="shared" si="310"/>
        <v>0</v>
      </c>
      <c r="L98" s="150">
        <f t="shared" si="310"/>
        <v>0</v>
      </c>
      <c r="M98" s="150">
        <f t="shared" si="310"/>
        <v>0</v>
      </c>
      <c r="N98" s="150">
        <f t="shared" si="310"/>
        <v>0</v>
      </c>
      <c r="O98" s="10">
        <f t="shared" si="311"/>
        <v>0</v>
      </c>
      <c r="P98" s="41">
        <f t="shared" si="312"/>
        <v>0</v>
      </c>
      <c r="Q98" s="81" t="s">
        <v>395</v>
      </c>
      <c r="R98" s="154"/>
      <c r="S98" s="159"/>
      <c r="T98" s="17" t="str">
        <f t="shared" si="330"/>
        <v>Product Category 7</v>
      </c>
      <c r="U98" s="150">
        <f t="shared" si="302"/>
        <v>0</v>
      </c>
      <c r="V98" s="150">
        <f t="shared" ref="V98:AF98" si="346">U66*$AH98</f>
        <v>0</v>
      </c>
      <c r="W98" s="150">
        <f t="shared" si="346"/>
        <v>0</v>
      </c>
      <c r="X98" s="150">
        <f t="shared" si="346"/>
        <v>0</v>
      </c>
      <c r="Y98" s="150">
        <f t="shared" si="346"/>
        <v>0</v>
      </c>
      <c r="Z98" s="150">
        <f t="shared" si="346"/>
        <v>0</v>
      </c>
      <c r="AA98" s="150">
        <f t="shared" si="346"/>
        <v>0</v>
      </c>
      <c r="AB98" s="150">
        <f t="shared" si="346"/>
        <v>0</v>
      </c>
      <c r="AC98" s="150">
        <f t="shared" si="346"/>
        <v>0</v>
      </c>
      <c r="AD98" s="150">
        <f t="shared" si="346"/>
        <v>0</v>
      </c>
      <c r="AE98" s="150">
        <f t="shared" si="346"/>
        <v>0</v>
      </c>
      <c r="AF98" s="150">
        <f t="shared" si="346"/>
        <v>0</v>
      </c>
      <c r="AG98" s="10">
        <f t="shared" si="314"/>
        <v>0</v>
      </c>
      <c r="AH98" s="41">
        <f t="shared" si="315"/>
        <v>0</v>
      </c>
      <c r="AI98" s="81" t="s">
        <v>395</v>
      </c>
      <c r="AJ98" s="159"/>
      <c r="AK98" s="163"/>
      <c r="AL98" s="17" t="str">
        <f t="shared" si="332"/>
        <v>Product Category 7</v>
      </c>
      <c r="AM98" s="150">
        <f t="shared" si="304"/>
        <v>0</v>
      </c>
      <c r="AN98" s="150">
        <f t="shared" ref="AN98:AX98" si="347">AM66*$AZ98</f>
        <v>0</v>
      </c>
      <c r="AO98" s="150">
        <f t="shared" si="347"/>
        <v>0</v>
      </c>
      <c r="AP98" s="150">
        <f t="shared" si="347"/>
        <v>0</v>
      </c>
      <c r="AQ98" s="150">
        <f t="shared" si="347"/>
        <v>0</v>
      </c>
      <c r="AR98" s="150">
        <f t="shared" si="347"/>
        <v>0</v>
      </c>
      <c r="AS98" s="150">
        <f t="shared" si="347"/>
        <v>0</v>
      </c>
      <c r="AT98" s="150">
        <f t="shared" si="347"/>
        <v>0</v>
      </c>
      <c r="AU98" s="150">
        <f t="shared" si="347"/>
        <v>0</v>
      </c>
      <c r="AV98" s="150">
        <f t="shared" si="347"/>
        <v>0</v>
      </c>
      <c r="AW98" s="150">
        <f t="shared" si="347"/>
        <v>0</v>
      </c>
      <c r="AX98" s="150">
        <f t="shared" si="347"/>
        <v>0</v>
      </c>
      <c r="AY98" s="10">
        <f t="shared" si="317"/>
        <v>0</v>
      </c>
      <c r="AZ98" s="41">
        <f t="shared" si="318"/>
        <v>0</v>
      </c>
      <c r="BA98" s="81" t="s">
        <v>395</v>
      </c>
      <c r="BB98" s="163"/>
      <c r="BC98" s="167"/>
      <c r="BD98" s="17" t="str">
        <f t="shared" si="334"/>
        <v>Product Category 7</v>
      </c>
      <c r="BE98" s="150">
        <f t="shared" si="306"/>
        <v>0</v>
      </c>
      <c r="BF98" s="150">
        <f t="shared" ref="BF98:BP98" si="348">BE66*$BR98</f>
        <v>0</v>
      </c>
      <c r="BG98" s="150">
        <f t="shared" si="348"/>
        <v>0</v>
      </c>
      <c r="BH98" s="150">
        <f t="shared" si="348"/>
        <v>0</v>
      </c>
      <c r="BI98" s="150">
        <f t="shared" si="348"/>
        <v>0</v>
      </c>
      <c r="BJ98" s="150">
        <f t="shared" si="348"/>
        <v>0</v>
      </c>
      <c r="BK98" s="150">
        <f t="shared" si="348"/>
        <v>0</v>
      </c>
      <c r="BL98" s="150">
        <f t="shared" si="348"/>
        <v>0</v>
      </c>
      <c r="BM98" s="150">
        <f t="shared" si="348"/>
        <v>0</v>
      </c>
      <c r="BN98" s="150">
        <f t="shared" si="348"/>
        <v>0</v>
      </c>
      <c r="BO98" s="150">
        <f t="shared" si="348"/>
        <v>0</v>
      </c>
      <c r="BP98" s="150">
        <f t="shared" si="348"/>
        <v>0</v>
      </c>
      <c r="BQ98" s="10">
        <f t="shared" si="320"/>
        <v>0</v>
      </c>
      <c r="BR98" s="41">
        <f t="shared" si="321"/>
        <v>0</v>
      </c>
      <c r="BS98" s="81" t="s">
        <v>395</v>
      </c>
      <c r="BT98" s="167"/>
      <c r="BU98" s="171"/>
      <c r="BV98" s="17" t="str">
        <f t="shared" si="336"/>
        <v>Product Category 7</v>
      </c>
      <c r="BW98" s="150">
        <f t="shared" si="308"/>
        <v>0</v>
      </c>
      <c r="BX98" s="150">
        <f t="shared" ref="BX98:CH98" si="349">BW66*$CJ98</f>
        <v>0</v>
      </c>
      <c r="BY98" s="150">
        <f t="shared" si="349"/>
        <v>0</v>
      </c>
      <c r="BZ98" s="150">
        <f t="shared" si="349"/>
        <v>0</v>
      </c>
      <c r="CA98" s="150">
        <f t="shared" si="349"/>
        <v>0</v>
      </c>
      <c r="CB98" s="150">
        <f t="shared" si="349"/>
        <v>0</v>
      </c>
      <c r="CC98" s="150">
        <f t="shared" si="349"/>
        <v>0</v>
      </c>
      <c r="CD98" s="150">
        <f t="shared" si="349"/>
        <v>0</v>
      </c>
      <c r="CE98" s="150">
        <f t="shared" si="349"/>
        <v>0</v>
      </c>
      <c r="CF98" s="150">
        <f t="shared" si="349"/>
        <v>0</v>
      </c>
      <c r="CG98" s="150">
        <f t="shared" si="349"/>
        <v>0</v>
      </c>
      <c r="CH98" s="150">
        <f t="shared" si="349"/>
        <v>0</v>
      </c>
      <c r="CI98" s="10">
        <f t="shared" si="323"/>
        <v>0</v>
      </c>
      <c r="CJ98" s="41">
        <f t="shared" si="324"/>
        <v>0</v>
      </c>
      <c r="CK98" s="81" t="s">
        <v>395</v>
      </c>
      <c r="CL98" s="171"/>
    </row>
    <row r="99" spans="1:90" ht="14.25" customHeight="1" x14ac:dyDescent="0.25">
      <c r="A99" s="155"/>
      <c r="B99" s="17" t="str">
        <f t="shared" si="329"/>
        <v>Product Category 8</v>
      </c>
      <c r="C99" s="150">
        <v>0</v>
      </c>
      <c r="D99" s="150">
        <f t="shared" si="310"/>
        <v>0</v>
      </c>
      <c r="E99" s="150">
        <f t="shared" si="310"/>
        <v>0</v>
      </c>
      <c r="F99" s="150">
        <f t="shared" si="310"/>
        <v>0</v>
      </c>
      <c r="G99" s="150">
        <f t="shared" si="310"/>
        <v>0</v>
      </c>
      <c r="H99" s="150">
        <f t="shared" si="310"/>
        <v>0</v>
      </c>
      <c r="I99" s="150">
        <f t="shared" si="310"/>
        <v>0</v>
      </c>
      <c r="J99" s="150">
        <f t="shared" si="310"/>
        <v>0</v>
      </c>
      <c r="K99" s="150">
        <f t="shared" si="310"/>
        <v>0</v>
      </c>
      <c r="L99" s="150">
        <f t="shared" si="310"/>
        <v>0</v>
      </c>
      <c r="M99" s="150">
        <f t="shared" si="310"/>
        <v>0</v>
      </c>
      <c r="N99" s="150">
        <f t="shared" si="310"/>
        <v>0</v>
      </c>
      <c r="O99" s="10">
        <f t="shared" si="311"/>
        <v>0</v>
      </c>
      <c r="P99" s="41">
        <f t="shared" si="312"/>
        <v>0</v>
      </c>
      <c r="Q99" s="81" t="s">
        <v>395</v>
      </c>
      <c r="R99" s="154"/>
      <c r="S99" s="159"/>
      <c r="T99" s="17" t="str">
        <f t="shared" si="330"/>
        <v>Product Category 8</v>
      </c>
      <c r="U99" s="150">
        <f t="shared" si="302"/>
        <v>0</v>
      </c>
      <c r="V99" s="150">
        <f t="shared" ref="V99:AF99" si="350">U67*$AH99</f>
        <v>0</v>
      </c>
      <c r="W99" s="150">
        <f t="shared" si="350"/>
        <v>0</v>
      </c>
      <c r="X99" s="150">
        <f t="shared" si="350"/>
        <v>0</v>
      </c>
      <c r="Y99" s="150">
        <f t="shared" si="350"/>
        <v>0</v>
      </c>
      <c r="Z99" s="150">
        <f t="shared" si="350"/>
        <v>0</v>
      </c>
      <c r="AA99" s="150">
        <f t="shared" si="350"/>
        <v>0</v>
      </c>
      <c r="AB99" s="150">
        <f t="shared" si="350"/>
        <v>0</v>
      </c>
      <c r="AC99" s="150">
        <f t="shared" si="350"/>
        <v>0</v>
      </c>
      <c r="AD99" s="150">
        <f t="shared" si="350"/>
        <v>0</v>
      </c>
      <c r="AE99" s="150">
        <f t="shared" si="350"/>
        <v>0</v>
      </c>
      <c r="AF99" s="150">
        <f t="shared" si="350"/>
        <v>0</v>
      </c>
      <c r="AG99" s="10">
        <f t="shared" si="314"/>
        <v>0</v>
      </c>
      <c r="AH99" s="41">
        <f t="shared" si="315"/>
        <v>0</v>
      </c>
      <c r="AI99" s="81" t="s">
        <v>395</v>
      </c>
      <c r="AJ99" s="159"/>
      <c r="AK99" s="163"/>
      <c r="AL99" s="17" t="str">
        <f t="shared" si="332"/>
        <v>Product Category 8</v>
      </c>
      <c r="AM99" s="150">
        <f t="shared" si="304"/>
        <v>0</v>
      </c>
      <c r="AN99" s="150">
        <f t="shared" ref="AN99:AX99" si="351">AM67*$AZ99</f>
        <v>0</v>
      </c>
      <c r="AO99" s="150">
        <f t="shared" si="351"/>
        <v>0</v>
      </c>
      <c r="AP99" s="150">
        <f t="shared" si="351"/>
        <v>0</v>
      </c>
      <c r="AQ99" s="150">
        <f t="shared" si="351"/>
        <v>0</v>
      </c>
      <c r="AR99" s="150">
        <f t="shared" si="351"/>
        <v>0</v>
      </c>
      <c r="AS99" s="150">
        <f t="shared" si="351"/>
        <v>0</v>
      </c>
      <c r="AT99" s="150">
        <f t="shared" si="351"/>
        <v>0</v>
      </c>
      <c r="AU99" s="150">
        <f t="shared" si="351"/>
        <v>0</v>
      </c>
      <c r="AV99" s="150">
        <f t="shared" si="351"/>
        <v>0</v>
      </c>
      <c r="AW99" s="150">
        <f t="shared" si="351"/>
        <v>0</v>
      </c>
      <c r="AX99" s="150">
        <f t="shared" si="351"/>
        <v>0</v>
      </c>
      <c r="AY99" s="10">
        <f t="shared" si="317"/>
        <v>0</v>
      </c>
      <c r="AZ99" s="41">
        <f t="shared" si="318"/>
        <v>0</v>
      </c>
      <c r="BA99" s="81" t="s">
        <v>395</v>
      </c>
      <c r="BB99" s="163"/>
      <c r="BC99" s="167"/>
      <c r="BD99" s="17" t="str">
        <f t="shared" si="334"/>
        <v>Product Category 8</v>
      </c>
      <c r="BE99" s="150">
        <f t="shared" si="306"/>
        <v>0</v>
      </c>
      <c r="BF99" s="150">
        <f t="shared" ref="BF99:BP99" si="352">BE67*$BR99</f>
        <v>0</v>
      </c>
      <c r="BG99" s="150">
        <f t="shared" si="352"/>
        <v>0</v>
      </c>
      <c r="BH99" s="150">
        <f t="shared" si="352"/>
        <v>0</v>
      </c>
      <c r="BI99" s="150">
        <f t="shared" si="352"/>
        <v>0</v>
      </c>
      <c r="BJ99" s="150">
        <f t="shared" si="352"/>
        <v>0</v>
      </c>
      <c r="BK99" s="150">
        <f t="shared" si="352"/>
        <v>0</v>
      </c>
      <c r="BL99" s="150">
        <f t="shared" si="352"/>
        <v>0</v>
      </c>
      <c r="BM99" s="150">
        <f t="shared" si="352"/>
        <v>0</v>
      </c>
      <c r="BN99" s="150">
        <f t="shared" si="352"/>
        <v>0</v>
      </c>
      <c r="BO99" s="150">
        <f t="shared" si="352"/>
        <v>0</v>
      </c>
      <c r="BP99" s="150">
        <f t="shared" si="352"/>
        <v>0</v>
      </c>
      <c r="BQ99" s="10">
        <f t="shared" si="320"/>
        <v>0</v>
      </c>
      <c r="BR99" s="41">
        <f t="shared" si="321"/>
        <v>0</v>
      </c>
      <c r="BS99" s="81" t="s">
        <v>395</v>
      </c>
      <c r="BT99" s="167"/>
      <c r="BU99" s="171"/>
      <c r="BV99" s="17" t="str">
        <f t="shared" si="336"/>
        <v>Product Category 8</v>
      </c>
      <c r="BW99" s="150">
        <f t="shared" si="308"/>
        <v>0</v>
      </c>
      <c r="BX99" s="150">
        <f t="shared" ref="BX99:CH99" si="353">BW67*$CJ99</f>
        <v>0</v>
      </c>
      <c r="BY99" s="150">
        <f t="shared" si="353"/>
        <v>0</v>
      </c>
      <c r="BZ99" s="150">
        <f t="shared" si="353"/>
        <v>0</v>
      </c>
      <c r="CA99" s="150">
        <f t="shared" si="353"/>
        <v>0</v>
      </c>
      <c r="CB99" s="150">
        <f t="shared" si="353"/>
        <v>0</v>
      </c>
      <c r="CC99" s="150">
        <f t="shared" si="353"/>
        <v>0</v>
      </c>
      <c r="CD99" s="150">
        <f t="shared" si="353"/>
        <v>0</v>
      </c>
      <c r="CE99" s="150">
        <f t="shared" si="353"/>
        <v>0</v>
      </c>
      <c r="CF99" s="150">
        <f t="shared" si="353"/>
        <v>0</v>
      </c>
      <c r="CG99" s="150">
        <f t="shared" si="353"/>
        <v>0</v>
      </c>
      <c r="CH99" s="150">
        <f t="shared" si="353"/>
        <v>0</v>
      </c>
      <c r="CI99" s="10">
        <f t="shared" si="323"/>
        <v>0</v>
      </c>
      <c r="CJ99" s="41">
        <f t="shared" si="324"/>
        <v>0</v>
      </c>
      <c r="CK99" s="81" t="s">
        <v>395</v>
      </c>
      <c r="CL99" s="171"/>
    </row>
    <row r="100" spans="1:90" ht="14.25" customHeight="1" x14ac:dyDescent="0.25">
      <c r="A100" s="155"/>
      <c r="B100" s="17" t="str">
        <f t="shared" si="329"/>
        <v>Product Category 9</v>
      </c>
      <c r="C100" s="150">
        <v>0</v>
      </c>
      <c r="D100" s="150">
        <f t="shared" si="310"/>
        <v>0</v>
      </c>
      <c r="E100" s="150">
        <f t="shared" si="310"/>
        <v>0</v>
      </c>
      <c r="F100" s="150">
        <f t="shared" si="310"/>
        <v>0</v>
      </c>
      <c r="G100" s="150">
        <f t="shared" si="310"/>
        <v>0</v>
      </c>
      <c r="H100" s="150">
        <f t="shared" si="310"/>
        <v>0</v>
      </c>
      <c r="I100" s="150">
        <f t="shared" si="310"/>
        <v>0</v>
      </c>
      <c r="J100" s="150">
        <f t="shared" si="310"/>
        <v>0</v>
      </c>
      <c r="K100" s="150">
        <f t="shared" si="310"/>
        <v>0</v>
      </c>
      <c r="L100" s="150">
        <f t="shared" si="310"/>
        <v>0</v>
      </c>
      <c r="M100" s="150">
        <f t="shared" si="310"/>
        <v>0</v>
      </c>
      <c r="N100" s="150">
        <f t="shared" si="310"/>
        <v>0</v>
      </c>
      <c r="O100" s="10">
        <f t="shared" si="311"/>
        <v>0</v>
      </c>
      <c r="P100" s="41">
        <f t="shared" si="312"/>
        <v>0</v>
      </c>
      <c r="Q100" s="81" t="s">
        <v>395</v>
      </c>
      <c r="R100" s="154"/>
      <c r="S100" s="159"/>
      <c r="T100" s="17" t="str">
        <f t="shared" si="330"/>
        <v>Product Category 9</v>
      </c>
      <c r="U100" s="150">
        <f t="shared" si="302"/>
        <v>0</v>
      </c>
      <c r="V100" s="150">
        <f t="shared" ref="V100:AF100" si="354">U68*$AH100</f>
        <v>0</v>
      </c>
      <c r="W100" s="150">
        <f t="shared" si="354"/>
        <v>0</v>
      </c>
      <c r="X100" s="150">
        <f t="shared" si="354"/>
        <v>0</v>
      </c>
      <c r="Y100" s="150">
        <f t="shared" si="354"/>
        <v>0</v>
      </c>
      <c r="Z100" s="150">
        <f t="shared" si="354"/>
        <v>0</v>
      </c>
      <c r="AA100" s="150">
        <f t="shared" si="354"/>
        <v>0</v>
      </c>
      <c r="AB100" s="150">
        <f t="shared" si="354"/>
        <v>0</v>
      </c>
      <c r="AC100" s="150">
        <f t="shared" si="354"/>
        <v>0</v>
      </c>
      <c r="AD100" s="150">
        <f t="shared" si="354"/>
        <v>0</v>
      </c>
      <c r="AE100" s="150">
        <f t="shared" si="354"/>
        <v>0</v>
      </c>
      <c r="AF100" s="150">
        <f t="shared" si="354"/>
        <v>0</v>
      </c>
      <c r="AG100" s="10">
        <f t="shared" si="314"/>
        <v>0</v>
      </c>
      <c r="AH100" s="41">
        <f t="shared" si="315"/>
        <v>0</v>
      </c>
      <c r="AI100" s="81" t="s">
        <v>395</v>
      </c>
      <c r="AJ100" s="159"/>
      <c r="AK100" s="163"/>
      <c r="AL100" s="17" t="str">
        <f t="shared" si="332"/>
        <v>Product Category 9</v>
      </c>
      <c r="AM100" s="150">
        <f t="shared" si="304"/>
        <v>0</v>
      </c>
      <c r="AN100" s="150">
        <f t="shared" ref="AN100:AX100" si="355">AM68*$AZ100</f>
        <v>0</v>
      </c>
      <c r="AO100" s="150">
        <f t="shared" si="355"/>
        <v>0</v>
      </c>
      <c r="AP100" s="150">
        <f t="shared" si="355"/>
        <v>0</v>
      </c>
      <c r="AQ100" s="150">
        <f t="shared" si="355"/>
        <v>0</v>
      </c>
      <c r="AR100" s="150">
        <f t="shared" si="355"/>
        <v>0</v>
      </c>
      <c r="AS100" s="150">
        <f t="shared" si="355"/>
        <v>0</v>
      </c>
      <c r="AT100" s="150">
        <f t="shared" si="355"/>
        <v>0</v>
      </c>
      <c r="AU100" s="150">
        <f t="shared" si="355"/>
        <v>0</v>
      </c>
      <c r="AV100" s="150">
        <f t="shared" si="355"/>
        <v>0</v>
      </c>
      <c r="AW100" s="150">
        <f t="shared" si="355"/>
        <v>0</v>
      </c>
      <c r="AX100" s="150">
        <f t="shared" si="355"/>
        <v>0</v>
      </c>
      <c r="AY100" s="10">
        <f t="shared" si="317"/>
        <v>0</v>
      </c>
      <c r="AZ100" s="41">
        <f t="shared" si="318"/>
        <v>0</v>
      </c>
      <c r="BA100" s="81" t="s">
        <v>395</v>
      </c>
      <c r="BB100" s="163"/>
      <c r="BC100" s="167"/>
      <c r="BD100" s="17" t="str">
        <f t="shared" si="334"/>
        <v>Product Category 9</v>
      </c>
      <c r="BE100" s="150">
        <f t="shared" si="306"/>
        <v>0</v>
      </c>
      <c r="BF100" s="150">
        <f t="shared" ref="BF100:BP100" si="356">BE68*$BR100</f>
        <v>0</v>
      </c>
      <c r="BG100" s="150">
        <f t="shared" si="356"/>
        <v>0</v>
      </c>
      <c r="BH100" s="150">
        <f t="shared" si="356"/>
        <v>0</v>
      </c>
      <c r="BI100" s="150">
        <f t="shared" si="356"/>
        <v>0</v>
      </c>
      <c r="BJ100" s="150">
        <f t="shared" si="356"/>
        <v>0</v>
      </c>
      <c r="BK100" s="150">
        <f t="shared" si="356"/>
        <v>0</v>
      </c>
      <c r="BL100" s="150">
        <f t="shared" si="356"/>
        <v>0</v>
      </c>
      <c r="BM100" s="150">
        <f t="shared" si="356"/>
        <v>0</v>
      </c>
      <c r="BN100" s="150">
        <f t="shared" si="356"/>
        <v>0</v>
      </c>
      <c r="BO100" s="150">
        <f t="shared" si="356"/>
        <v>0</v>
      </c>
      <c r="BP100" s="150">
        <f t="shared" si="356"/>
        <v>0</v>
      </c>
      <c r="BQ100" s="10">
        <f t="shared" si="320"/>
        <v>0</v>
      </c>
      <c r="BR100" s="41">
        <f t="shared" si="321"/>
        <v>0</v>
      </c>
      <c r="BS100" s="81" t="s">
        <v>395</v>
      </c>
      <c r="BT100" s="167"/>
      <c r="BU100" s="171"/>
      <c r="BV100" s="17" t="str">
        <f t="shared" si="336"/>
        <v>Product Category 9</v>
      </c>
      <c r="BW100" s="150">
        <f t="shared" si="308"/>
        <v>0</v>
      </c>
      <c r="BX100" s="150">
        <f t="shared" ref="BX100:CH100" si="357">BW68*$CJ100</f>
        <v>0</v>
      </c>
      <c r="BY100" s="150">
        <f t="shared" si="357"/>
        <v>0</v>
      </c>
      <c r="BZ100" s="150">
        <f t="shared" si="357"/>
        <v>0</v>
      </c>
      <c r="CA100" s="150">
        <f t="shared" si="357"/>
        <v>0</v>
      </c>
      <c r="CB100" s="150">
        <f t="shared" si="357"/>
        <v>0</v>
      </c>
      <c r="CC100" s="150">
        <f t="shared" si="357"/>
        <v>0</v>
      </c>
      <c r="CD100" s="150">
        <f t="shared" si="357"/>
        <v>0</v>
      </c>
      <c r="CE100" s="150">
        <f t="shared" si="357"/>
        <v>0</v>
      </c>
      <c r="CF100" s="150">
        <f t="shared" si="357"/>
        <v>0</v>
      </c>
      <c r="CG100" s="150">
        <f t="shared" si="357"/>
        <v>0</v>
      </c>
      <c r="CH100" s="150">
        <f t="shared" si="357"/>
        <v>0</v>
      </c>
      <c r="CI100" s="10">
        <f t="shared" si="323"/>
        <v>0</v>
      </c>
      <c r="CJ100" s="41">
        <f t="shared" si="324"/>
        <v>0</v>
      </c>
      <c r="CK100" s="81" t="s">
        <v>395</v>
      </c>
      <c r="CL100" s="171"/>
    </row>
    <row r="101" spans="1:90" ht="14.25" customHeight="1" x14ac:dyDescent="0.25">
      <c r="A101" s="155"/>
      <c r="B101" s="17" t="str">
        <f t="shared" ref="B101" si="358">B85</f>
        <v>Product Category 10</v>
      </c>
      <c r="C101" s="150">
        <v>0</v>
      </c>
      <c r="D101" s="150">
        <f t="shared" si="310"/>
        <v>0</v>
      </c>
      <c r="E101" s="150">
        <f t="shared" si="310"/>
        <v>0</v>
      </c>
      <c r="F101" s="150">
        <f t="shared" si="310"/>
        <v>0</v>
      </c>
      <c r="G101" s="150">
        <f t="shared" si="310"/>
        <v>0</v>
      </c>
      <c r="H101" s="150">
        <f t="shared" si="310"/>
        <v>0</v>
      </c>
      <c r="I101" s="150">
        <f t="shared" si="310"/>
        <v>0</v>
      </c>
      <c r="J101" s="150">
        <f t="shared" si="310"/>
        <v>0</v>
      </c>
      <c r="K101" s="150">
        <f t="shared" si="310"/>
        <v>0</v>
      </c>
      <c r="L101" s="150">
        <f t="shared" si="310"/>
        <v>0</v>
      </c>
      <c r="M101" s="150">
        <f t="shared" si="310"/>
        <v>0</v>
      </c>
      <c r="N101" s="150">
        <f t="shared" si="310"/>
        <v>0</v>
      </c>
      <c r="O101" s="10">
        <f t="shared" si="311"/>
        <v>0</v>
      </c>
      <c r="P101" s="41">
        <f t="shared" si="312"/>
        <v>0</v>
      </c>
      <c r="Q101" s="81" t="s">
        <v>395</v>
      </c>
      <c r="R101" s="154"/>
      <c r="S101" s="159"/>
      <c r="T101" s="17" t="str">
        <f t="shared" si="330"/>
        <v>Product Category 10</v>
      </c>
      <c r="U101" s="150">
        <f t="shared" si="302"/>
        <v>0</v>
      </c>
      <c r="V101" s="150">
        <f t="shared" ref="V101:AF101" si="359">U69*$AH101</f>
        <v>0</v>
      </c>
      <c r="W101" s="150">
        <f t="shared" si="359"/>
        <v>0</v>
      </c>
      <c r="X101" s="150">
        <f t="shared" si="359"/>
        <v>0</v>
      </c>
      <c r="Y101" s="150">
        <f t="shared" si="359"/>
        <v>0</v>
      </c>
      <c r="Z101" s="150">
        <f t="shared" si="359"/>
        <v>0</v>
      </c>
      <c r="AA101" s="150">
        <f t="shared" si="359"/>
        <v>0</v>
      </c>
      <c r="AB101" s="150">
        <f t="shared" si="359"/>
        <v>0</v>
      </c>
      <c r="AC101" s="150">
        <f t="shared" si="359"/>
        <v>0</v>
      </c>
      <c r="AD101" s="150">
        <f t="shared" si="359"/>
        <v>0</v>
      </c>
      <c r="AE101" s="150">
        <f t="shared" si="359"/>
        <v>0</v>
      </c>
      <c r="AF101" s="150">
        <f t="shared" si="359"/>
        <v>0</v>
      </c>
      <c r="AG101" s="10">
        <f t="shared" si="314"/>
        <v>0</v>
      </c>
      <c r="AH101" s="41">
        <f t="shared" si="315"/>
        <v>0</v>
      </c>
      <c r="AI101" s="81" t="s">
        <v>395</v>
      </c>
      <c r="AJ101" s="159"/>
      <c r="AK101" s="163"/>
      <c r="AL101" s="17" t="str">
        <f t="shared" si="332"/>
        <v>Product Category 10</v>
      </c>
      <c r="AM101" s="150">
        <f t="shared" si="304"/>
        <v>0</v>
      </c>
      <c r="AN101" s="150">
        <f t="shared" ref="AN101:AX101" si="360">AM69*$AZ101</f>
        <v>0</v>
      </c>
      <c r="AO101" s="150">
        <f t="shared" si="360"/>
        <v>0</v>
      </c>
      <c r="AP101" s="150">
        <f t="shared" si="360"/>
        <v>0</v>
      </c>
      <c r="AQ101" s="150">
        <f t="shared" si="360"/>
        <v>0</v>
      </c>
      <c r="AR101" s="150">
        <f t="shared" si="360"/>
        <v>0</v>
      </c>
      <c r="AS101" s="150">
        <f t="shared" si="360"/>
        <v>0</v>
      </c>
      <c r="AT101" s="150">
        <f t="shared" si="360"/>
        <v>0</v>
      </c>
      <c r="AU101" s="150">
        <f t="shared" si="360"/>
        <v>0</v>
      </c>
      <c r="AV101" s="150">
        <f t="shared" si="360"/>
        <v>0</v>
      </c>
      <c r="AW101" s="150">
        <f t="shared" si="360"/>
        <v>0</v>
      </c>
      <c r="AX101" s="150">
        <f t="shared" si="360"/>
        <v>0</v>
      </c>
      <c r="AY101" s="10">
        <f t="shared" si="317"/>
        <v>0</v>
      </c>
      <c r="AZ101" s="41">
        <f t="shared" si="318"/>
        <v>0</v>
      </c>
      <c r="BA101" s="81" t="s">
        <v>395</v>
      </c>
      <c r="BB101" s="163"/>
      <c r="BC101" s="167"/>
      <c r="BD101" s="17" t="str">
        <f t="shared" si="334"/>
        <v>Product Category 10</v>
      </c>
      <c r="BE101" s="150">
        <f t="shared" si="306"/>
        <v>0</v>
      </c>
      <c r="BF101" s="150">
        <f t="shared" ref="BF101:BP101" si="361">BE69*$BR101</f>
        <v>0</v>
      </c>
      <c r="BG101" s="150">
        <f t="shared" si="361"/>
        <v>0</v>
      </c>
      <c r="BH101" s="150">
        <f t="shared" si="361"/>
        <v>0</v>
      </c>
      <c r="BI101" s="150">
        <f t="shared" si="361"/>
        <v>0</v>
      </c>
      <c r="BJ101" s="150">
        <f t="shared" si="361"/>
        <v>0</v>
      </c>
      <c r="BK101" s="150">
        <f t="shared" si="361"/>
        <v>0</v>
      </c>
      <c r="BL101" s="150">
        <f t="shared" si="361"/>
        <v>0</v>
      </c>
      <c r="BM101" s="150">
        <f t="shared" si="361"/>
        <v>0</v>
      </c>
      <c r="BN101" s="150">
        <f t="shared" si="361"/>
        <v>0</v>
      </c>
      <c r="BO101" s="150">
        <f t="shared" si="361"/>
        <v>0</v>
      </c>
      <c r="BP101" s="150">
        <f t="shared" si="361"/>
        <v>0</v>
      </c>
      <c r="BQ101" s="10">
        <f t="shared" si="320"/>
        <v>0</v>
      </c>
      <c r="BR101" s="41">
        <f t="shared" si="321"/>
        <v>0</v>
      </c>
      <c r="BS101" s="81" t="s">
        <v>395</v>
      </c>
      <c r="BT101" s="167"/>
      <c r="BU101" s="171"/>
      <c r="BV101" s="17" t="str">
        <f t="shared" si="336"/>
        <v>Product Category 10</v>
      </c>
      <c r="BW101" s="150">
        <f t="shared" si="308"/>
        <v>0</v>
      </c>
      <c r="BX101" s="150">
        <f t="shared" ref="BX101:CH101" si="362">BW69*$CJ101</f>
        <v>0</v>
      </c>
      <c r="BY101" s="150">
        <f t="shared" si="362"/>
        <v>0</v>
      </c>
      <c r="BZ101" s="150">
        <f t="shared" si="362"/>
        <v>0</v>
      </c>
      <c r="CA101" s="150">
        <f t="shared" si="362"/>
        <v>0</v>
      </c>
      <c r="CB101" s="150">
        <f t="shared" si="362"/>
        <v>0</v>
      </c>
      <c r="CC101" s="150">
        <f t="shared" si="362"/>
        <v>0</v>
      </c>
      <c r="CD101" s="150">
        <f t="shared" si="362"/>
        <v>0</v>
      </c>
      <c r="CE101" s="150">
        <f t="shared" si="362"/>
        <v>0</v>
      </c>
      <c r="CF101" s="150">
        <f t="shared" si="362"/>
        <v>0</v>
      </c>
      <c r="CG101" s="150">
        <f t="shared" si="362"/>
        <v>0</v>
      </c>
      <c r="CH101" s="150">
        <f t="shared" si="362"/>
        <v>0</v>
      </c>
      <c r="CI101" s="10">
        <f t="shared" si="323"/>
        <v>0</v>
      </c>
      <c r="CJ101" s="41">
        <f t="shared" si="324"/>
        <v>0</v>
      </c>
      <c r="CK101" s="81" t="s">
        <v>395</v>
      </c>
      <c r="CL101" s="171"/>
    </row>
    <row r="102" spans="1:90" ht="14.25" customHeight="1" x14ac:dyDescent="0.25">
      <c r="A102" s="155"/>
      <c r="B102" s="17" t="s">
        <v>228</v>
      </c>
      <c r="C102" s="10">
        <f>SUM(C92:C101)</f>
        <v>0</v>
      </c>
      <c r="D102" s="10">
        <f t="shared" ref="D102:N102" si="363">SUM(D92:D101)</f>
        <v>0</v>
      </c>
      <c r="E102" s="10">
        <f t="shared" si="363"/>
        <v>0</v>
      </c>
      <c r="F102" s="10">
        <f t="shared" si="363"/>
        <v>0</v>
      </c>
      <c r="G102" s="10">
        <f t="shared" si="363"/>
        <v>0</v>
      </c>
      <c r="H102" s="10">
        <f t="shared" si="363"/>
        <v>0</v>
      </c>
      <c r="I102" s="10">
        <f t="shared" si="363"/>
        <v>0</v>
      </c>
      <c r="J102" s="10">
        <f t="shared" si="363"/>
        <v>0</v>
      </c>
      <c r="K102" s="10">
        <f t="shared" si="363"/>
        <v>0</v>
      </c>
      <c r="L102" s="10">
        <f t="shared" si="363"/>
        <v>0</v>
      </c>
      <c r="M102" s="10">
        <f t="shared" si="363"/>
        <v>0</v>
      </c>
      <c r="N102" s="10">
        <f t="shared" si="363"/>
        <v>0</v>
      </c>
      <c r="O102" s="10">
        <f>SUM(O92:O101)</f>
        <v>0</v>
      </c>
      <c r="P102" s="31"/>
      <c r="Q102" s="48"/>
      <c r="R102" s="154"/>
      <c r="S102" s="159"/>
      <c r="T102" s="17" t="s">
        <v>228</v>
      </c>
      <c r="U102" s="10">
        <f>SUM(U92:U101)</f>
        <v>0</v>
      </c>
      <c r="V102" s="10">
        <f t="shared" ref="V102:AF102" si="364">SUM(V92:V101)</f>
        <v>0</v>
      </c>
      <c r="W102" s="10">
        <f t="shared" si="364"/>
        <v>0</v>
      </c>
      <c r="X102" s="10">
        <f t="shared" si="364"/>
        <v>0</v>
      </c>
      <c r="Y102" s="10">
        <f t="shared" si="364"/>
        <v>0</v>
      </c>
      <c r="Z102" s="10">
        <f t="shared" si="364"/>
        <v>0</v>
      </c>
      <c r="AA102" s="10">
        <f t="shared" si="364"/>
        <v>0</v>
      </c>
      <c r="AB102" s="10">
        <f t="shared" si="364"/>
        <v>0</v>
      </c>
      <c r="AC102" s="10">
        <f t="shared" si="364"/>
        <v>0</v>
      </c>
      <c r="AD102" s="10">
        <f t="shared" si="364"/>
        <v>0</v>
      </c>
      <c r="AE102" s="10">
        <f t="shared" si="364"/>
        <v>0</v>
      </c>
      <c r="AF102" s="10">
        <f t="shared" si="364"/>
        <v>0</v>
      </c>
      <c r="AG102" s="10">
        <f>SUM(AG92:AG101)</f>
        <v>0</v>
      </c>
      <c r="AH102" s="31"/>
      <c r="AI102" s="48"/>
      <c r="AJ102" s="159"/>
      <c r="AK102" s="163"/>
      <c r="AL102" s="17" t="s">
        <v>228</v>
      </c>
      <c r="AM102" s="10">
        <f>SUM(AM92:AM101)</f>
        <v>0</v>
      </c>
      <c r="AN102" s="10">
        <f t="shared" ref="AN102:AX102" si="365">SUM(AN92:AN101)</f>
        <v>0</v>
      </c>
      <c r="AO102" s="10">
        <f t="shared" si="365"/>
        <v>0</v>
      </c>
      <c r="AP102" s="10">
        <f t="shared" si="365"/>
        <v>0</v>
      </c>
      <c r="AQ102" s="10">
        <f t="shared" si="365"/>
        <v>0</v>
      </c>
      <c r="AR102" s="10">
        <f t="shared" si="365"/>
        <v>0</v>
      </c>
      <c r="AS102" s="10">
        <f t="shared" si="365"/>
        <v>0</v>
      </c>
      <c r="AT102" s="10">
        <f t="shared" si="365"/>
        <v>0</v>
      </c>
      <c r="AU102" s="10">
        <f t="shared" si="365"/>
        <v>0</v>
      </c>
      <c r="AV102" s="10">
        <f t="shared" si="365"/>
        <v>0</v>
      </c>
      <c r="AW102" s="10">
        <f t="shared" si="365"/>
        <v>0</v>
      </c>
      <c r="AX102" s="10">
        <f t="shared" si="365"/>
        <v>0</v>
      </c>
      <c r="AY102" s="10">
        <f>SUM(AY92:AY101)</f>
        <v>0</v>
      </c>
      <c r="AZ102" s="31"/>
      <c r="BA102" s="48"/>
      <c r="BB102" s="163"/>
      <c r="BC102" s="167"/>
      <c r="BD102" s="17" t="s">
        <v>228</v>
      </c>
      <c r="BE102" s="10">
        <f>SUM(BE92:BE101)</f>
        <v>0</v>
      </c>
      <c r="BF102" s="10">
        <f t="shared" ref="BF102:BP102" si="366">SUM(BF92:BF101)</f>
        <v>0</v>
      </c>
      <c r="BG102" s="10">
        <f t="shared" si="366"/>
        <v>0</v>
      </c>
      <c r="BH102" s="10">
        <f t="shared" si="366"/>
        <v>0</v>
      </c>
      <c r="BI102" s="10">
        <f t="shared" si="366"/>
        <v>0</v>
      </c>
      <c r="BJ102" s="10">
        <f t="shared" si="366"/>
        <v>0</v>
      </c>
      <c r="BK102" s="10">
        <f t="shared" si="366"/>
        <v>0</v>
      </c>
      <c r="BL102" s="10">
        <f t="shared" si="366"/>
        <v>0</v>
      </c>
      <c r="BM102" s="10">
        <f t="shared" si="366"/>
        <v>0</v>
      </c>
      <c r="BN102" s="10">
        <f t="shared" si="366"/>
        <v>0</v>
      </c>
      <c r="BO102" s="10">
        <f t="shared" si="366"/>
        <v>0</v>
      </c>
      <c r="BP102" s="10">
        <f t="shared" si="366"/>
        <v>0</v>
      </c>
      <c r="BQ102" s="10">
        <f>SUM(BQ92:BQ101)</f>
        <v>0</v>
      </c>
      <c r="BR102" s="31"/>
      <c r="BS102" s="48"/>
      <c r="BT102" s="167"/>
      <c r="BU102" s="171"/>
      <c r="BV102" s="17" t="s">
        <v>228</v>
      </c>
      <c r="BW102" s="10">
        <f>SUM(BW92:BW101)</f>
        <v>0</v>
      </c>
      <c r="BX102" s="10">
        <f t="shared" ref="BX102:CH102" si="367">SUM(BX92:BX101)</f>
        <v>0</v>
      </c>
      <c r="BY102" s="10">
        <f t="shared" si="367"/>
        <v>0</v>
      </c>
      <c r="BZ102" s="10">
        <f t="shared" si="367"/>
        <v>0</v>
      </c>
      <c r="CA102" s="10">
        <f t="shared" si="367"/>
        <v>0</v>
      </c>
      <c r="CB102" s="10">
        <f t="shared" si="367"/>
        <v>0</v>
      </c>
      <c r="CC102" s="10">
        <f t="shared" si="367"/>
        <v>0</v>
      </c>
      <c r="CD102" s="10">
        <f t="shared" si="367"/>
        <v>0</v>
      </c>
      <c r="CE102" s="10">
        <f t="shared" si="367"/>
        <v>0</v>
      </c>
      <c r="CF102" s="10">
        <f t="shared" si="367"/>
        <v>0</v>
      </c>
      <c r="CG102" s="10">
        <f t="shared" si="367"/>
        <v>0</v>
      </c>
      <c r="CH102" s="10">
        <f t="shared" si="367"/>
        <v>0</v>
      </c>
      <c r="CI102" s="10">
        <f>SUM(CI92:CI101)</f>
        <v>0</v>
      </c>
      <c r="CJ102" s="31"/>
      <c r="CK102" s="48"/>
      <c r="CL102" s="171"/>
    </row>
    <row r="103" spans="1:90" ht="14.25" customHeight="1" x14ac:dyDescent="0.25">
      <c r="A103" s="155"/>
      <c r="B103" s="14"/>
      <c r="C103" s="14"/>
      <c r="D103" s="14"/>
      <c r="E103" s="14"/>
      <c r="F103" s="14"/>
      <c r="G103" s="14"/>
      <c r="H103" s="14"/>
      <c r="I103" s="14"/>
      <c r="J103" s="14"/>
      <c r="K103" s="14"/>
      <c r="L103" s="14"/>
      <c r="M103" s="14"/>
      <c r="N103" s="14"/>
      <c r="O103" s="14"/>
      <c r="P103" s="31"/>
      <c r="Q103" s="48"/>
      <c r="R103" s="154"/>
      <c r="S103" s="159"/>
      <c r="T103" s="14"/>
      <c r="U103" s="14"/>
      <c r="V103" s="14"/>
      <c r="W103" s="14"/>
      <c r="X103" s="14"/>
      <c r="Y103" s="14"/>
      <c r="Z103" s="14"/>
      <c r="AA103" s="14"/>
      <c r="AB103" s="14"/>
      <c r="AC103" s="14"/>
      <c r="AD103" s="14"/>
      <c r="AE103" s="14"/>
      <c r="AF103" s="14"/>
      <c r="AG103" s="14"/>
      <c r="AH103" s="31"/>
      <c r="AI103" s="48"/>
      <c r="AJ103" s="159"/>
      <c r="AK103" s="163"/>
      <c r="AL103" s="14"/>
      <c r="AM103" s="14"/>
      <c r="AN103" s="14"/>
      <c r="AO103" s="14"/>
      <c r="AP103" s="14"/>
      <c r="AQ103" s="14"/>
      <c r="AR103" s="14"/>
      <c r="AS103" s="14"/>
      <c r="AT103" s="14"/>
      <c r="AU103" s="14"/>
      <c r="AV103" s="14"/>
      <c r="AW103" s="14"/>
      <c r="AX103" s="14"/>
      <c r="AY103" s="14"/>
      <c r="AZ103" s="31"/>
      <c r="BA103" s="48"/>
      <c r="BB103" s="163"/>
      <c r="BC103" s="167"/>
      <c r="BD103" s="14"/>
      <c r="BE103" s="14"/>
      <c r="BF103" s="14"/>
      <c r="BG103" s="14"/>
      <c r="BH103" s="14"/>
      <c r="BI103" s="14"/>
      <c r="BJ103" s="14"/>
      <c r="BK103" s="14"/>
      <c r="BL103" s="14"/>
      <c r="BM103" s="14"/>
      <c r="BN103" s="14"/>
      <c r="BO103" s="14"/>
      <c r="BP103" s="14"/>
      <c r="BQ103" s="14"/>
      <c r="BR103" s="31"/>
      <c r="BS103" s="48"/>
      <c r="BT103" s="167"/>
      <c r="BU103" s="171"/>
      <c r="BV103" s="14"/>
      <c r="BW103" s="14"/>
      <c r="BX103" s="14"/>
      <c r="BY103" s="14"/>
      <c r="BZ103" s="14"/>
      <c r="CA103" s="14"/>
      <c r="CB103" s="14"/>
      <c r="CC103" s="14"/>
      <c r="CD103" s="14"/>
      <c r="CE103" s="14"/>
      <c r="CF103" s="14"/>
      <c r="CG103" s="14"/>
      <c r="CH103" s="14"/>
      <c r="CI103" s="14"/>
      <c r="CJ103" s="31"/>
      <c r="CK103" s="48"/>
      <c r="CL103" s="171"/>
    </row>
    <row r="104" spans="1:90" ht="14.25" customHeight="1" x14ac:dyDescent="0.25">
      <c r="A104" s="155"/>
      <c r="B104" s="17"/>
      <c r="C104" s="87">
        <f>C91+366</f>
        <v>43983</v>
      </c>
      <c r="D104" s="87">
        <f t="shared" ref="D104:N104" si="368">D91+366</f>
        <v>44013</v>
      </c>
      <c r="E104" s="87">
        <f t="shared" si="368"/>
        <v>44044</v>
      </c>
      <c r="F104" s="87">
        <f t="shared" si="368"/>
        <v>44075</v>
      </c>
      <c r="G104" s="87">
        <f t="shared" si="368"/>
        <v>44105</v>
      </c>
      <c r="H104" s="87">
        <f t="shared" si="368"/>
        <v>44136</v>
      </c>
      <c r="I104" s="87">
        <f t="shared" si="368"/>
        <v>44166</v>
      </c>
      <c r="J104" s="87">
        <f t="shared" si="368"/>
        <v>44197</v>
      </c>
      <c r="K104" s="87">
        <f t="shared" si="368"/>
        <v>44228</v>
      </c>
      <c r="L104" s="87">
        <f t="shared" si="368"/>
        <v>44257</v>
      </c>
      <c r="M104" s="87">
        <f t="shared" si="368"/>
        <v>44288</v>
      </c>
      <c r="N104" s="87">
        <f t="shared" si="368"/>
        <v>44318</v>
      </c>
      <c r="O104" s="10"/>
      <c r="P104" s="31"/>
      <c r="Q104" s="48"/>
      <c r="R104" s="154"/>
      <c r="S104" s="159"/>
      <c r="T104" s="17"/>
      <c r="U104" s="87">
        <f>U91+366</f>
        <v>44349</v>
      </c>
      <c r="V104" s="87">
        <f t="shared" ref="V104:AF104" si="369">V91+366</f>
        <v>44379</v>
      </c>
      <c r="W104" s="87">
        <f t="shared" si="369"/>
        <v>44410</v>
      </c>
      <c r="X104" s="87">
        <f t="shared" si="369"/>
        <v>44441</v>
      </c>
      <c r="Y104" s="87">
        <f t="shared" si="369"/>
        <v>44471</v>
      </c>
      <c r="Z104" s="87">
        <f t="shared" si="369"/>
        <v>44502</v>
      </c>
      <c r="AA104" s="87">
        <f t="shared" si="369"/>
        <v>44532</v>
      </c>
      <c r="AB104" s="87">
        <f t="shared" si="369"/>
        <v>44563</v>
      </c>
      <c r="AC104" s="87">
        <f t="shared" si="369"/>
        <v>44594</v>
      </c>
      <c r="AD104" s="87">
        <f t="shared" si="369"/>
        <v>44622</v>
      </c>
      <c r="AE104" s="87">
        <f t="shared" si="369"/>
        <v>44653</v>
      </c>
      <c r="AF104" s="87">
        <f t="shared" si="369"/>
        <v>44683</v>
      </c>
      <c r="AG104" s="10"/>
      <c r="AH104" s="31"/>
      <c r="AI104" s="48"/>
      <c r="AJ104" s="159"/>
      <c r="AK104" s="163"/>
      <c r="AL104" s="17"/>
      <c r="AM104" s="87">
        <f>AM91+366</f>
        <v>44715</v>
      </c>
      <c r="AN104" s="87">
        <f t="shared" ref="AN104:AX104" si="370">AN91+366</f>
        <v>44745</v>
      </c>
      <c r="AO104" s="87">
        <f t="shared" si="370"/>
        <v>44776</v>
      </c>
      <c r="AP104" s="87">
        <f t="shared" si="370"/>
        <v>44807</v>
      </c>
      <c r="AQ104" s="87">
        <f t="shared" si="370"/>
        <v>44837</v>
      </c>
      <c r="AR104" s="87">
        <f t="shared" si="370"/>
        <v>44868</v>
      </c>
      <c r="AS104" s="87">
        <f t="shared" si="370"/>
        <v>44898</v>
      </c>
      <c r="AT104" s="87">
        <f t="shared" si="370"/>
        <v>44929</v>
      </c>
      <c r="AU104" s="87">
        <f t="shared" si="370"/>
        <v>44960</v>
      </c>
      <c r="AV104" s="87">
        <f t="shared" si="370"/>
        <v>44988</v>
      </c>
      <c r="AW104" s="87">
        <f t="shared" si="370"/>
        <v>45019</v>
      </c>
      <c r="AX104" s="87">
        <f t="shared" si="370"/>
        <v>45049</v>
      </c>
      <c r="AY104" s="10"/>
      <c r="AZ104" s="31"/>
      <c r="BA104" s="48"/>
      <c r="BB104" s="163"/>
      <c r="BC104" s="167"/>
      <c r="BD104" s="17"/>
      <c r="BE104" s="87">
        <f>BE91+366</f>
        <v>45081</v>
      </c>
      <c r="BF104" s="87">
        <f t="shared" ref="BF104:BP104" si="371">BF91+366</f>
        <v>45111</v>
      </c>
      <c r="BG104" s="87">
        <f t="shared" si="371"/>
        <v>45142</v>
      </c>
      <c r="BH104" s="87">
        <f t="shared" si="371"/>
        <v>45173</v>
      </c>
      <c r="BI104" s="87">
        <f t="shared" si="371"/>
        <v>45203</v>
      </c>
      <c r="BJ104" s="87">
        <f t="shared" si="371"/>
        <v>45234</v>
      </c>
      <c r="BK104" s="87">
        <f t="shared" si="371"/>
        <v>45264</v>
      </c>
      <c r="BL104" s="87">
        <f t="shared" si="371"/>
        <v>45295</v>
      </c>
      <c r="BM104" s="87">
        <f t="shared" si="371"/>
        <v>45326</v>
      </c>
      <c r="BN104" s="87">
        <f t="shared" si="371"/>
        <v>45354</v>
      </c>
      <c r="BO104" s="87">
        <f t="shared" si="371"/>
        <v>45385</v>
      </c>
      <c r="BP104" s="87">
        <f t="shared" si="371"/>
        <v>45415</v>
      </c>
      <c r="BQ104" s="10"/>
      <c r="BR104" s="31"/>
      <c r="BS104" s="48"/>
      <c r="BT104" s="167"/>
      <c r="BU104" s="171"/>
      <c r="BV104" s="17"/>
      <c r="BW104" s="87">
        <f>BW91+366</f>
        <v>45447</v>
      </c>
      <c r="BX104" s="87">
        <f t="shared" ref="BX104:CH104" si="372">BX91+366</f>
        <v>45477</v>
      </c>
      <c r="BY104" s="87">
        <f t="shared" si="372"/>
        <v>45508</v>
      </c>
      <c r="BZ104" s="87">
        <f t="shared" si="372"/>
        <v>45539</v>
      </c>
      <c r="CA104" s="87">
        <f t="shared" si="372"/>
        <v>45569</v>
      </c>
      <c r="CB104" s="87">
        <f t="shared" si="372"/>
        <v>45600</v>
      </c>
      <c r="CC104" s="87">
        <f t="shared" si="372"/>
        <v>45630</v>
      </c>
      <c r="CD104" s="87">
        <f t="shared" si="372"/>
        <v>45661</v>
      </c>
      <c r="CE104" s="87">
        <f t="shared" si="372"/>
        <v>45692</v>
      </c>
      <c r="CF104" s="87">
        <f t="shared" si="372"/>
        <v>45721</v>
      </c>
      <c r="CG104" s="87">
        <f t="shared" si="372"/>
        <v>45752</v>
      </c>
      <c r="CH104" s="87">
        <f t="shared" si="372"/>
        <v>45782</v>
      </c>
      <c r="CI104" s="10"/>
      <c r="CJ104" s="31"/>
      <c r="CK104" s="48"/>
      <c r="CL104" s="171"/>
    </row>
    <row r="105" spans="1:90" ht="14.25" customHeight="1" x14ac:dyDescent="0.25">
      <c r="A105" s="155"/>
      <c r="B105" s="17" t="str">
        <f>B92</f>
        <v>Product Category 1</v>
      </c>
      <c r="C105" s="150">
        <f>N60*$P105</f>
        <v>0</v>
      </c>
      <c r="D105" s="150">
        <v>0</v>
      </c>
      <c r="E105" s="150">
        <v>0</v>
      </c>
      <c r="F105" s="150">
        <v>0</v>
      </c>
      <c r="G105" s="150">
        <v>0</v>
      </c>
      <c r="H105" s="150">
        <v>0</v>
      </c>
      <c r="I105" s="150">
        <v>0</v>
      </c>
      <c r="J105" s="150">
        <v>0</v>
      </c>
      <c r="K105" s="150">
        <v>0</v>
      </c>
      <c r="L105" s="150">
        <v>0</v>
      </c>
      <c r="M105" s="150">
        <v>0</v>
      </c>
      <c r="N105" s="150">
        <v>0</v>
      </c>
      <c r="O105" s="10">
        <f>SUM(C105:N105)</f>
        <v>0</v>
      </c>
      <c r="P105" s="41">
        <f>P92</f>
        <v>1</v>
      </c>
      <c r="Q105" s="81" t="s">
        <v>396</v>
      </c>
      <c r="R105" s="154"/>
      <c r="S105" s="159"/>
      <c r="T105" s="17" t="str">
        <f>T92</f>
        <v>Product Category 1</v>
      </c>
      <c r="U105" s="150">
        <f t="shared" ref="U105:U114" si="373">AF60*$AH105</f>
        <v>0</v>
      </c>
      <c r="V105" s="150">
        <v>0</v>
      </c>
      <c r="W105" s="150">
        <v>0</v>
      </c>
      <c r="X105" s="150">
        <v>0</v>
      </c>
      <c r="Y105" s="150">
        <v>0</v>
      </c>
      <c r="Z105" s="150">
        <v>0</v>
      </c>
      <c r="AA105" s="150">
        <v>0</v>
      </c>
      <c r="AB105" s="150">
        <v>0</v>
      </c>
      <c r="AC105" s="150">
        <v>0</v>
      </c>
      <c r="AD105" s="150">
        <v>0</v>
      </c>
      <c r="AE105" s="150">
        <v>0</v>
      </c>
      <c r="AF105" s="150">
        <v>0</v>
      </c>
      <c r="AG105" s="10">
        <f>SUM(U105:AF105)</f>
        <v>0</v>
      </c>
      <c r="AH105" s="41">
        <f>AH92</f>
        <v>1</v>
      </c>
      <c r="AI105" s="81" t="s">
        <v>396</v>
      </c>
      <c r="AJ105" s="159"/>
      <c r="AK105" s="163"/>
      <c r="AL105" s="17" t="str">
        <f>AL92</f>
        <v>Product Category 1</v>
      </c>
      <c r="AM105" s="150">
        <f t="shared" ref="AM105:AM114" si="374">AX60*$AZ105</f>
        <v>0</v>
      </c>
      <c r="AN105" s="150">
        <v>0</v>
      </c>
      <c r="AO105" s="150">
        <v>0</v>
      </c>
      <c r="AP105" s="150">
        <v>0</v>
      </c>
      <c r="AQ105" s="150">
        <v>0</v>
      </c>
      <c r="AR105" s="150">
        <v>0</v>
      </c>
      <c r="AS105" s="150">
        <v>0</v>
      </c>
      <c r="AT105" s="150">
        <v>0</v>
      </c>
      <c r="AU105" s="150">
        <v>0</v>
      </c>
      <c r="AV105" s="150">
        <v>0</v>
      </c>
      <c r="AW105" s="150">
        <v>0</v>
      </c>
      <c r="AX105" s="150">
        <v>0</v>
      </c>
      <c r="AY105" s="10">
        <f>SUM(AM105:AX105)</f>
        <v>0</v>
      </c>
      <c r="AZ105" s="41">
        <f>AZ92</f>
        <v>1</v>
      </c>
      <c r="BA105" s="81" t="s">
        <v>396</v>
      </c>
      <c r="BB105" s="163"/>
      <c r="BC105" s="167"/>
      <c r="BD105" s="17" t="str">
        <f>BD92</f>
        <v>Product Category 1</v>
      </c>
      <c r="BE105" s="150">
        <f t="shared" ref="BE105:BE114" si="375">BP60*$BR105</f>
        <v>0</v>
      </c>
      <c r="BF105" s="150">
        <v>0</v>
      </c>
      <c r="BG105" s="150">
        <v>0</v>
      </c>
      <c r="BH105" s="150">
        <v>0</v>
      </c>
      <c r="BI105" s="150">
        <v>0</v>
      </c>
      <c r="BJ105" s="150">
        <v>0</v>
      </c>
      <c r="BK105" s="150">
        <v>0</v>
      </c>
      <c r="BL105" s="150">
        <v>0</v>
      </c>
      <c r="BM105" s="150">
        <v>0</v>
      </c>
      <c r="BN105" s="150">
        <v>0</v>
      </c>
      <c r="BO105" s="150">
        <v>0</v>
      </c>
      <c r="BP105" s="150">
        <v>0</v>
      </c>
      <c r="BQ105" s="10">
        <f>SUM(BE105:BP105)</f>
        <v>0</v>
      </c>
      <c r="BR105" s="41">
        <f>BR92</f>
        <v>0.5</v>
      </c>
      <c r="BS105" s="81" t="s">
        <v>396</v>
      </c>
      <c r="BT105" s="167"/>
      <c r="BU105" s="171"/>
      <c r="BV105" s="17" t="str">
        <f>BV92</f>
        <v>Product Category 1</v>
      </c>
      <c r="BW105" s="150">
        <f t="shared" ref="BW105:BW114" si="376">CH60*$CJ105</f>
        <v>0</v>
      </c>
      <c r="BX105" s="150">
        <v>0</v>
      </c>
      <c r="BY105" s="150">
        <v>0</v>
      </c>
      <c r="BZ105" s="150">
        <v>0</v>
      </c>
      <c r="CA105" s="150">
        <v>0</v>
      </c>
      <c r="CB105" s="150">
        <v>0</v>
      </c>
      <c r="CC105" s="150">
        <v>0</v>
      </c>
      <c r="CD105" s="150">
        <v>0</v>
      </c>
      <c r="CE105" s="150">
        <v>0</v>
      </c>
      <c r="CF105" s="150">
        <v>0</v>
      </c>
      <c r="CG105" s="150">
        <v>0</v>
      </c>
      <c r="CH105" s="150">
        <v>0</v>
      </c>
      <c r="CI105" s="10">
        <f>SUM(BW105:CH105)</f>
        <v>0</v>
      </c>
      <c r="CJ105" s="41">
        <f>CJ92</f>
        <v>0.4</v>
      </c>
      <c r="CK105" s="81" t="s">
        <v>396</v>
      </c>
      <c r="CL105" s="171"/>
    </row>
    <row r="106" spans="1:90" ht="14.25" customHeight="1" x14ac:dyDescent="0.25">
      <c r="A106" s="155"/>
      <c r="B106" s="17" t="str">
        <f>B93</f>
        <v>Product Category 2</v>
      </c>
      <c r="C106" s="150">
        <f t="shared" ref="C106:C114" si="377">N61*$P106</f>
        <v>0</v>
      </c>
      <c r="D106" s="150">
        <v>0</v>
      </c>
      <c r="E106" s="150">
        <v>0</v>
      </c>
      <c r="F106" s="150">
        <v>0</v>
      </c>
      <c r="G106" s="150">
        <v>0</v>
      </c>
      <c r="H106" s="150">
        <v>0</v>
      </c>
      <c r="I106" s="150">
        <v>0</v>
      </c>
      <c r="J106" s="150">
        <v>0</v>
      </c>
      <c r="K106" s="150">
        <v>0</v>
      </c>
      <c r="L106" s="150">
        <v>0</v>
      </c>
      <c r="M106" s="150">
        <v>0</v>
      </c>
      <c r="N106" s="150">
        <v>0</v>
      </c>
      <c r="O106" s="10">
        <f t="shared" ref="O106:O112" si="378">SUM(C106:N106)</f>
        <v>0</v>
      </c>
      <c r="P106" s="41">
        <f t="shared" ref="P106:P114" si="379">P93</f>
        <v>0.5</v>
      </c>
      <c r="Q106" s="81" t="s">
        <v>396</v>
      </c>
      <c r="R106" s="154"/>
      <c r="S106" s="159"/>
      <c r="T106" s="17" t="str">
        <f>T93</f>
        <v>Product Category 2</v>
      </c>
      <c r="U106" s="150">
        <f t="shared" si="373"/>
        <v>0</v>
      </c>
      <c r="V106" s="150">
        <v>0</v>
      </c>
      <c r="W106" s="150">
        <v>0</v>
      </c>
      <c r="X106" s="150">
        <v>0</v>
      </c>
      <c r="Y106" s="150">
        <v>0</v>
      </c>
      <c r="Z106" s="150">
        <v>0</v>
      </c>
      <c r="AA106" s="150">
        <v>0</v>
      </c>
      <c r="AB106" s="150">
        <v>0</v>
      </c>
      <c r="AC106" s="150">
        <v>0</v>
      </c>
      <c r="AD106" s="150">
        <v>0</v>
      </c>
      <c r="AE106" s="150">
        <v>0</v>
      </c>
      <c r="AF106" s="150">
        <v>0</v>
      </c>
      <c r="AG106" s="10">
        <f t="shared" ref="AG106:AG114" si="380">SUM(U106:AF106)</f>
        <v>0</v>
      </c>
      <c r="AH106" s="41">
        <f t="shared" ref="AH106:AH114" si="381">AH93</f>
        <v>0.5</v>
      </c>
      <c r="AI106" s="81" t="s">
        <v>396</v>
      </c>
      <c r="AJ106" s="159"/>
      <c r="AK106" s="163"/>
      <c r="AL106" s="17" t="str">
        <f>AL93</f>
        <v>Product Category 2</v>
      </c>
      <c r="AM106" s="150">
        <f t="shared" si="374"/>
        <v>0</v>
      </c>
      <c r="AN106" s="150">
        <v>0</v>
      </c>
      <c r="AO106" s="150">
        <v>0</v>
      </c>
      <c r="AP106" s="150">
        <v>0</v>
      </c>
      <c r="AQ106" s="150">
        <v>0</v>
      </c>
      <c r="AR106" s="150">
        <v>0</v>
      </c>
      <c r="AS106" s="150">
        <v>0</v>
      </c>
      <c r="AT106" s="150">
        <v>0</v>
      </c>
      <c r="AU106" s="150">
        <v>0</v>
      </c>
      <c r="AV106" s="150">
        <v>0</v>
      </c>
      <c r="AW106" s="150">
        <v>0</v>
      </c>
      <c r="AX106" s="150">
        <v>0</v>
      </c>
      <c r="AY106" s="10">
        <f t="shared" ref="AY106:AY114" si="382">SUM(AM106:AX106)</f>
        <v>0</v>
      </c>
      <c r="AZ106" s="41">
        <f t="shared" ref="AZ106:AZ114" si="383">AZ93</f>
        <v>0.5</v>
      </c>
      <c r="BA106" s="81" t="s">
        <v>396</v>
      </c>
      <c r="BB106" s="163"/>
      <c r="BC106" s="167"/>
      <c r="BD106" s="17" t="str">
        <f>BD93</f>
        <v>Product Category 2</v>
      </c>
      <c r="BE106" s="150">
        <f t="shared" si="375"/>
        <v>0</v>
      </c>
      <c r="BF106" s="150">
        <v>0</v>
      </c>
      <c r="BG106" s="150">
        <v>0</v>
      </c>
      <c r="BH106" s="150">
        <v>0</v>
      </c>
      <c r="BI106" s="150">
        <v>0</v>
      </c>
      <c r="BJ106" s="150">
        <v>0</v>
      </c>
      <c r="BK106" s="150">
        <v>0</v>
      </c>
      <c r="BL106" s="150">
        <v>0</v>
      </c>
      <c r="BM106" s="150">
        <v>0</v>
      </c>
      <c r="BN106" s="150">
        <v>0</v>
      </c>
      <c r="BO106" s="150">
        <v>0</v>
      </c>
      <c r="BP106" s="150">
        <v>0</v>
      </c>
      <c r="BQ106" s="10">
        <f t="shared" ref="BQ106:BQ114" si="384">SUM(BE106:BP106)</f>
        <v>0</v>
      </c>
      <c r="BR106" s="41">
        <f t="shared" ref="BR106:BR114" si="385">BR93</f>
        <v>0.5</v>
      </c>
      <c r="BS106" s="81" t="s">
        <v>396</v>
      </c>
      <c r="BT106" s="167"/>
      <c r="BU106" s="171"/>
      <c r="BV106" s="17" t="str">
        <f>BV93</f>
        <v>Product Category 2</v>
      </c>
      <c r="BW106" s="150">
        <f t="shared" si="376"/>
        <v>0</v>
      </c>
      <c r="BX106" s="150">
        <v>0</v>
      </c>
      <c r="BY106" s="150">
        <v>0</v>
      </c>
      <c r="BZ106" s="150">
        <v>0</v>
      </c>
      <c r="CA106" s="150">
        <v>0</v>
      </c>
      <c r="CB106" s="150">
        <v>0</v>
      </c>
      <c r="CC106" s="150">
        <v>0</v>
      </c>
      <c r="CD106" s="150">
        <v>0</v>
      </c>
      <c r="CE106" s="150">
        <v>0</v>
      </c>
      <c r="CF106" s="150">
        <v>0</v>
      </c>
      <c r="CG106" s="150">
        <v>0</v>
      </c>
      <c r="CH106" s="150">
        <v>0</v>
      </c>
      <c r="CI106" s="10">
        <f t="shared" ref="CI106:CI114" si="386">SUM(BW106:CH106)</f>
        <v>0</v>
      </c>
      <c r="CJ106" s="41">
        <f t="shared" ref="CJ106:CJ114" si="387">CJ93</f>
        <v>0.4</v>
      </c>
      <c r="CK106" s="81" t="s">
        <v>396</v>
      </c>
      <c r="CL106" s="171"/>
    </row>
    <row r="107" spans="1:90" ht="14.25" customHeight="1" x14ac:dyDescent="0.25">
      <c r="A107" s="155"/>
      <c r="B107" s="17" t="str">
        <f t="shared" ref="B107:B112" si="388">B94</f>
        <v>Product Category 3</v>
      </c>
      <c r="C107" s="150">
        <f t="shared" si="377"/>
        <v>0</v>
      </c>
      <c r="D107" s="150">
        <v>0</v>
      </c>
      <c r="E107" s="150">
        <v>0</v>
      </c>
      <c r="F107" s="150">
        <v>0</v>
      </c>
      <c r="G107" s="150">
        <v>0</v>
      </c>
      <c r="H107" s="150">
        <v>0</v>
      </c>
      <c r="I107" s="150">
        <v>0</v>
      </c>
      <c r="J107" s="150">
        <v>0</v>
      </c>
      <c r="K107" s="150">
        <v>0</v>
      </c>
      <c r="L107" s="150">
        <v>0</v>
      </c>
      <c r="M107" s="150">
        <v>0</v>
      </c>
      <c r="N107" s="150">
        <v>0</v>
      </c>
      <c r="O107" s="10">
        <f t="shared" si="378"/>
        <v>0</v>
      </c>
      <c r="P107" s="41">
        <f t="shared" si="379"/>
        <v>0</v>
      </c>
      <c r="Q107" s="81" t="s">
        <v>396</v>
      </c>
      <c r="R107" s="154"/>
      <c r="S107" s="159"/>
      <c r="T107" s="17" t="str">
        <f t="shared" ref="T107:T112" si="389">T94</f>
        <v>Product Category 3</v>
      </c>
      <c r="U107" s="150">
        <f t="shared" si="373"/>
        <v>0</v>
      </c>
      <c r="V107" s="150">
        <v>0</v>
      </c>
      <c r="W107" s="150">
        <v>0</v>
      </c>
      <c r="X107" s="150">
        <v>0</v>
      </c>
      <c r="Y107" s="150">
        <v>0</v>
      </c>
      <c r="Z107" s="150">
        <v>0</v>
      </c>
      <c r="AA107" s="150">
        <v>0</v>
      </c>
      <c r="AB107" s="150">
        <v>0</v>
      </c>
      <c r="AC107" s="150">
        <v>0</v>
      </c>
      <c r="AD107" s="150">
        <v>0</v>
      </c>
      <c r="AE107" s="150">
        <v>0</v>
      </c>
      <c r="AF107" s="150">
        <v>0</v>
      </c>
      <c r="AG107" s="10">
        <f t="shared" si="380"/>
        <v>0</v>
      </c>
      <c r="AH107" s="41">
        <f t="shared" si="381"/>
        <v>0</v>
      </c>
      <c r="AI107" s="81" t="s">
        <v>396</v>
      </c>
      <c r="AJ107" s="159"/>
      <c r="AK107" s="163"/>
      <c r="AL107" s="17" t="str">
        <f t="shared" ref="AL107:AL112" si="390">AL94</f>
        <v>Product Category 3</v>
      </c>
      <c r="AM107" s="150">
        <f t="shared" si="374"/>
        <v>0</v>
      </c>
      <c r="AN107" s="150">
        <v>0</v>
      </c>
      <c r="AO107" s="150">
        <v>0</v>
      </c>
      <c r="AP107" s="150">
        <v>0</v>
      </c>
      <c r="AQ107" s="150">
        <v>0</v>
      </c>
      <c r="AR107" s="150">
        <v>0</v>
      </c>
      <c r="AS107" s="150">
        <v>0</v>
      </c>
      <c r="AT107" s="150">
        <v>0</v>
      </c>
      <c r="AU107" s="150">
        <v>0</v>
      </c>
      <c r="AV107" s="150">
        <v>0</v>
      </c>
      <c r="AW107" s="150">
        <v>0</v>
      </c>
      <c r="AX107" s="150">
        <v>0</v>
      </c>
      <c r="AY107" s="10">
        <f t="shared" si="382"/>
        <v>0</v>
      </c>
      <c r="AZ107" s="41">
        <f t="shared" si="383"/>
        <v>0</v>
      </c>
      <c r="BA107" s="81" t="s">
        <v>396</v>
      </c>
      <c r="BB107" s="163"/>
      <c r="BC107" s="167"/>
      <c r="BD107" s="17" t="str">
        <f t="shared" ref="BD107:BD112" si="391">BD94</f>
        <v>Product Category 3</v>
      </c>
      <c r="BE107" s="150">
        <f t="shared" si="375"/>
        <v>0</v>
      </c>
      <c r="BF107" s="150">
        <v>0</v>
      </c>
      <c r="BG107" s="150">
        <v>0</v>
      </c>
      <c r="BH107" s="150">
        <v>0</v>
      </c>
      <c r="BI107" s="150">
        <v>0</v>
      </c>
      <c r="BJ107" s="150">
        <v>0</v>
      </c>
      <c r="BK107" s="150">
        <v>0</v>
      </c>
      <c r="BL107" s="150">
        <v>0</v>
      </c>
      <c r="BM107" s="150">
        <v>0</v>
      </c>
      <c r="BN107" s="150">
        <v>0</v>
      </c>
      <c r="BO107" s="150">
        <v>0</v>
      </c>
      <c r="BP107" s="150">
        <v>0</v>
      </c>
      <c r="BQ107" s="10">
        <f t="shared" si="384"/>
        <v>0</v>
      </c>
      <c r="BR107" s="41">
        <f t="shared" si="385"/>
        <v>0</v>
      </c>
      <c r="BS107" s="81" t="s">
        <v>396</v>
      </c>
      <c r="BT107" s="167"/>
      <c r="BU107" s="171"/>
      <c r="BV107" s="17" t="str">
        <f t="shared" ref="BV107:BV112" si="392">BV94</f>
        <v>Product Category 3</v>
      </c>
      <c r="BW107" s="150">
        <f t="shared" si="376"/>
        <v>0</v>
      </c>
      <c r="BX107" s="150">
        <v>0</v>
      </c>
      <c r="BY107" s="150">
        <v>0</v>
      </c>
      <c r="BZ107" s="150">
        <v>0</v>
      </c>
      <c r="CA107" s="150">
        <v>0</v>
      </c>
      <c r="CB107" s="150">
        <v>0</v>
      </c>
      <c r="CC107" s="150">
        <v>0</v>
      </c>
      <c r="CD107" s="150">
        <v>0</v>
      </c>
      <c r="CE107" s="150">
        <v>0</v>
      </c>
      <c r="CF107" s="150">
        <v>0</v>
      </c>
      <c r="CG107" s="150">
        <v>0</v>
      </c>
      <c r="CH107" s="150">
        <v>0</v>
      </c>
      <c r="CI107" s="10">
        <f t="shared" si="386"/>
        <v>0</v>
      </c>
      <c r="CJ107" s="41">
        <f t="shared" si="387"/>
        <v>0.4</v>
      </c>
      <c r="CK107" s="81" t="s">
        <v>396</v>
      </c>
      <c r="CL107" s="171"/>
    </row>
    <row r="108" spans="1:90" ht="14.25" customHeight="1" x14ac:dyDescent="0.25">
      <c r="A108" s="155"/>
      <c r="B108" s="17" t="str">
        <f t="shared" si="388"/>
        <v>Product Category 4</v>
      </c>
      <c r="C108" s="150">
        <f t="shared" si="377"/>
        <v>0</v>
      </c>
      <c r="D108" s="150">
        <v>0</v>
      </c>
      <c r="E108" s="150">
        <v>0</v>
      </c>
      <c r="F108" s="150">
        <v>0</v>
      </c>
      <c r="G108" s="150">
        <v>0</v>
      </c>
      <c r="H108" s="150">
        <v>0</v>
      </c>
      <c r="I108" s="150">
        <v>0</v>
      </c>
      <c r="J108" s="150">
        <v>0</v>
      </c>
      <c r="K108" s="150">
        <v>0</v>
      </c>
      <c r="L108" s="150">
        <v>0</v>
      </c>
      <c r="M108" s="150">
        <v>0</v>
      </c>
      <c r="N108" s="150">
        <v>0</v>
      </c>
      <c r="O108" s="10">
        <f t="shared" si="378"/>
        <v>0</v>
      </c>
      <c r="P108" s="41">
        <f t="shared" si="379"/>
        <v>0</v>
      </c>
      <c r="Q108" s="81" t="s">
        <v>396</v>
      </c>
      <c r="R108" s="154"/>
      <c r="S108" s="159"/>
      <c r="T108" s="17" t="str">
        <f t="shared" si="389"/>
        <v>Product Category 4</v>
      </c>
      <c r="U108" s="150">
        <f t="shared" si="373"/>
        <v>0</v>
      </c>
      <c r="V108" s="150">
        <v>0</v>
      </c>
      <c r="W108" s="150">
        <v>0</v>
      </c>
      <c r="X108" s="150">
        <v>0</v>
      </c>
      <c r="Y108" s="150">
        <v>0</v>
      </c>
      <c r="Z108" s="150">
        <v>0</v>
      </c>
      <c r="AA108" s="150">
        <v>0</v>
      </c>
      <c r="AB108" s="150">
        <v>0</v>
      </c>
      <c r="AC108" s="150">
        <v>0</v>
      </c>
      <c r="AD108" s="150">
        <v>0</v>
      </c>
      <c r="AE108" s="150">
        <v>0</v>
      </c>
      <c r="AF108" s="150">
        <v>0</v>
      </c>
      <c r="AG108" s="10">
        <f t="shared" si="380"/>
        <v>0</v>
      </c>
      <c r="AH108" s="41">
        <f t="shared" si="381"/>
        <v>0</v>
      </c>
      <c r="AI108" s="81" t="s">
        <v>396</v>
      </c>
      <c r="AJ108" s="159"/>
      <c r="AK108" s="163"/>
      <c r="AL108" s="17" t="str">
        <f t="shared" si="390"/>
        <v>Product Category 4</v>
      </c>
      <c r="AM108" s="150">
        <f t="shared" si="374"/>
        <v>0</v>
      </c>
      <c r="AN108" s="150">
        <v>0</v>
      </c>
      <c r="AO108" s="150">
        <v>0</v>
      </c>
      <c r="AP108" s="150">
        <v>0</v>
      </c>
      <c r="AQ108" s="150">
        <v>0</v>
      </c>
      <c r="AR108" s="150">
        <v>0</v>
      </c>
      <c r="AS108" s="150">
        <v>0</v>
      </c>
      <c r="AT108" s="150">
        <v>0</v>
      </c>
      <c r="AU108" s="150">
        <v>0</v>
      </c>
      <c r="AV108" s="150">
        <v>0</v>
      </c>
      <c r="AW108" s="150">
        <v>0</v>
      </c>
      <c r="AX108" s="150">
        <v>0</v>
      </c>
      <c r="AY108" s="10">
        <f t="shared" si="382"/>
        <v>0</v>
      </c>
      <c r="AZ108" s="41">
        <f t="shared" si="383"/>
        <v>0</v>
      </c>
      <c r="BA108" s="81" t="s">
        <v>396</v>
      </c>
      <c r="BB108" s="163"/>
      <c r="BC108" s="167"/>
      <c r="BD108" s="17" t="str">
        <f t="shared" si="391"/>
        <v>Product Category 4</v>
      </c>
      <c r="BE108" s="150">
        <f t="shared" si="375"/>
        <v>0</v>
      </c>
      <c r="BF108" s="150">
        <v>0</v>
      </c>
      <c r="BG108" s="150">
        <v>0</v>
      </c>
      <c r="BH108" s="150">
        <v>0</v>
      </c>
      <c r="BI108" s="150">
        <v>0</v>
      </c>
      <c r="BJ108" s="150">
        <v>0</v>
      </c>
      <c r="BK108" s="150">
        <v>0</v>
      </c>
      <c r="BL108" s="150">
        <v>0</v>
      </c>
      <c r="BM108" s="150">
        <v>0</v>
      </c>
      <c r="BN108" s="150">
        <v>0</v>
      </c>
      <c r="BO108" s="150">
        <v>0</v>
      </c>
      <c r="BP108" s="150">
        <v>0</v>
      </c>
      <c r="BQ108" s="10">
        <f t="shared" si="384"/>
        <v>0</v>
      </c>
      <c r="BR108" s="41">
        <f t="shared" si="385"/>
        <v>0</v>
      </c>
      <c r="BS108" s="81" t="s">
        <v>396</v>
      </c>
      <c r="BT108" s="167"/>
      <c r="BU108" s="171"/>
      <c r="BV108" s="17" t="str">
        <f t="shared" si="392"/>
        <v>Product Category 4</v>
      </c>
      <c r="BW108" s="150">
        <f t="shared" si="376"/>
        <v>0</v>
      </c>
      <c r="BX108" s="150">
        <v>0</v>
      </c>
      <c r="BY108" s="150">
        <v>0</v>
      </c>
      <c r="BZ108" s="150">
        <v>0</v>
      </c>
      <c r="CA108" s="150">
        <v>0</v>
      </c>
      <c r="CB108" s="150">
        <v>0</v>
      </c>
      <c r="CC108" s="150">
        <v>0</v>
      </c>
      <c r="CD108" s="150">
        <v>0</v>
      </c>
      <c r="CE108" s="150">
        <v>0</v>
      </c>
      <c r="CF108" s="150">
        <v>0</v>
      </c>
      <c r="CG108" s="150">
        <v>0</v>
      </c>
      <c r="CH108" s="150">
        <v>0</v>
      </c>
      <c r="CI108" s="10">
        <f t="shared" si="386"/>
        <v>0</v>
      </c>
      <c r="CJ108" s="41">
        <f t="shared" si="387"/>
        <v>0</v>
      </c>
      <c r="CK108" s="81" t="s">
        <v>396</v>
      </c>
      <c r="CL108" s="171"/>
    </row>
    <row r="109" spans="1:90" ht="14.25" customHeight="1" x14ac:dyDescent="0.25">
      <c r="A109" s="155"/>
      <c r="B109" s="17" t="str">
        <f t="shared" si="388"/>
        <v>Product Category 5</v>
      </c>
      <c r="C109" s="150">
        <f t="shared" si="377"/>
        <v>0</v>
      </c>
      <c r="D109" s="150">
        <v>0</v>
      </c>
      <c r="E109" s="150">
        <v>0</v>
      </c>
      <c r="F109" s="150">
        <v>0</v>
      </c>
      <c r="G109" s="150">
        <v>0</v>
      </c>
      <c r="H109" s="150">
        <v>0</v>
      </c>
      <c r="I109" s="150">
        <v>0</v>
      </c>
      <c r="J109" s="150">
        <v>0</v>
      </c>
      <c r="K109" s="150">
        <v>0</v>
      </c>
      <c r="L109" s="150">
        <v>0</v>
      </c>
      <c r="M109" s="150">
        <v>0</v>
      </c>
      <c r="N109" s="150">
        <v>0</v>
      </c>
      <c r="O109" s="10">
        <f t="shared" si="378"/>
        <v>0</v>
      </c>
      <c r="P109" s="41">
        <f t="shared" si="379"/>
        <v>0</v>
      </c>
      <c r="Q109" s="81" t="s">
        <v>396</v>
      </c>
      <c r="R109" s="154"/>
      <c r="S109" s="159"/>
      <c r="T109" s="17" t="str">
        <f t="shared" si="389"/>
        <v>Product Category 5</v>
      </c>
      <c r="U109" s="150">
        <f t="shared" si="373"/>
        <v>0</v>
      </c>
      <c r="V109" s="150">
        <v>0</v>
      </c>
      <c r="W109" s="150">
        <v>0</v>
      </c>
      <c r="X109" s="150">
        <v>0</v>
      </c>
      <c r="Y109" s="150">
        <v>0</v>
      </c>
      <c r="Z109" s="150">
        <v>0</v>
      </c>
      <c r="AA109" s="150">
        <v>0</v>
      </c>
      <c r="AB109" s="150">
        <v>0</v>
      </c>
      <c r="AC109" s="150">
        <v>0</v>
      </c>
      <c r="AD109" s="150">
        <v>0</v>
      </c>
      <c r="AE109" s="150">
        <v>0</v>
      </c>
      <c r="AF109" s="150">
        <v>0</v>
      </c>
      <c r="AG109" s="10">
        <f t="shared" si="380"/>
        <v>0</v>
      </c>
      <c r="AH109" s="41">
        <f t="shared" si="381"/>
        <v>0</v>
      </c>
      <c r="AI109" s="81" t="s">
        <v>396</v>
      </c>
      <c r="AJ109" s="159"/>
      <c r="AK109" s="163"/>
      <c r="AL109" s="17" t="str">
        <f t="shared" si="390"/>
        <v>Product Category 5</v>
      </c>
      <c r="AM109" s="150">
        <f t="shared" si="374"/>
        <v>0</v>
      </c>
      <c r="AN109" s="150">
        <v>0</v>
      </c>
      <c r="AO109" s="150">
        <v>0</v>
      </c>
      <c r="AP109" s="150">
        <v>0</v>
      </c>
      <c r="AQ109" s="150">
        <v>0</v>
      </c>
      <c r="AR109" s="150">
        <v>0</v>
      </c>
      <c r="AS109" s="150">
        <v>0</v>
      </c>
      <c r="AT109" s="150">
        <v>0</v>
      </c>
      <c r="AU109" s="150">
        <v>0</v>
      </c>
      <c r="AV109" s="150">
        <v>0</v>
      </c>
      <c r="AW109" s="150">
        <v>0</v>
      </c>
      <c r="AX109" s="150">
        <v>0</v>
      </c>
      <c r="AY109" s="10">
        <f t="shared" si="382"/>
        <v>0</v>
      </c>
      <c r="AZ109" s="41">
        <f t="shared" si="383"/>
        <v>0</v>
      </c>
      <c r="BA109" s="81" t="s">
        <v>396</v>
      </c>
      <c r="BB109" s="163"/>
      <c r="BC109" s="167"/>
      <c r="BD109" s="17" t="str">
        <f t="shared" si="391"/>
        <v>Product Category 5</v>
      </c>
      <c r="BE109" s="150">
        <f t="shared" si="375"/>
        <v>0</v>
      </c>
      <c r="BF109" s="150">
        <v>0</v>
      </c>
      <c r="BG109" s="150">
        <v>0</v>
      </c>
      <c r="BH109" s="150">
        <v>0</v>
      </c>
      <c r="BI109" s="150">
        <v>0</v>
      </c>
      <c r="BJ109" s="150">
        <v>0</v>
      </c>
      <c r="BK109" s="150">
        <v>0</v>
      </c>
      <c r="BL109" s="150">
        <v>0</v>
      </c>
      <c r="BM109" s="150">
        <v>0</v>
      </c>
      <c r="BN109" s="150">
        <v>0</v>
      </c>
      <c r="BO109" s="150">
        <v>0</v>
      </c>
      <c r="BP109" s="150">
        <v>0</v>
      </c>
      <c r="BQ109" s="10">
        <f t="shared" si="384"/>
        <v>0</v>
      </c>
      <c r="BR109" s="41">
        <f t="shared" si="385"/>
        <v>0</v>
      </c>
      <c r="BS109" s="81" t="s">
        <v>396</v>
      </c>
      <c r="BT109" s="167"/>
      <c r="BU109" s="171"/>
      <c r="BV109" s="17" t="str">
        <f t="shared" si="392"/>
        <v>Product Category 5</v>
      </c>
      <c r="BW109" s="150">
        <f t="shared" si="376"/>
        <v>0</v>
      </c>
      <c r="BX109" s="150">
        <v>0</v>
      </c>
      <c r="BY109" s="150">
        <v>0</v>
      </c>
      <c r="BZ109" s="150">
        <v>0</v>
      </c>
      <c r="CA109" s="150">
        <v>0</v>
      </c>
      <c r="CB109" s="150">
        <v>0</v>
      </c>
      <c r="CC109" s="150">
        <v>0</v>
      </c>
      <c r="CD109" s="150">
        <v>0</v>
      </c>
      <c r="CE109" s="150">
        <v>0</v>
      </c>
      <c r="CF109" s="150">
        <v>0</v>
      </c>
      <c r="CG109" s="150">
        <v>0</v>
      </c>
      <c r="CH109" s="150">
        <v>0</v>
      </c>
      <c r="CI109" s="10">
        <f t="shared" si="386"/>
        <v>0</v>
      </c>
      <c r="CJ109" s="41">
        <f t="shared" si="387"/>
        <v>0</v>
      </c>
      <c r="CK109" s="81" t="s">
        <v>396</v>
      </c>
      <c r="CL109" s="171"/>
    </row>
    <row r="110" spans="1:90" ht="14.25" customHeight="1" x14ac:dyDescent="0.25">
      <c r="A110" s="155"/>
      <c r="B110" s="17" t="str">
        <f t="shared" si="388"/>
        <v>Product Category 6</v>
      </c>
      <c r="C110" s="150">
        <f t="shared" si="377"/>
        <v>0</v>
      </c>
      <c r="D110" s="150">
        <v>0</v>
      </c>
      <c r="E110" s="150">
        <v>0</v>
      </c>
      <c r="F110" s="150">
        <v>0</v>
      </c>
      <c r="G110" s="150">
        <v>0</v>
      </c>
      <c r="H110" s="150">
        <v>0</v>
      </c>
      <c r="I110" s="150">
        <v>0</v>
      </c>
      <c r="J110" s="150">
        <v>0</v>
      </c>
      <c r="K110" s="150">
        <v>0</v>
      </c>
      <c r="L110" s="150">
        <v>0</v>
      </c>
      <c r="M110" s="150">
        <v>0</v>
      </c>
      <c r="N110" s="150">
        <v>0</v>
      </c>
      <c r="O110" s="10">
        <f t="shared" si="378"/>
        <v>0</v>
      </c>
      <c r="P110" s="41">
        <f t="shared" si="379"/>
        <v>0</v>
      </c>
      <c r="Q110" s="81" t="s">
        <v>396</v>
      </c>
      <c r="R110" s="154"/>
      <c r="S110" s="159"/>
      <c r="T110" s="17" t="str">
        <f t="shared" si="389"/>
        <v>Product Category 6</v>
      </c>
      <c r="U110" s="150">
        <f t="shared" si="373"/>
        <v>0</v>
      </c>
      <c r="V110" s="150">
        <v>0</v>
      </c>
      <c r="W110" s="150">
        <v>0</v>
      </c>
      <c r="X110" s="150">
        <v>0</v>
      </c>
      <c r="Y110" s="150">
        <v>0</v>
      </c>
      <c r="Z110" s="150">
        <v>0</v>
      </c>
      <c r="AA110" s="150">
        <v>0</v>
      </c>
      <c r="AB110" s="150">
        <v>0</v>
      </c>
      <c r="AC110" s="150">
        <v>0</v>
      </c>
      <c r="AD110" s="150">
        <v>0</v>
      </c>
      <c r="AE110" s="150">
        <v>0</v>
      </c>
      <c r="AF110" s="150">
        <v>0</v>
      </c>
      <c r="AG110" s="10">
        <f t="shared" si="380"/>
        <v>0</v>
      </c>
      <c r="AH110" s="41">
        <f t="shared" si="381"/>
        <v>0</v>
      </c>
      <c r="AI110" s="81" t="s">
        <v>396</v>
      </c>
      <c r="AJ110" s="159"/>
      <c r="AK110" s="163"/>
      <c r="AL110" s="17" t="str">
        <f t="shared" si="390"/>
        <v>Product Category 6</v>
      </c>
      <c r="AM110" s="150">
        <f t="shared" si="374"/>
        <v>0</v>
      </c>
      <c r="AN110" s="150">
        <v>0</v>
      </c>
      <c r="AO110" s="150">
        <v>0</v>
      </c>
      <c r="AP110" s="150">
        <v>0</v>
      </c>
      <c r="AQ110" s="150">
        <v>0</v>
      </c>
      <c r="AR110" s="150">
        <v>0</v>
      </c>
      <c r="AS110" s="150">
        <v>0</v>
      </c>
      <c r="AT110" s="150">
        <v>0</v>
      </c>
      <c r="AU110" s="150">
        <v>0</v>
      </c>
      <c r="AV110" s="150">
        <v>0</v>
      </c>
      <c r="AW110" s="150">
        <v>0</v>
      </c>
      <c r="AX110" s="150">
        <v>0</v>
      </c>
      <c r="AY110" s="10">
        <f t="shared" si="382"/>
        <v>0</v>
      </c>
      <c r="AZ110" s="41">
        <f t="shared" si="383"/>
        <v>0</v>
      </c>
      <c r="BA110" s="81" t="s">
        <v>396</v>
      </c>
      <c r="BB110" s="163"/>
      <c r="BC110" s="167"/>
      <c r="BD110" s="17" t="str">
        <f t="shared" si="391"/>
        <v>Product Category 6</v>
      </c>
      <c r="BE110" s="150">
        <f t="shared" si="375"/>
        <v>0</v>
      </c>
      <c r="BF110" s="150">
        <v>0</v>
      </c>
      <c r="BG110" s="150">
        <v>0</v>
      </c>
      <c r="BH110" s="150">
        <v>0</v>
      </c>
      <c r="BI110" s="150">
        <v>0</v>
      </c>
      <c r="BJ110" s="150">
        <v>0</v>
      </c>
      <c r="BK110" s="150">
        <v>0</v>
      </c>
      <c r="BL110" s="150">
        <v>0</v>
      </c>
      <c r="BM110" s="150">
        <v>0</v>
      </c>
      <c r="BN110" s="150">
        <v>0</v>
      </c>
      <c r="BO110" s="150">
        <v>0</v>
      </c>
      <c r="BP110" s="150">
        <v>0</v>
      </c>
      <c r="BQ110" s="10">
        <f t="shared" si="384"/>
        <v>0</v>
      </c>
      <c r="BR110" s="41">
        <f t="shared" si="385"/>
        <v>0</v>
      </c>
      <c r="BS110" s="81" t="s">
        <v>396</v>
      </c>
      <c r="BT110" s="167"/>
      <c r="BU110" s="171"/>
      <c r="BV110" s="17" t="str">
        <f t="shared" si="392"/>
        <v>Product Category 6</v>
      </c>
      <c r="BW110" s="150">
        <f t="shared" si="376"/>
        <v>0</v>
      </c>
      <c r="BX110" s="150">
        <v>0</v>
      </c>
      <c r="BY110" s="150">
        <v>0</v>
      </c>
      <c r="BZ110" s="150">
        <v>0</v>
      </c>
      <c r="CA110" s="150">
        <v>0</v>
      </c>
      <c r="CB110" s="150">
        <v>0</v>
      </c>
      <c r="CC110" s="150">
        <v>0</v>
      </c>
      <c r="CD110" s="150">
        <v>0</v>
      </c>
      <c r="CE110" s="150">
        <v>0</v>
      </c>
      <c r="CF110" s="150">
        <v>0</v>
      </c>
      <c r="CG110" s="150">
        <v>0</v>
      </c>
      <c r="CH110" s="150">
        <v>0</v>
      </c>
      <c r="CI110" s="10">
        <f t="shared" si="386"/>
        <v>0</v>
      </c>
      <c r="CJ110" s="41">
        <f t="shared" si="387"/>
        <v>0</v>
      </c>
      <c r="CK110" s="81" t="s">
        <v>396</v>
      </c>
      <c r="CL110" s="171"/>
    </row>
    <row r="111" spans="1:90" ht="14.25" customHeight="1" x14ac:dyDescent="0.25">
      <c r="A111" s="155"/>
      <c r="B111" s="17" t="str">
        <f t="shared" si="388"/>
        <v>Product Category 7</v>
      </c>
      <c r="C111" s="150">
        <f t="shared" si="377"/>
        <v>0</v>
      </c>
      <c r="D111" s="150">
        <v>0</v>
      </c>
      <c r="E111" s="150">
        <v>0</v>
      </c>
      <c r="F111" s="150">
        <v>0</v>
      </c>
      <c r="G111" s="150">
        <v>0</v>
      </c>
      <c r="H111" s="150">
        <v>0</v>
      </c>
      <c r="I111" s="150">
        <v>0</v>
      </c>
      <c r="J111" s="150">
        <v>0</v>
      </c>
      <c r="K111" s="150">
        <v>0</v>
      </c>
      <c r="L111" s="150">
        <v>0</v>
      </c>
      <c r="M111" s="150">
        <v>0</v>
      </c>
      <c r="N111" s="150">
        <v>0</v>
      </c>
      <c r="O111" s="10">
        <f t="shared" si="378"/>
        <v>0</v>
      </c>
      <c r="P111" s="41">
        <f t="shared" si="379"/>
        <v>0</v>
      </c>
      <c r="Q111" s="81" t="s">
        <v>396</v>
      </c>
      <c r="R111" s="154"/>
      <c r="S111" s="159"/>
      <c r="T111" s="17" t="str">
        <f t="shared" si="389"/>
        <v>Product Category 7</v>
      </c>
      <c r="U111" s="150">
        <f t="shared" si="373"/>
        <v>0</v>
      </c>
      <c r="V111" s="150">
        <v>0</v>
      </c>
      <c r="W111" s="150">
        <v>0</v>
      </c>
      <c r="X111" s="150">
        <v>0</v>
      </c>
      <c r="Y111" s="150">
        <v>0</v>
      </c>
      <c r="Z111" s="150">
        <v>0</v>
      </c>
      <c r="AA111" s="150">
        <v>0</v>
      </c>
      <c r="AB111" s="150">
        <v>0</v>
      </c>
      <c r="AC111" s="150">
        <v>0</v>
      </c>
      <c r="AD111" s="150">
        <v>0</v>
      </c>
      <c r="AE111" s="150">
        <v>0</v>
      </c>
      <c r="AF111" s="150">
        <v>0</v>
      </c>
      <c r="AG111" s="10">
        <f t="shared" si="380"/>
        <v>0</v>
      </c>
      <c r="AH111" s="41">
        <f t="shared" si="381"/>
        <v>0</v>
      </c>
      <c r="AI111" s="81" t="s">
        <v>396</v>
      </c>
      <c r="AJ111" s="159"/>
      <c r="AK111" s="163"/>
      <c r="AL111" s="17" t="str">
        <f t="shared" si="390"/>
        <v>Product Category 7</v>
      </c>
      <c r="AM111" s="150">
        <f t="shared" si="374"/>
        <v>0</v>
      </c>
      <c r="AN111" s="150">
        <v>0</v>
      </c>
      <c r="AO111" s="150">
        <v>0</v>
      </c>
      <c r="AP111" s="150">
        <v>0</v>
      </c>
      <c r="AQ111" s="150">
        <v>0</v>
      </c>
      <c r="AR111" s="150">
        <v>0</v>
      </c>
      <c r="AS111" s="150">
        <v>0</v>
      </c>
      <c r="AT111" s="150">
        <v>0</v>
      </c>
      <c r="AU111" s="150">
        <v>0</v>
      </c>
      <c r="AV111" s="150">
        <v>0</v>
      </c>
      <c r="AW111" s="150">
        <v>0</v>
      </c>
      <c r="AX111" s="150">
        <v>0</v>
      </c>
      <c r="AY111" s="10">
        <f t="shared" si="382"/>
        <v>0</v>
      </c>
      <c r="AZ111" s="41">
        <f t="shared" si="383"/>
        <v>0</v>
      </c>
      <c r="BA111" s="81" t="s">
        <v>396</v>
      </c>
      <c r="BB111" s="163"/>
      <c r="BC111" s="167"/>
      <c r="BD111" s="17" t="str">
        <f t="shared" si="391"/>
        <v>Product Category 7</v>
      </c>
      <c r="BE111" s="150">
        <f t="shared" si="375"/>
        <v>0</v>
      </c>
      <c r="BF111" s="150">
        <v>0</v>
      </c>
      <c r="BG111" s="150">
        <v>0</v>
      </c>
      <c r="BH111" s="150">
        <v>0</v>
      </c>
      <c r="BI111" s="150">
        <v>0</v>
      </c>
      <c r="BJ111" s="150">
        <v>0</v>
      </c>
      <c r="BK111" s="150">
        <v>0</v>
      </c>
      <c r="BL111" s="150">
        <v>0</v>
      </c>
      <c r="BM111" s="150">
        <v>0</v>
      </c>
      <c r="BN111" s="150">
        <v>0</v>
      </c>
      <c r="BO111" s="150">
        <v>0</v>
      </c>
      <c r="BP111" s="150">
        <v>0</v>
      </c>
      <c r="BQ111" s="10">
        <f t="shared" si="384"/>
        <v>0</v>
      </c>
      <c r="BR111" s="41">
        <f t="shared" si="385"/>
        <v>0</v>
      </c>
      <c r="BS111" s="81" t="s">
        <v>396</v>
      </c>
      <c r="BT111" s="167"/>
      <c r="BU111" s="171"/>
      <c r="BV111" s="17" t="str">
        <f t="shared" si="392"/>
        <v>Product Category 7</v>
      </c>
      <c r="BW111" s="150">
        <f t="shared" si="376"/>
        <v>0</v>
      </c>
      <c r="BX111" s="150">
        <v>0</v>
      </c>
      <c r="BY111" s="150">
        <v>0</v>
      </c>
      <c r="BZ111" s="150">
        <v>0</v>
      </c>
      <c r="CA111" s="150">
        <v>0</v>
      </c>
      <c r="CB111" s="150">
        <v>0</v>
      </c>
      <c r="CC111" s="150">
        <v>0</v>
      </c>
      <c r="CD111" s="150">
        <v>0</v>
      </c>
      <c r="CE111" s="150">
        <v>0</v>
      </c>
      <c r="CF111" s="150">
        <v>0</v>
      </c>
      <c r="CG111" s="150">
        <v>0</v>
      </c>
      <c r="CH111" s="150">
        <v>0</v>
      </c>
      <c r="CI111" s="10">
        <f t="shared" si="386"/>
        <v>0</v>
      </c>
      <c r="CJ111" s="41">
        <f t="shared" si="387"/>
        <v>0</v>
      </c>
      <c r="CK111" s="81" t="s">
        <v>396</v>
      </c>
      <c r="CL111" s="171"/>
    </row>
    <row r="112" spans="1:90" ht="14.25" customHeight="1" x14ac:dyDescent="0.25">
      <c r="A112" s="155"/>
      <c r="B112" s="17" t="str">
        <f t="shared" si="388"/>
        <v>Product Category 8</v>
      </c>
      <c r="C112" s="150">
        <f t="shared" si="377"/>
        <v>0</v>
      </c>
      <c r="D112" s="150">
        <v>0</v>
      </c>
      <c r="E112" s="150">
        <v>0</v>
      </c>
      <c r="F112" s="150">
        <v>0</v>
      </c>
      <c r="G112" s="150">
        <v>0</v>
      </c>
      <c r="H112" s="150">
        <v>0</v>
      </c>
      <c r="I112" s="150">
        <v>0</v>
      </c>
      <c r="J112" s="150">
        <v>0</v>
      </c>
      <c r="K112" s="150">
        <v>0</v>
      </c>
      <c r="L112" s="150">
        <v>0</v>
      </c>
      <c r="M112" s="150">
        <v>0</v>
      </c>
      <c r="N112" s="150">
        <v>0</v>
      </c>
      <c r="O112" s="10">
        <f t="shared" si="378"/>
        <v>0</v>
      </c>
      <c r="P112" s="41">
        <f t="shared" si="379"/>
        <v>0</v>
      </c>
      <c r="Q112" s="81" t="s">
        <v>396</v>
      </c>
      <c r="R112" s="154"/>
      <c r="S112" s="159"/>
      <c r="T112" s="17" t="str">
        <f t="shared" si="389"/>
        <v>Product Category 8</v>
      </c>
      <c r="U112" s="150">
        <f t="shared" si="373"/>
        <v>0</v>
      </c>
      <c r="V112" s="150">
        <v>0</v>
      </c>
      <c r="W112" s="150">
        <v>0</v>
      </c>
      <c r="X112" s="150">
        <v>0</v>
      </c>
      <c r="Y112" s="150">
        <v>0</v>
      </c>
      <c r="Z112" s="150">
        <v>0</v>
      </c>
      <c r="AA112" s="150">
        <v>0</v>
      </c>
      <c r="AB112" s="150">
        <v>0</v>
      </c>
      <c r="AC112" s="150">
        <v>0</v>
      </c>
      <c r="AD112" s="150">
        <v>0</v>
      </c>
      <c r="AE112" s="150">
        <v>0</v>
      </c>
      <c r="AF112" s="150">
        <v>0</v>
      </c>
      <c r="AG112" s="10">
        <f t="shared" si="380"/>
        <v>0</v>
      </c>
      <c r="AH112" s="41">
        <f t="shared" si="381"/>
        <v>0</v>
      </c>
      <c r="AI112" s="81" t="s">
        <v>396</v>
      </c>
      <c r="AJ112" s="159"/>
      <c r="AK112" s="163"/>
      <c r="AL112" s="17" t="str">
        <f t="shared" si="390"/>
        <v>Product Category 8</v>
      </c>
      <c r="AM112" s="150">
        <f t="shared" si="374"/>
        <v>0</v>
      </c>
      <c r="AN112" s="150">
        <v>0</v>
      </c>
      <c r="AO112" s="150">
        <v>0</v>
      </c>
      <c r="AP112" s="150">
        <v>0</v>
      </c>
      <c r="AQ112" s="150">
        <v>0</v>
      </c>
      <c r="AR112" s="150">
        <v>0</v>
      </c>
      <c r="AS112" s="150">
        <v>0</v>
      </c>
      <c r="AT112" s="150">
        <v>0</v>
      </c>
      <c r="AU112" s="150">
        <v>0</v>
      </c>
      <c r="AV112" s="150">
        <v>0</v>
      </c>
      <c r="AW112" s="150">
        <v>0</v>
      </c>
      <c r="AX112" s="150">
        <v>0</v>
      </c>
      <c r="AY112" s="10">
        <f t="shared" si="382"/>
        <v>0</v>
      </c>
      <c r="AZ112" s="41">
        <f t="shared" si="383"/>
        <v>0</v>
      </c>
      <c r="BA112" s="81" t="s">
        <v>396</v>
      </c>
      <c r="BB112" s="163"/>
      <c r="BC112" s="167"/>
      <c r="BD112" s="17" t="str">
        <f t="shared" si="391"/>
        <v>Product Category 8</v>
      </c>
      <c r="BE112" s="150">
        <f t="shared" si="375"/>
        <v>0</v>
      </c>
      <c r="BF112" s="150">
        <v>0</v>
      </c>
      <c r="BG112" s="150">
        <v>0</v>
      </c>
      <c r="BH112" s="150">
        <v>0</v>
      </c>
      <c r="BI112" s="150">
        <v>0</v>
      </c>
      <c r="BJ112" s="150">
        <v>0</v>
      </c>
      <c r="BK112" s="150">
        <v>0</v>
      </c>
      <c r="BL112" s="150">
        <v>0</v>
      </c>
      <c r="BM112" s="150">
        <v>0</v>
      </c>
      <c r="BN112" s="150">
        <v>0</v>
      </c>
      <c r="BO112" s="150">
        <v>0</v>
      </c>
      <c r="BP112" s="150">
        <v>0</v>
      </c>
      <c r="BQ112" s="10">
        <f t="shared" si="384"/>
        <v>0</v>
      </c>
      <c r="BR112" s="41">
        <f t="shared" si="385"/>
        <v>0</v>
      </c>
      <c r="BS112" s="81" t="s">
        <v>396</v>
      </c>
      <c r="BT112" s="167"/>
      <c r="BU112" s="171"/>
      <c r="BV112" s="17" t="str">
        <f t="shared" si="392"/>
        <v>Product Category 8</v>
      </c>
      <c r="BW112" s="150">
        <f t="shared" si="376"/>
        <v>0</v>
      </c>
      <c r="BX112" s="150">
        <v>0</v>
      </c>
      <c r="BY112" s="150">
        <v>0</v>
      </c>
      <c r="BZ112" s="150">
        <v>0</v>
      </c>
      <c r="CA112" s="150">
        <v>0</v>
      </c>
      <c r="CB112" s="150">
        <v>0</v>
      </c>
      <c r="CC112" s="150">
        <v>0</v>
      </c>
      <c r="CD112" s="150">
        <v>0</v>
      </c>
      <c r="CE112" s="150">
        <v>0</v>
      </c>
      <c r="CF112" s="150">
        <v>0</v>
      </c>
      <c r="CG112" s="150">
        <v>0</v>
      </c>
      <c r="CH112" s="150">
        <v>0</v>
      </c>
      <c r="CI112" s="10">
        <f t="shared" si="386"/>
        <v>0</v>
      </c>
      <c r="CJ112" s="41">
        <f t="shared" si="387"/>
        <v>0</v>
      </c>
      <c r="CK112" s="81" t="s">
        <v>396</v>
      </c>
      <c r="CL112" s="171"/>
    </row>
    <row r="113" spans="1:90" ht="14.25" customHeight="1" x14ac:dyDescent="0.25">
      <c r="A113" s="155"/>
      <c r="B113" s="17" t="str">
        <f>B100</f>
        <v>Product Category 9</v>
      </c>
      <c r="C113" s="150">
        <f t="shared" si="377"/>
        <v>0</v>
      </c>
      <c r="D113" s="150">
        <v>0</v>
      </c>
      <c r="E113" s="150">
        <v>0</v>
      </c>
      <c r="F113" s="150">
        <v>0</v>
      </c>
      <c r="G113" s="150">
        <v>0</v>
      </c>
      <c r="H113" s="150">
        <v>0</v>
      </c>
      <c r="I113" s="150">
        <v>0</v>
      </c>
      <c r="J113" s="150">
        <v>0</v>
      </c>
      <c r="K113" s="150">
        <v>0</v>
      </c>
      <c r="L113" s="150">
        <v>0</v>
      </c>
      <c r="M113" s="150">
        <v>0</v>
      </c>
      <c r="N113" s="150">
        <v>0</v>
      </c>
      <c r="O113" s="10">
        <f t="shared" ref="O113:O114" si="393">SUM(C113:N113)</f>
        <v>0</v>
      </c>
      <c r="P113" s="41">
        <f t="shared" si="379"/>
        <v>0</v>
      </c>
      <c r="Q113" s="81" t="s">
        <v>396</v>
      </c>
      <c r="R113" s="154"/>
      <c r="S113" s="159"/>
      <c r="T113" s="17" t="str">
        <f>T100</f>
        <v>Product Category 9</v>
      </c>
      <c r="U113" s="150">
        <f t="shared" si="373"/>
        <v>0</v>
      </c>
      <c r="V113" s="150">
        <v>0</v>
      </c>
      <c r="W113" s="150">
        <v>0</v>
      </c>
      <c r="X113" s="150">
        <v>0</v>
      </c>
      <c r="Y113" s="150">
        <v>0</v>
      </c>
      <c r="Z113" s="150">
        <v>0</v>
      </c>
      <c r="AA113" s="150">
        <v>0</v>
      </c>
      <c r="AB113" s="150">
        <v>0</v>
      </c>
      <c r="AC113" s="150">
        <v>0</v>
      </c>
      <c r="AD113" s="150">
        <v>0</v>
      </c>
      <c r="AE113" s="150">
        <v>0</v>
      </c>
      <c r="AF113" s="150">
        <v>0</v>
      </c>
      <c r="AG113" s="10">
        <f t="shared" si="380"/>
        <v>0</v>
      </c>
      <c r="AH113" s="41">
        <f t="shared" si="381"/>
        <v>0</v>
      </c>
      <c r="AI113" s="81" t="s">
        <v>396</v>
      </c>
      <c r="AJ113" s="159"/>
      <c r="AK113" s="163"/>
      <c r="AL113" s="17" t="str">
        <f>AL100</f>
        <v>Product Category 9</v>
      </c>
      <c r="AM113" s="150">
        <f t="shared" si="374"/>
        <v>0</v>
      </c>
      <c r="AN113" s="150">
        <v>0</v>
      </c>
      <c r="AO113" s="150">
        <v>0</v>
      </c>
      <c r="AP113" s="150">
        <v>0</v>
      </c>
      <c r="AQ113" s="150">
        <v>0</v>
      </c>
      <c r="AR113" s="150">
        <v>0</v>
      </c>
      <c r="AS113" s="150">
        <v>0</v>
      </c>
      <c r="AT113" s="150">
        <v>0</v>
      </c>
      <c r="AU113" s="150">
        <v>0</v>
      </c>
      <c r="AV113" s="150">
        <v>0</v>
      </c>
      <c r="AW113" s="150">
        <v>0</v>
      </c>
      <c r="AX113" s="150">
        <v>0</v>
      </c>
      <c r="AY113" s="10">
        <f t="shared" si="382"/>
        <v>0</v>
      </c>
      <c r="AZ113" s="41">
        <f t="shared" si="383"/>
        <v>0</v>
      </c>
      <c r="BA113" s="81" t="s">
        <v>396</v>
      </c>
      <c r="BB113" s="163"/>
      <c r="BC113" s="167"/>
      <c r="BD113" s="17" t="str">
        <f>BD100</f>
        <v>Product Category 9</v>
      </c>
      <c r="BE113" s="150">
        <f t="shared" si="375"/>
        <v>0</v>
      </c>
      <c r="BF113" s="150">
        <v>0</v>
      </c>
      <c r="BG113" s="150">
        <v>0</v>
      </c>
      <c r="BH113" s="150">
        <v>0</v>
      </c>
      <c r="BI113" s="150">
        <v>0</v>
      </c>
      <c r="BJ113" s="150">
        <v>0</v>
      </c>
      <c r="BK113" s="150">
        <v>0</v>
      </c>
      <c r="BL113" s="150">
        <v>0</v>
      </c>
      <c r="BM113" s="150">
        <v>0</v>
      </c>
      <c r="BN113" s="150">
        <v>0</v>
      </c>
      <c r="BO113" s="150">
        <v>0</v>
      </c>
      <c r="BP113" s="150">
        <v>0</v>
      </c>
      <c r="BQ113" s="10">
        <f t="shared" si="384"/>
        <v>0</v>
      </c>
      <c r="BR113" s="41">
        <f t="shared" si="385"/>
        <v>0</v>
      </c>
      <c r="BS113" s="81" t="s">
        <v>396</v>
      </c>
      <c r="BT113" s="167"/>
      <c r="BU113" s="171"/>
      <c r="BV113" s="17" t="str">
        <f>BV100</f>
        <v>Product Category 9</v>
      </c>
      <c r="BW113" s="150">
        <f t="shared" si="376"/>
        <v>0</v>
      </c>
      <c r="BX113" s="150">
        <v>0</v>
      </c>
      <c r="BY113" s="150">
        <v>0</v>
      </c>
      <c r="BZ113" s="150">
        <v>0</v>
      </c>
      <c r="CA113" s="150">
        <v>0</v>
      </c>
      <c r="CB113" s="150">
        <v>0</v>
      </c>
      <c r="CC113" s="150">
        <v>0</v>
      </c>
      <c r="CD113" s="150">
        <v>0</v>
      </c>
      <c r="CE113" s="150">
        <v>0</v>
      </c>
      <c r="CF113" s="150">
        <v>0</v>
      </c>
      <c r="CG113" s="150">
        <v>0</v>
      </c>
      <c r="CH113" s="150">
        <v>0</v>
      </c>
      <c r="CI113" s="10">
        <f t="shared" si="386"/>
        <v>0</v>
      </c>
      <c r="CJ113" s="41">
        <f t="shared" si="387"/>
        <v>0</v>
      </c>
      <c r="CK113" s="81" t="s">
        <v>396</v>
      </c>
      <c r="CL113" s="171"/>
    </row>
    <row r="114" spans="1:90" ht="14.25" customHeight="1" x14ac:dyDescent="0.25">
      <c r="A114" s="155"/>
      <c r="B114" s="17" t="str">
        <f t="shared" ref="B114" si="394">B101</f>
        <v>Product Category 10</v>
      </c>
      <c r="C114" s="150">
        <f t="shared" si="377"/>
        <v>0</v>
      </c>
      <c r="D114" s="150">
        <v>0</v>
      </c>
      <c r="E114" s="150">
        <v>0</v>
      </c>
      <c r="F114" s="150">
        <v>0</v>
      </c>
      <c r="G114" s="150">
        <v>0</v>
      </c>
      <c r="H114" s="150">
        <v>0</v>
      </c>
      <c r="I114" s="150">
        <v>0</v>
      </c>
      <c r="J114" s="150">
        <v>0</v>
      </c>
      <c r="K114" s="150">
        <v>0</v>
      </c>
      <c r="L114" s="150">
        <v>0</v>
      </c>
      <c r="M114" s="150">
        <v>0</v>
      </c>
      <c r="N114" s="150">
        <v>0</v>
      </c>
      <c r="O114" s="10">
        <f t="shared" si="393"/>
        <v>0</v>
      </c>
      <c r="P114" s="41">
        <f t="shared" si="379"/>
        <v>0</v>
      </c>
      <c r="Q114" s="81" t="s">
        <v>396</v>
      </c>
      <c r="R114" s="154"/>
      <c r="S114" s="159"/>
      <c r="T114" s="17" t="str">
        <f t="shared" ref="T114" si="395">T101</f>
        <v>Product Category 10</v>
      </c>
      <c r="U114" s="150">
        <f t="shared" si="373"/>
        <v>0</v>
      </c>
      <c r="V114" s="150">
        <v>0</v>
      </c>
      <c r="W114" s="150">
        <v>0</v>
      </c>
      <c r="X114" s="150">
        <v>0</v>
      </c>
      <c r="Y114" s="150">
        <v>0</v>
      </c>
      <c r="Z114" s="150">
        <v>0</v>
      </c>
      <c r="AA114" s="150">
        <v>0</v>
      </c>
      <c r="AB114" s="150">
        <v>0</v>
      </c>
      <c r="AC114" s="150">
        <v>0</v>
      </c>
      <c r="AD114" s="150">
        <v>0</v>
      </c>
      <c r="AE114" s="150">
        <v>0</v>
      </c>
      <c r="AF114" s="150">
        <v>0</v>
      </c>
      <c r="AG114" s="10">
        <f t="shared" si="380"/>
        <v>0</v>
      </c>
      <c r="AH114" s="41">
        <f t="shared" si="381"/>
        <v>0</v>
      </c>
      <c r="AI114" s="81" t="s">
        <v>396</v>
      </c>
      <c r="AJ114" s="159"/>
      <c r="AK114" s="163"/>
      <c r="AL114" s="17" t="str">
        <f t="shared" ref="AL114" si="396">AL101</f>
        <v>Product Category 10</v>
      </c>
      <c r="AM114" s="150">
        <f t="shared" si="374"/>
        <v>0</v>
      </c>
      <c r="AN114" s="150">
        <v>0</v>
      </c>
      <c r="AO114" s="150">
        <v>0</v>
      </c>
      <c r="AP114" s="150">
        <v>0</v>
      </c>
      <c r="AQ114" s="150">
        <v>0</v>
      </c>
      <c r="AR114" s="150">
        <v>0</v>
      </c>
      <c r="AS114" s="150">
        <v>0</v>
      </c>
      <c r="AT114" s="150">
        <v>0</v>
      </c>
      <c r="AU114" s="150">
        <v>0</v>
      </c>
      <c r="AV114" s="150">
        <v>0</v>
      </c>
      <c r="AW114" s="150">
        <v>0</v>
      </c>
      <c r="AX114" s="150">
        <v>0</v>
      </c>
      <c r="AY114" s="10">
        <f t="shared" si="382"/>
        <v>0</v>
      </c>
      <c r="AZ114" s="41">
        <f t="shared" si="383"/>
        <v>0</v>
      </c>
      <c r="BA114" s="81" t="s">
        <v>396</v>
      </c>
      <c r="BB114" s="163"/>
      <c r="BC114" s="167"/>
      <c r="BD114" s="17" t="str">
        <f t="shared" ref="BD114" si="397">BD101</f>
        <v>Product Category 10</v>
      </c>
      <c r="BE114" s="150">
        <f t="shared" si="375"/>
        <v>0</v>
      </c>
      <c r="BF114" s="150">
        <v>0</v>
      </c>
      <c r="BG114" s="150">
        <v>0</v>
      </c>
      <c r="BH114" s="150">
        <v>0</v>
      </c>
      <c r="BI114" s="150">
        <v>0</v>
      </c>
      <c r="BJ114" s="150">
        <v>0</v>
      </c>
      <c r="BK114" s="150">
        <v>0</v>
      </c>
      <c r="BL114" s="150">
        <v>0</v>
      </c>
      <c r="BM114" s="150">
        <v>0</v>
      </c>
      <c r="BN114" s="150">
        <v>0</v>
      </c>
      <c r="BO114" s="150">
        <v>0</v>
      </c>
      <c r="BP114" s="150">
        <v>0</v>
      </c>
      <c r="BQ114" s="10">
        <f t="shared" si="384"/>
        <v>0</v>
      </c>
      <c r="BR114" s="41">
        <f t="shared" si="385"/>
        <v>0</v>
      </c>
      <c r="BS114" s="81" t="s">
        <v>396</v>
      </c>
      <c r="BT114" s="167"/>
      <c r="BU114" s="171"/>
      <c r="BV114" s="17" t="str">
        <f t="shared" ref="BV114" si="398">BV101</f>
        <v>Product Category 10</v>
      </c>
      <c r="BW114" s="150">
        <f t="shared" si="376"/>
        <v>0</v>
      </c>
      <c r="BX114" s="150">
        <v>0</v>
      </c>
      <c r="BY114" s="150">
        <v>0</v>
      </c>
      <c r="BZ114" s="150">
        <v>0</v>
      </c>
      <c r="CA114" s="150">
        <v>0</v>
      </c>
      <c r="CB114" s="150">
        <v>0</v>
      </c>
      <c r="CC114" s="150">
        <v>0</v>
      </c>
      <c r="CD114" s="150">
        <v>0</v>
      </c>
      <c r="CE114" s="150">
        <v>0</v>
      </c>
      <c r="CF114" s="150">
        <v>0</v>
      </c>
      <c r="CG114" s="150">
        <v>0</v>
      </c>
      <c r="CH114" s="150">
        <v>0</v>
      </c>
      <c r="CI114" s="10">
        <f t="shared" si="386"/>
        <v>0</v>
      </c>
      <c r="CJ114" s="41">
        <f t="shared" si="387"/>
        <v>0</v>
      </c>
      <c r="CK114" s="81" t="s">
        <v>396</v>
      </c>
      <c r="CL114" s="171"/>
    </row>
    <row r="115" spans="1:90" ht="14.25" customHeight="1" x14ac:dyDescent="0.25">
      <c r="A115" s="155"/>
      <c r="B115" s="17" t="s">
        <v>228</v>
      </c>
      <c r="C115" s="35">
        <f>SUM(C105:C114)</f>
        <v>0</v>
      </c>
      <c r="D115" s="35">
        <f t="shared" ref="D115:N115" si="399">SUM(D105:D114)</f>
        <v>0</v>
      </c>
      <c r="E115" s="35">
        <f t="shared" si="399"/>
        <v>0</v>
      </c>
      <c r="F115" s="35">
        <f t="shared" si="399"/>
        <v>0</v>
      </c>
      <c r="G115" s="35">
        <f t="shared" si="399"/>
        <v>0</v>
      </c>
      <c r="H115" s="35">
        <f t="shared" si="399"/>
        <v>0</v>
      </c>
      <c r="I115" s="35">
        <f t="shared" si="399"/>
        <v>0</v>
      </c>
      <c r="J115" s="35">
        <f t="shared" si="399"/>
        <v>0</v>
      </c>
      <c r="K115" s="35">
        <f t="shared" si="399"/>
        <v>0</v>
      </c>
      <c r="L115" s="35">
        <f t="shared" si="399"/>
        <v>0</v>
      </c>
      <c r="M115" s="35">
        <f t="shared" si="399"/>
        <v>0</v>
      </c>
      <c r="N115" s="35">
        <f t="shared" si="399"/>
        <v>0</v>
      </c>
      <c r="O115" s="35">
        <f>SUM(O105:O114)</f>
        <v>0</v>
      </c>
      <c r="P115" s="31" t="s">
        <v>247</v>
      </c>
      <c r="Q115" s="48"/>
      <c r="R115" s="154"/>
      <c r="S115" s="159"/>
      <c r="T115" s="17" t="s">
        <v>228</v>
      </c>
      <c r="U115" s="35">
        <f>SUM(U105:U114)</f>
        <v>0</v>
      </c>
      <c r="V115" s="35">
        <f t="shared" ref="V115:AF115" si="400">SUM(V105:V114)</f>
        <v>0</v>
      </c>
      <c r="W115" s="35">
        <f t="shared" si="400"/>
        <v>0</v>
      </c>
      <c r="X115" s="35">
        <f t="shared" si="400"/>
        <v>0</v>
      </c>
      <c r="Y115" s="35">
        <f t="shared" si="400"/>
        <v>0</v>
      </c>
      <c r="Z115" s="35">
        <f t="shared" si="400"/>
        <v>0</v>
      </c>
      <c r="AA115" s="35">
        <f t="shared" si="400"/>
        <v>0</v>
      </c>
      <c r="AB115" s="35">
        <f t="shared" si="400"/>
        <v>0</v>
      </c>
      <c r="AC115" s="35">
        <f t="shared" si="400"/>
        <v>0</v>
      </c>
      <c r="AD115" s="35">
        <f t="shared" si="400"/>
        <v>0</v>
      </c>
      <c r="AE115" s="35">
        <f t="shared" si="400"/>
        <v>0</v>
      </c>
      <c r="AF115" s="35">
        <f t="shared" si="400"/>
        <v>0</v>
      </c>
      <c r="AG115" s="35">
        <f>SUM(AG105:AG114)</f>
        <v>0</v>
      </c>
      <c r="AH115" s="31" t="s">
        <v>247</v>
      </c>
      <c r="AI115" s="48"/>
      <c r="AJ115" s="159"/>
      <c r="AK115" s="163"/>
      <c r="AL115" s="17" t="s">
        <v>228</v>
      </c>
      <c r="AM115" s="35">
        <f>SUM(AM105:AM114)</f>
        <v>0</v>
      </c>
      <c r="AN115" s="35">
        <f t="shared" ref="AN115:AX115" si="401">SUM(AN105:AN114)</f>
        <v>0</v>
      </c>
      <c r="AO115" s="35">
        <f t="shared" si="401"/>
        <v>0</v>
      </c>
      <c r="AP115" s="35">
        <f t="shared" si="401"/>
        <v>0</v>
      </c>
      <c r="AQ115" s="35">
        <f t="shared" si="401"/>
        <v>0</v>
      </c>
      <c r="AR115" s="35">
        <f t="shared" si="401"/>
        <v>0</v>
      </c>
      <c r="AS115" s="35">
        <f t="shared" si="401"/>
        <v>0</v>
      </c>
      <c r="AT115" s="35">
        <f t="shared" si="401"/>
        <v>0</v>
      </c>
      <c r="AU115" s="35">
        <f t="shared" si="401"/>
        <v>0</v>
      </c>
      <c r="AV115" s="35">
        <f t="shared" si="401"/>
        <v>0</v>
      </c>
      <c r="AW115" s="35">
        <f t="shared" si="401"/>
        <v>0</v>
      </c>
      <c r="AX115" s="35">
        <f t="shared" si="401"/>
        <v>0</v>
      </c>
      <c r="AY115" s="35">
        <f>SUM(AY105:AY114)</f>
        <v>0</v>
      </c>
      <c r="AZ115" s="31" t="s">
        <v>247</v>
      </c>
      <c r="BA115" s="48"/>
      <c r="BB115" s="163"/>
      <c r="BC115" s="167"/>
      <c r="BD115" s="17" t="s">
        <v>228</v>
      </c>
      <c r="BE115" s="35">
        <f>SUM(BE105:BE114)</f>
        <v>0</v>
      </c>
      <c r="BF115" s="35">
        <f t="shared" ref="BF115:BP115" si="402">SUM(BF105:BF114)</f>
        <v>0</v>
      </c>
      <c r="BG115" s="35">
        <f t="shared" si="402"/>
        <v>0</v>
      </c>
      <c r="BH115" s="35">
        <f t="shared" si="402"/>
        <v>0</v>
      </c>
      <c r="BI115" s="35">
        <f t="shared" si="402"/>
        <v>0</v>
      </c>
      <c r="BJ115" s="35">
        <f t="shared" si="402"/>
        <v>0</v>
      </c>
      <c r="BK115" s="35">
        <f t="shared" si="402"/>
        <v>0</v>
      </c>
      <c r="BL115" s="35">
        <f t="shared" si="402"/>
        <v>0</v>
      </c>
      <c r="BM115" s="35">
        <f t="shared" si="402"/>
        <v>0</v>
      </c>
      <c r="BN115" s="35">
        <f t="shared" si="402"/>
        <v>0</v>
      </c>
      <c r="BO115" s="35">
        <f t="shared" si="402"/>
        <v>0</v>
      </c>
      <c r="BP115" s="35">
        <f t="shared" si="402"/>
        <v>0</v>
      </c>
      <c r="BQ115" s="35">
        <f>SUM(BQ105:BQ114)</f>
        <v>0</v>
      </c>
      <c r="BR115" s="31" t="s">
        <v>247</v>
      </c>
      <c r="BS115" s="48"/>
      <c r="BT115" s="167"/>
      <c r="BU115" s="171"/>
      <c r="BV115" s="17" t="s">
        <v>228</v>
      </c>
      <c r="BW115" s="35">
        <f>SUM(BW105:BW114)</f>
        <v>0</v>
      </c>
      <c r="BX115" s="35">
        <f t="shared" ref="BX115:CH115" si="403">SUM(BX105:BX114)</f>
        <v>0</v>
      </c>
      <c r="BY115" s="35">
        <f t="shared" si="403"/>
        <v>0</v>
      </c>
      <c r="BZ115" s="35">
        <f t="shared" si="403"/>
        <v>0</v>
      </c>
      <c r="CA115" s="35">
        <f t="shared" si="403"/>
        <v>0</v>
      </c>
      <c r="CB115" s="35">
        <f t="shared" si="403"/>
        <v>0</v>
      </c>
      <c r="CC115" s="35">
        <f t="shared" si="403"/>
        <v>0</v>
      </c>
      <c r="CD115" s="35">
        <f t="shared" si="403"/>
        <v>0</v>
      </c>
      <c r="CE115" s="35">
        <f t="shared" si="403"/>
        <v>0</v>
      </c>
      <c r="CF115" s="35">
        <f t="shared" si="403"/>
        <v>0</v>
      </c>
      <c r="CG115" s="35">
        <f t="shared" si="403"/>
        <v>0</v>
      </c>
      <c r="CH115" s="35">
        <f t="shared" si="403"/>
        <v>0</v>
      </c>
      <c r="CI115" s="35">
        <f>SUM(CI105:CI114)</f>
        <v>0</v>
      </c>
      <c r="CJ115" s="31" t="s">
        <v>247</v>
      </c>
      <c r="CK115" s="48"/>
      <c r="CL115" s="171"/>
    </row>
    <row r="116" spans="1:90" ht="14.25" customHeight="1" x14ac:dyDescent="0.25">
      <c r="A116" s="155"/>
      <c r="B116" s="4"/>
      <c r="C116" s="4"/>
      <c r="D116" s="48"/>
      <c r="E116" s="48"/>
      <c r="F116" s="48"/>
      <c r="G116" s="48"/>
      <c r="H116" s="48"/>
      <c r="I116" s="48"/>
      <c r="J116" s="48"/>
      <c r="K116" s="48"/>
      <c r="L116" s="48"/>
      <c r="M116" s="48"/>
      <c r="N116" s="6"/>
      <c r="O116" s="6"/>
      <c r="P116" s="31"/>
      <c r="Q116" s="48"/>
      <c r="R116" s="154"/>
      <c r="S116" s="159"/>
      <c r="T116" s="4"/>
      <c r="U116" s="4"/>
      <c r="V116" s="48"/>
      <c r="W116" s="48"/>
      <c r="X116" s="48"/>
      <c r="Y116" s="48"/>
      <c r="Z116" s="48"/>
      <c r="AA116" s="48"/>
      <c r="AB116" s="48"/>
      <c r="AC116" s="48"/>
      <c r="AD116" s="48"/>
      <c r="AE116" s="48"/>
      <c r="AF116" s="6"/>
      <c r="AG116" s="6"/>
      <c r="AH116" s="31"/>
      <c r="AI116" s="48"/>
      <c r="AJ116" s="159"/>
      <c r="AK116" s="163"/>
      <c r="AL116" s="4"/>
      <c r="AM116" s="4"/>
      <c r="AN116" s="48"/>
      <c r="AO116" s="48"/>
      <c r="AP116" s="48"/>
      <c r="AQ116" s="48"/>
      <c r="AR116" s="48"/>
      <c r="AS116" s="48"/>
      <c r="AT116" s="48"/>
      <c r="AU116" s="48"/>
      <c r="AV116" s="48"/>
      <c r="AW116" s="48"/>
      <c r="AX116" s="6"/>
      <c r="AY116" s="6"/>
      <c r="AZ116" s="31"/>
      <c r="BA116" s="48"/>
      <c r="BB116" s="163"/>
      <c r="BC116" s="167"/>
      <c r="BD116" s="4"/>
      <c r="BE116" s="4"/>
      <c r="BF116" s="48"/>
      <c r="BG116" s="48"/>
      <c r="BH116" s="48"/>
      <c r="BI116" s="48"/>
      <c r="BJ116" s="48"/>
      <c r="BK116" s="48"/>
      <c r="BL116" s="48"/>
      <c r="BM116" s="48"/>
      <c r="BN116" s="48"/>
      <c r="BO116" s="48"/>
      <c r="BP116" s="6"/>
      <c r="BQ116" s="6"/>
      <c r="BR116" s="31"/>
      <c r="BS116" s="48"/>
      <c r="BT116" s="167"/>
      <c r="BU116" s="171"/>
      <c r="BV116" s="4"/>
      <c r="BW116" s="4"/>
      <c r="BX116" s="48"/>
      <c r="BY116" s="48"/>
      <c r="BZ116" s="48"/>
      <c r="CA116" s="48"/>
      <c r="CB116" s="48"/>
      <c r="CC116" s="48"/>
      <c r="CD116" s="48"/>
      <c r="CE116" s="48"/>
      <c r="CF116" s="48"/>
      <c r="CG116" s="48"/>
      <c r="CH116" s="6"/>
      <c r="CI116" s="6"/>
      <c r="CJ116" s="31"/>
      <c r="CK116" s="48"/>
      <c r="CL116" s="171"/>
    </row>
    <row r="117" spans="1:90" ht="14.25" customHeight="1" x14ac:dyDescent="0.25">
      <c r="A117" s="286" t="s">
        <v>522</v>
      </c>
      <c r="B117" s="107" t="str">
        <f>B88</f>
        <v>For the Year Ending May 30</v>
      </c>
      <c r="D117" s="48"/>
      <c r="E117" s="48"/>
      <c r="F117" s="48"/>
      <c r="G117" s="48"/>
      <c r="H117" s="48"/>
      <c r="I117" s="48"/>
      <c r="J117" s="48"/>
      <c r="K117" s="48"/>
      <c r="L117" s="48"/>
      <c r="M117" s="48"/>
      <c r="N117" s="6"/>
      <c r="O117" s="6"/>
      <c r="P117" s="31"/>
      <c r="Q117" s="48"/>
      <c r="R117" s="154"/>
      <c r="S117" s="250" t="s">
        <v>522</v>
      </c>
      <c r="T117" s="107" t="str">
        <f>T88</f>
        <v>For the Year Ending May 30</v>
      </c>
      <c r="U117" s="4"/>
      <c r="V117" s="48"/>
      <c r="W117" s="48"/>
      <c r="X117" s="48"/>
      <c r="Y117" s="48"/>
      <c r="Z117" s="48"/>
      <c r="AA117" s="48"/>
      <c r="AB117" s="48"/>
      <c r="AC117" s="48"/>
      <c r="AD117" s="48"/>
      <c r="AE117" s="48"/>
      <c r="AF117" s="6"/>
      <c r="AG117" s="6"/>
      <c r="AH117" s="31"/>
      <c r="AI117" s="48"/>
      <c r="AJ117" s="159"/>
      <c r="AK117" s="250" t="s">
        <v>522</v>
      </c>
      <c r="AL117" s="107" t="str">
        <f>AL88</f>
        <v>For the Year Ending May 30</v>
      </c>
      <c r="AM117" s="4"/>
      <c r="AN117" s="48"/>
      <c r="AO117" s="48"/>
      <c r="AP117" s="48"/>
      <c r="AQ117" s="48"/>
      <c r="AR117" s="48"/>
      <c r="AS117" s="48"/>
      <c r="AT117" s="48"/>
      <c r="AU117" s="48"/>
      <c r="AV117" s="48"/>
      <c r="AW117" s="48"/>
      <c r="AX117" s="6"/>
      <c r="AY117" s="6"/>
      <c r="AZ117" s="31"/>
      <c r="BA117" s="48"/>
      <c r="BB117" s="163"/>
      <c r="BC117" s="250" t="s">
        <v>522</v>
      </c>
      <c r="BD117" s="107" t="str">
        <f>BD88</f>
        <v>For the Year Ending May 30</v>
      </c>
      <c r="BE117" s="4"/>
      <c r="BF117" s="48"/>
      <c r="BG117" s="48"/>
      <c r="BH117" s="48"/>
      <c r="BI117" s="48"/>
      <c r="BJ117" s="48"/>
      <c r="BK117" s="48"/>
      <c r="BL117" s="48"/>
      <c r="BM117" s="48"/>
      <c r="BN117" s="48"/>
      <c r="BO117" s="48"/>
      <c r="BP117" s="6"/>
      <c r="BQ117" s="6"/>
      <c r="BR117" s="31"/>
      <c r="BS117" s="48"/>
      <c r="BT117" s="167"/>
      <c r="BU117" s="250" t="s">
        <v>522</v>
      </c>
      <c r="BV117" s="107" t="str">
        <f>BV88</f>
        <v>For the Year Ending May 30</v>
      </c>
      <c r="BW117" s="4"/>
      <c r="BX117" s="48"/>
      <c r="BY117" s="48"/>
      <c r="BZ117" s="48"/>
      <c r="CA117" s="48"/>
      <c r="CB117" s="48"/>
      <c r="CC117" s="48"/>
      <c r="CD117" s="48"/>
      <c r="CE117" s="48"/>
      <c r="CF117" s="48"/>
      <c r="CG117" s="48"/>
      <c r="CH117" s="6"/>
      <c r="CI117" s="6"/>
      <c r="CJ117" s="31"/>
      <c r="CK117" s="48"/>
      <c r="CL117" s="171"/>
    </row>
    <row r="118" spans="1:90" ht="14.25" customHeight="1" x14ac:dyDescent="0.25">
      <c r="A118" s="155"/>
      <c r="B118" s="4" t="s">
        <v>243</v>
      </c>
      <c r="C118" s="31">
        <f>O70</f>
        <v>0</v>
      </c>
      <c r="E118" s="48"/>
      <c r="F118" s="48"/>
      <c r="G118" s="48"/>
      <c r="H118" s="48"/>
      <c r="I118" s="48"/>
      <c r="J118" s="48"/>
      <c r="K118" s="48"/>
      <c r="L118" s="48"/>
      <c r="M118" s="48"/>
      <c r="N118" s="6"/>
      <c r="O118" s="6"/>
      <c r="P118" s="31"/>
      <c r="Q118" s="48"/>
      <c r="R118" s="154"/>
      <c r="S118" s="159"/>
      <c r="T118" s="4" t="s">
        <v>243</v>
      </c>
      <c r="U118" s="31">
        <f>AG70</f>
        <v>0</v>
      </c>
      <c r="W118" s="48"/>
      <c r="X118" s="48"/>
      <c r="Y118" s="48"/>
      <c r="Z118" s="48"/>
      <c r="AA118" s="48"/>
      <c r="AB118" s="48"/>
      <c r="AC118" s="48"/>
      <c r="AD118" s="48"/>
      <c r="AE118" s="48"/>
      <c r="AF118" s="6"/>
      <c r="AG118" s="6"/>
      <c r="AH118" s="31"/>
      <c r="AI118" s="48"/>
      <c r="AJ118" s="159"/>
      <c r="AK118" s="163"/>
      <c r="AL118" s="4" t="s">
        <v>243</v>
      </c>
      <c r="AM118" s="31">
        <f>AY70</f>
        <v>0</v>
      </c>
      <c r="AO118" s="48"/>
      <c r="AP118" s="48"/>
      <c r="AQ118" s="48"/>
      <c r="AR118" s="48"/>
      <c r="AS118" s="48"/>
      <c r="AT118" s="48"/>
      <c r="AU118" s="48"/>
      <c r="AV118" s="48"/>
      <c r="AW118" s="48"/>
      <c r="AX118" s="6"/>
      <c r="AY118" s="6"/>
      <c r="AZ118" s="31"/>
      <c r="BA118" s="48"/>
      <c r="BB118" s="163"/>
      <c r="BC118" s="167"/>
      <c r="BD118" s="4" t="s">
        <v>243</v>
      </c>
      <c r="BE118" s="31">
        <f>BQ70</f>
        <v>0</v>
      </c>
      <c r="BG118" s="48"/>
      <c r="BH118" s="48"/>
      <c r="BI118" s="48"/>
      <c r="BJ118" s="48"/>
      <c r="BK118" s="48"/>
      <c r="BL118" s="48"/>
      <c r="BM118" s="48"/>
      <c r="BN118" s="48"/>
      <c r="BO118" s="48"/>
      <c r="BP118" s="6"/>
      <c r="BQ118" s="6"/>
      <c r="BR118" s="31"/>
      <c r="BS118" s="48"/>
      <c r="BT118" s="167"/>
      <c r="BU118" s="171"/>
      <c r="BV118" s="4" t="s">
        <v>243</v>
      </c>
      <c r="BW118" s="31">
        <f>CI70</f>
        <v>0</v>
      </c>
      <c r="BY118" s="48"/>
      <c r="BZ118" s="48"/>
      <c r="CA118" s="48"/>
      <c r="CB118" s="48"/>
      <c r="CC118" s="48"/>
      <c r="CD118" s="48"/>
      <c r="CE118" s="48"/>
      <c r="CF118" s="48"/>
      <c r="CG118" s="48"/>
      <c r="CH118" s="6"/>
      <c r="CI118" s="6"/>
      <c r="CJ118" s="31"/>
      <c r="CK118" s="48"/>
      <c r="CL118" s="171"/>
    </row>
    <row r="119" spans="1:90" ht="14.25" customHeight="1" x14ac:dyDescent="0.25">
      <c r="A119" s="155"/>
      <c r="B119" s="4"/>
      <c r="D119" s="31"/>
      <c r="E119" s="48"/>
      <c r="F119" s="48"/>
      <c r="G119" s="48"/>
      <c r="H119" s="48"/>
      <c r="I119" s="48"/>
      <c r="J119" s="48"/>
      <c r="K119" s="48"/>
      <c r="L119" s="48"/>
      <c r="M119" s="48"/>
      <c r="N119" s="6"/>
      <c r="O119" s="6"/>
      <c r="P119" s="31"/>
      <c r="Q119" s="48"/>
      <c r="R119" s="154"/>
      <c r="S119" s="159"/>
      <c r="T119" s="4"/>
      <c r="V119" s="31"/>
      <c r="W119" s="48"/>
      <c r="X119" s="48"/>
      <c r="Y119" s="48"/>
      <c r="Z119" s="48"/>
      <c r="AA119" s="48"/>
      <c r="AB119" s="48"/>
      <c r="AC119" s="48"/>
      <c r="AD119" s="48"/>
      <c r="AE119" s="48"/>
      <c r="AF119" s="6"/>
      <c r="AG119" s="6"/>
      <c r="AH119" s="31"/>
      <c r="AI119" s="48"/>
      <c r="AJ119" s="159"/>
      <c r="AK119" s="163"/>
      <c r="AL119" s="4"/>
      <c r="AN119" s="31"/>
      <c r="AO119" s="48"/>
      <c r="AP119" s="48"/>
      <c r="AQ119" s="48"/>
      <c r="AR119" s="48"/>
      <c r="AS119" s="48"/>
      <c r="AT119" s="48"/>
      <c r="AU119" s="48"/>
      <c r="AV119" s="48"/>
      <c r="AW119" s="48"/>
      <c r="AX119" s="6"/>
      <c r="AY119" s="6"/>
      <c r="AZ119" s="31"/>
      <c r="BA119" s="48"/>
      <c r="BB119" s="163"/>
      <c r="BC119" s="167"/>
      <c r="BD119" s="4"/>
      <c r="BF119" s="31"/>
      <c r="BG119" s="48"/>
      <c r="BH119" s="48"/>
      <c r="BI119" s="48"/>
      <c r="BJ119" s="48"/>
      <c r="BK119" s="48"/>
      <c r="BL119" s="48"/>
      <c r="BM119" s="48"/>
      <c r="BN119" s="48"/>
      <c r="BO119" s="48"/>
      <c r="BP119" s="6"/>
      <c r="BQ119" s="6"/>
      <c r="BR119" s="31"/>
      <c r="BS119" s="48"/>
      <c r="BT119" s="167"/>
      <c r="BU119" s="171"/>
      <c r="BV119" s="4"/>
      <c r="BX119" s="31"/>
      <c r="BY119" s="48"/>
      <c r="BZ119" s="48"/>
      <c r="CA119" s="48"/>
      <c r="CB119" s="48"/>
      <c r="CC119" s="48"/>
      <c r="CD119" s="48"/>
      <c r="CE119" s="48"/>
      <c r="CF119" s="48"/>
      <c r="CG119" s="48"/>
      <c r="CH119" s="6"/>
      <c r="CI119" s="6"/>
      <c r="CJ119" s="31"/>
      <c r="CK119" s="48"/>
      <c r="CL119" s="171"/>
    </row>
    <row r="120" spans="1:90" ht="14.25" customHeight="1" x14ac:dyDescent="0.25">
      <c r="A120" s="155"/>
      <c r="B120" s="4" t="s">
        <v>244</v>
      </c>
      <c r="C120" s="31">
        <f>O86</f>
        <v>0</v>
      </c>
      <c r="D120" s="48"/>
      <c r="E120" s="48"/>
      <c r="F120" s="48"/>
      <c r="G120" s="48"/>
      <c r="H120" s="48"/>
      <c r="I120" s="48"/>
      <c r="J120" s="48"/>
      <c r="K120" s="48"/>
      <c r="L120" s="48"/>
      <c r="M120" s="48"/>
      <c r="N120" s="6"/>
      <c r="O120" s="6"/>
      <c r="P120" s="31"/>
      <c r="Q120" s="48"/>
      <c r="R120" s="154"/>
      <c r="S120" s="159"/>
      <c r="T120" s="4" t="s">
        <v>244</v>
      </c>
      <c r="U120" s="31">
        <f>AG86</f>
        <v>0</v>
      </c>
      <c r="V120" s="48"/>
      <c r="W120" s="48"/>
      <c r="X120" s="48"/>
      <c r="Y120" s="48"/>
      <c r="Z120" s="48"/>
      <c r="AA120" s="48"/>
      <c r="AB120" s="48"/>
      <c r="AC120" s="48"/>
      <c r="AD120" s="48"/>
      <c r="AE120" s="48"/>
      <c r="AF120" s="6"/>
      <c r="AG120" s="6"/>
      <c r="AH120" s="31"/>
      <c r="AI120" s="48"/>
      <c r="AJ120" s="159"/>
      <c r="AK120" s="163"/>
      <c r="AL120" s="4" t="s">
        <v>244</v>
      </c>
      <c r="AM120" s="31">
        <f>AY86</f>
        <v>0</v>
      </c>
      <c r="AN120" s="48"/>
      <c r="AO120" s="48"/>
      <c r="AP120" s="48"/>
      <c r="AQ120" s="48"/>
      <c r="AR120" s="48"/>
      <c r="AS120" s="48"/>
      <c r="AT120" s="48"/>
      <c r="AU120" s="48"/>
      <c r="AV120" s="48"/>
      <c r="AW120" s="48"/>
      <c r="AX120" s="6"/>
      <c r="AY120" s="6"/>
      <c r="AZ120" s="31"/>
      <c r="BA120" s="48"/>
      <c r="BB120" s="163"/>
      <c r="BC120" s="167"/>
      <c r="BD120" s="4" t="s">
        <v>244</v>
      </c>
      <c r="BE120" s="31">
        <f>BQ86</f>
        <v>0</v>
      </c>
      <c r="BF120" s="48"/>
      <c r="BG120" s="48"/>
      <c r="BH120" s="48"/>
      <c r="BI120" s="48"/>
      <c r="BJ120" s="48"/>
      <c r="BK120" s="48"/>
      <c r="BL120" s="48"/>
      <c r="BM120" s="48"/>
      <c r="BN120" s="48"/>
      <c r="BO120" s="48"/>
      <c r="BP120" s="6"/>
      <c r="BQ120" s="6"/>
      <c r="BR120" s="31"/>
      <c r="BS120" s="48"/>
      <c r="BT120" s="167"/>
      <c r="BU120" s="171"/>
      <c r="BV120" s="4" t="s">
        <v>244</v>
      </c>
      <c r="BW120" s="31">
        <f>CI86</f>
        <v>0</v>
      </c>
      <c r="BX120" s="48"/>
      <c r="BY120" s="48"/>
      <c r="BZ120" s="48"/>
      <c r="CA120" s="48"/>
      <c r="CB120" s="48"/>
      <c r="CC120" s="48"/>
      <c r="CD120" s="48"/>
      <c r="CE120" s="48"/>
      <c r="CF120" s="48"/>
      <c r="CG120" s="48"/>
      <c r="CH120" s="6"/>
      <c r="CI120" s="6"/>
      <c r="CJ120" s="31"/>
      <c r="CK120" s="48"/>
      <c r="CL120" s="171"/>
    </row>
    <row r="121" spans="1:90" ht="14.25" customHeight="1" x14ac:dyDescent="0.25">
      <c r="A121" s="155"/>
      <c r="B121" s="16" t="s">
        <v>245</v>
      </c>
      <c r="C121" s="31">
        <f>O102</f>
        <v>0</v>
      </c>
      <c r="D121" s="48"/>
      <c r="E121" s="48"/>
      <c r="F121" s="48"/>
      <c r="G121" s="48"/>
      <c r="H121" s="48"/>
      <c r="I121" s="48"/>
      <c r="J121" s="48"/>
      <c r="K121" s="48"/>
      <c r="L121" s="48"/>
      <c r="M121" s="48"/>
      <c r="N121" s="6"/>
      <c r="O121" s="6"/>
      <c r="P121" s="31"/>
      <c r="Q121" s="48"/>
      <c r="R121" s="154"/>
      <c r="S121" s="159"/>
      <c r="T121" s="16" t="s">
        <v>245</v>
      </c>
      <c r="U121" s="31">
        <f>AG102</f>
        <v>0</v>
      </c>
      <c r="V121" s="48"/>
      <c r="W121" s="48"/>
      <c r="X121" s="48"/>
      <c r="Y121" s="48"/>
      <c r="Z121" s="48"/>
      <c r="AA121" s="48"/>
      <c r="AB121" s="48"/>
      <c r="AC121" s="48"/>
      <c r="AD121" s="48"/>
      <c r="AE121" s="48"/>
      <c r="AF121" s="6"/>
      <c r="AG121" s="6"/>
      <c r="AH121" s="31"/>
      <c r="AI121" s="48"/>
      <c r="AJ121" s="159"/>
      <c r="AK121" s="163"/>
      <c r="AL121" s="16" t="s">
        <v>245</v>
      </c>
      <c r="AM121" s="31">
        <f>AY102</f>
        <v>0</v>
      </c>
      <c r="AN121" s="48"/>
      <c r="AO121" s="48"/>
      <c r="AP121" s="48"/>
      <c r="AQ121" s="48"/>
      <c r="AR121" s="48"/>
      <c r="AS121" s="48"/>
      <c r="AT121" s="48"/>
      <c r="AU121" s="48"/>
      <c r="AV121" s="48"/>
      <c r="AW121" s="48"/>
      <c r="AX121" s="6"/>
      <c r="AY121" s="6"/>
      <c r="AZ121" s="31"/>
      <c r="BA121" s="48"/>
      <c r="BB121" s="163"/>
      <c r="BC121" s="167"/>
      <c r="BD121" s="16" t="s">
        <v>245</v>
      </c>
      <c r="BE121" s="31">
        <f>BQ102</f>
        <v>0</v>
      </c>
      <c r="BF121" s="48"/>
      <c r="BG121" s="48"/>
      <c r="BH121" s="48"/>
      <c r="BI121" s="48"/>
      <c r="BJ121" s="48"/>
      <c r="BK121" s="48"/>
      <c r="BL121" s="48"/>
      <c r="BM121" s="48"/>
      <c r="BN121" s="48"/>
      <c r="BO121" s="48"/>
      <c r="BP121" s="6"/>
      <c r="BQ121" s="6"/>
      <c r="BR121" s="31"/>
      <c r="BS121" s="48"/>
      <c r="BT121" s="167"/>
      <c r="BU121" s="171"/>
      <c r="BV121" s="16" t="s">
        <v>245</v>
      </c>
      <c r="BW121" s="31">
        <f>CI102</f>
        <v>0</v>
      </c>
      <c r="BX121" s="48"/>
      <c r="BY121" s="48"/>
      <c r="BZ121" s="48"/>
      <c r="CA121" s="48"/>
      <c r="CB121" s="48"/>
      <c r="CC121" s="48"/>
      <c r="CD121" s="48"/>
      <c r="CE121" s="48"/>
      <c r="CF121" s="48"/>
      <c r="CG121" s="48"/>
      <c r="CH121" s="6"/>
      <c r="CI121" s="6"/>
      <c r="CJ121" s="31"/>
      <c r="CK121" s="48"/>
      <c r="CL121" s="171"/>
    </row>
    <row r="122" spans="1:90" ht="14.25" customHeight="1" x14ac:dyDescent="0.25">
      <c r="A122" s="155"/>
      <c r="B122" s="16" t="s">
        <v>498</v>
      </c>
      <c r="C122" s="50">
        <f>O115</f>
        <v>0</v>
      </c>
      <c r="D122" s="48"/>
      <c r="E122" s="48"/>
      <c r="F122" s="48"/>
      <c r="G122" s="48"/>
      <c r="H122" s="48"/>
      <c r="I122" s="48"/>
      <c r="J122" s="48"/>
      <c r="K122" s="48"/>
      <c r="L122" s="48"/>
      <c r="M122" s="48"/>
      <c r="N122" s="6"/>
      <c r="O122" s="6"/>
      <c r="P122" s="31"/>
      <c r="Q122" s="48"/>
      <c r="R122" s="154"/>
      <c r="S122" s="159"/>
      <c r="T122" s="16" t="s">
        <v>498</v>
      </c>
      <c r="U122" s="50">
        <f>-O115+AG115</f>
        <v>0</v>
      </c>
      <c r="V122" s="48"/>
      <c r="W122" s="48"/>
      <c r="X122" s="48"/>
      <c r="Y122" s="48"/>
      <c r="Z122" s="48"/>
      <c r="AA122" s="48"/>
      <c r="AB122" s="48"/>
      <c r="AC122" s="48"/>
      <c r="AD122" s="48"/>
      <c r="AE122" s="48"/>
      <c r="AF122" s="6"/>
      <c r="AG122" s="6"/>
      <c r="AH122" s="31"/>
      <c r="AI122" s="48"/>
      <c r="AJ122" s="159"/>
      <c r="AK122" s="163"/>
      <c r="AL122" s="16" t="s">
        <v>498</v>
      </c>
      <c r="AM122" s="50">
        <f>-AG115+AY115</f>
        <v>0</v>
      </c>
      <c r="AN122" s="48"/>
      <c r="AO122" s="48"/>
      <c r="AP122" s="48"/>
      <c r="AQ122" s="48"/>
      <c r="AR122" s="48"/>
      <c r="AS122" s="48"/>
      <c r="AT122" s="48"/>
      <c r="AU122" s="48"/>
      <c r="AV122" s="48"/>
      <c r="AW122" s="48"/>
      <c r="AX122" s="6"/>
      <c r="AY122" s="6"/>
      <c r="AZ122" s="31"/>
      <c r="BA122" s="48"/>
      <c r="BB122" s="163"/>
      <c r="BC122" s="167"/>
      <c r="BD122" s="16" t="s">
        <v>498</v>
      </c>
      <c r="BE122" s="50">
        <f>-AY115+BQ115</f>
        <v>0</v>
      </c>
      <c r="BF122" s="48"/>
      <c r="BG122" s="48"/>
      <c r="BH122" s="48"/>
      <c r="BI122" s="48"/>
      <c r="BJ122" s="48"/>
      <c r="BK122" s="48"/>
      <c r="BL122" s="48"/>
      <c r="BM122" s="48"/>
      <c r="BN122" s="48"/>
      <c r="BO122" s="48"/>
      <c r="BP122" s="6"/>
      <c r="BQ122" s="6"/>
      <c r="BR122" s="31"/>
      <c r="BS122" s="48"/>
      <c r="BT122" s="167"/>
      <c r="BU122" s="171"/>
      <c r="BV122" s="16" t="s">
        <v>498</v>
      </c>
      <c r="BW122" s="50">
        <f>-BQ115+CI115</f>
        <v>0</v>
      </c>
      <c r="BX122" s="48"/>
      <c r="BY122" s="48"/>
      <c r="BZ122" s="48"/>
      <c r="CA122" s="48"/>
      <c r="CB122" s="48"/>
      <c r="CC122" s="48"/>
      <c r="CD122" s="48"/>
      <c r="CE122" s="48"/>
      <c r="CF122" s="48"/>
      <c r="CG122" s="48"/>
      <c r="CH122" s="6"/>
      <c r="CI122" s="6"/>
      <c r="CJ122" s="31"/>
      <c r="CK122" s="48"/>
      <c r="CL122" s="171"/>
    </row>
    <row r="123" spans="1:90" ht="14.25" customHeight="1" x14ac:dyDescent="0.25">
      <c r="A123" s="155"/>
      <c r="B123" s="16" t="s">
        <v>246</v>
      </c>
      <c r="C123" s="31">
        <f>SUM(C120:C122)</f>
        <v>0</v>
      </c>
      <c r="D123" s="48"/>
      <c r="E123" s="48"/>
      <c r="F123" s="48"/>
      <c r="G123" s="48"/>
      <c r="H123" s="48"/>
      <c r="I123" s="48"/>
      <c r="J123" s="48"/>
      <c r="K123" s="48"/>
      <c r="L123" s="48"/>
      <c r="M123" s="48"/>
      <c r="N123" s="6"/>
      <c r="O123" s="6"/>
      <c r="P123" s="31"/>
      <c r="Q123" s="48"/>
      <c r="R123" s="154"/>
      <c r="S123" s="159"/>
      <c r="T123" s="16" t="s">
        <v>246</v>
      </c>
      <c r="U123" s="31">
        <f>SUM(U120:U122)</f>
        <v>0</v>
      </c>
      <c r="V123" s="48"/>
      <c r="W123" s="48"/>
      <c r="X123" s="48"/>
      <c r="Y123" s="48"/>
      <c r="Z123" s="48"/>
      <c r="AA123" s="48"/>
      <c r="AB123" s="48"/>
      <c r="AC123" s="48"/>
      <c r="AD123" s="48"/>
      <c r="AE123" s="48"/>
      <c r="AF123" s="6"/>
      <c r="AG123" s="6"/>
      <c r="AH123" s="31"/>
      <c r="AI123" s="48"/>
      <c r="AJ123" s="159"/>
      <c r="AK123" s="163"/>
      <c r="AL123" s="16" t="s">
        <v>246</v>
      </c>
      <c r="AM123" s="31">
        <f>SUM(AM120:AM122)</f>
        <v>0</v>
      </c>
      <c r="AN123" s="48"/>
      <c r="AO123" s="48"/>
      <c r="AP123" s="48"/>
      <c r="AQ123" s="48"/>
      <c r="AR123" s="48"/>
      <c r="AS123" s="48"/>
      <c r="AT123" s="48"/>
      <c r="AU123" s="48"/>
      <c r="AV123" s="48"/>
      <c r="AW123" s="48"/>
      <c r="AX123" s="6"/>
      <c r="AY123" s="6"/>
      <c r="AZ123" s="31"/>
      <c r="BA123" s="48"/>
      <c r="BB123" s="163"/>
      <c r="BC123" s="167"/>
      <c r="BD123" s="16" t="s">
        <v>246</v>
      </c>
      <c r="BE123" s="31">
        <f>SUM(BE120:BE122)</f>
        <v>0</v>
      </c>
      <c r="BF123" s="48"/>
      <c r="BG123" s="48"/>
      <c r="BH123" s="48"/>
      <c r="BI123" s="48"/>
      <c r="BJ123" s="48"/>
      <c r="BK123" s="48"/>
      <c r="BL123" s="48"/>
      <c r="BM123" s="48"/>
      <c r="BN123" s="48"/>
      <c r="BO123" s="48"/>
      <c r="BP123" s="6"/>
      <c r="BQ123" s="6"/>
      <c r="BR123" s="31"/>
      <c r="BS123" s="48"/>
      <c r="BT123" s="167"/>
      <c r="BU123" s="171"/>
      <c r="BV123" s="16" t="s">
        <v>246</v>
      </c>
      <c r="BW123" s="31">
        <f>SUM(BW120:BW122)</f>
        <v>0</v>
      </c>
      <c r="BX123" s="48"/>
      <c r="BY123" s="48"/>
      <c r="BZ123" s="48"/>
      <c r="CA123" s="48"/>
      <c r="CB123" s="48"/>
      <c r="CC123" s="48"/>
      <c r="CD123" s="48"/>
      <c r="CE123" s="48"/>
      <c r="CF123" s="48"/>
      <c r="CG123" s="48"/>
      <c r="CH123" s="6"/>
      <c r="CI123" s="6"/>
      <c r="CJ123" s="31"/>
      <c r="CK123" s="48"/>
      <c r="CL123" s="171"/>
    </row>
    <row r="124" spans="1:90" ht="14.25" customHeight="1" x14ac:dyDescent="0.25">
      <c r="A124" s="155"/>
      <c r="B124" s="28"/>
      <c r="C124" s="37"/>
      <c r="D124" s="37"/>
      <c r="E124" s="37"/>
      <c r="F124" s="37"/>
      <c r="G124" s="37"/>
      <c r="H124" s="37"/>
      <c r="I124" s="37"/>
      <c r="J124" s="37"/>
      <c r="K124" s="37"/>
      <c r="L124" s="37"/>
      <c r="M124" s="37"/>
      <c r="N124" s="37"/>
      <c r="O124" s="37"/>
      <c r="P124" s="31"/>
      <c r="Q124" s="31"/>
      <c r="R124" s="154"/>
      <c r="S124" s="159"/>
      <c r="T124" s="28"/>
      <c r="U124" s="37"/>
      <c r="V124" s="37"/>
      <c r="W124" s="37"/>
      <c r="X124" s="37"/>
      <c r="Y124" s="37"/>
      <c r="Z124" s="37"/>
      <c r="AA124" s="37"/>
      <c r="AB124" s="37"/>
      <c r="AC124" s="37"/>
      <c r="AD124" s="37"/>
      <c r="AE124" s="37"/>
      <c r="AF124" s="37"/>
      <c r="AG124" s="37"/>
      <c r="AH124" s="31"/>
      <c r="AI124" s="31"/>
      <c r="AJ124" s="159"/>
      <c r="AK124" s="163"/>
      <c r="AL124" s="28"/>
      <c r="AM124" s="37"/>
      <c r="AN124" s="37"/>
      <c r="AO124" s="37"/>
      <c r="AP124" s="37"/>
      <c r="AQ124" s="37"/>
      <c r="AR124" s="37"/>
      <c r="AS124" s="37"/>
      <c r="AT124" s="37"/>
      <c r="AU124" s="37"/>
      <c r="AV124" s="37"/>
      <c r="AW124" s="37"/>
      <c r="AX124" s="37"/>
      <c r="AY124" s="37"/>
      <c r="AZ124" s="31"/>
      <c r="BA124" s="31"/>
      <c r="BB124" s="163"/>
      <c r="BC124" s="167"/>
      <c r="BD124" s="28"/>
      <c r="BE124" s="37"/>
      <c r="BF124" s="37"/>
      <c r="BG124" s="37"/>
      <c r="BH124" s="37"/>
      <c r="BI124" s="37"/>
      <c r="BJ124" s="37"/>
      <c r="BK124" s="37"/>
      <c r="BL124" s="37"/>
      <c r="BM124" s="37"/>
      <c r="BN124" s="37"/>
      <c r="BO124" s="37"/>
      <c r="BP124" s="37"/>
      <c r="BQ124" s="37"/>
      <c r="BR124" s="31"/>
      <c r="BS124" s="31"/>
      <c r="BT124" s="167"/>
      <c r="BU124" s="171"/>
      <c r="BV124" s="28"/>
      <c r="BW124" s="37"/>
      <c r="BX124" s="37"/>
      <c r="BY124" s="37"/>
      <c r="BZ124" s="37"/>
      <c r="CA124" s="37"/>
      <c r="CB124" s="37"/>
      <c r="CC124" s="37"/>
      <c r="CD124" s="37"/>
      <c r="CE124" s="37"/>
      <c r="CF124" s="37"/>
      <c r="CG124" s="37"/>
      <c r="CH124" s="37"/>
      <c r="CI124" s="37"/>
      <c r="CJ124" s="31"/>
      <c r="CK124" s="31"/>
      <c r="CL124" s="171"/>
    </row>
    <row r="125" spans="1:90" ht="14.25" customHeight="1" x14ac:dyDescent="0.25">
      <c r="A125" s="155"/>
      <c r="B125" s="28"/>
      <c r="C125" s="37"/>
      <c r="D125" s="37"/>
      <c r="E125" s="37"/>
      <c r="F125" s="37"/>
      <c r="G125" s="37"/>
      <c r="H125" s="37"/>
      <c r="I125" s="37"/>
      <c r="J125" s="37"/>
      <c r="K125" s="37"/>
      <c r="L125" s="37"/>
      <c r="M125" s="37"/>
      <c r="N125" s="37"/>
      <c r="O125" s="37"/>
      <c r="P125" s="31"/>
      <c r="Q125" s="31"/>
      <c r="R125" s="154"/>
      <c r="S125" s="159"/>
      <c r="T125" s="28"/>
      <c r="U125" s="37"/>
      <c r="V125" s="37"/>
      <c r="W125" s="37"/>
      <c r="X125" s="37"/>
      <c r="Y125" s="37"/>
      <c r="Z125" s="37"/>
      <c r="AA125" s="37"/>
      <c r="AB125" s="37"/>
      <c r="AC125" s="37"/>
      <c r="AD125" s="37"/>
      <c r="AE125" s="37"/>
      <c r="AF125" s="37"/>
      <c r="AG125" s="37"/>
      <c r="AH125" s="31"/>
      <c r="AI125" s="31"/>
      <c r="AJ125" s="159"/>
      <c r="AK125" s="163"/>
      <c r="AL125" s="28"/>
      <c r="AM125" s="37"/>
      <c r="AN125" s="37"/>
      <c r="AO125" s="37"/>
      <c r="AP125" s="37"/>
      <c r="AQ125" s="37"/>
      <c r="AR125" s="37"/>
      <c r="AS125" s="37"/>
      <c r="AT125" s="37"/>
      <c r="AU125" s="37"/>
      <c r="AV125" s="37"/>
      <c r="AW125" s="37"/>
      <c r="AX125" s="37"/>
      <c r="AY125" s="37"/>
      <c r="AZ125" s="31"/>
      <c r="BA125" s="31"/>
      <c r="BB125" s="163"/>
      <c r="BC125" s="167"/>
      <c r="BD125" s="28"/>
      <c r="BE125" s="37"/>
      <c r="BF125" s="37"/>
      <c r="BG125" s="37"/>
      <c r="BH125" s="37"/>
      <c r="BI125" s="37"/>
      <c r="BJ125" s="37"/>
      <c r="BK125" s="37"/>
      <c r="BL125" s="37"/>
      <c r="BM125" s="37"/>
      <c r="BN125" s="37"/>
      <c r="BO125" s="37"/>
      <c r="BP125" s="37"/>
      <c r="BQ125" s="37"/>
      <c r="BR125" s="31"/>
      <c r="BS125" s="31"/>
      <c r="BT125" s="167"/>
      <c r="BU125" s="171"/>
      <c r="BV125" s="28"/>
      <c r="BW125" s="37"/>
      <c r="BX125" s="37"/>
      <c r="BY125" s="37"/>
      <c r="BZ125" s="37"/>
      <c r="CA125" s="37"/>
      <c r="CB125" s="37"/>
      <c r="CC125" s="37"/>
      <c r="CD125" s="37"/>
      <c r="CE125" s="37"/>
      <c r="CF125" s="37"/>
      <c r="CG125" s="37"/>
      <c r="CH125" s="37"/>
      <c r="CI125" s="37"/>
      <c r="CJ125" s="31"/>
      <c r="CK125" s="31"/>
      <c r="CL125" s="171"/>
    </row>
    <row r="126" spans="1:90" x14ac:dyDescent="0.25">
      <c r="A126" s="155"/>
      <c r="R126" s="155"/>
      <c r="S126" s="159"/>
      <c r="AJ126" s="159"/>
      <c r="AK126" s="163"/>
      <c r="BB126" s="163"/>
      <c r="BC126" s="167"/>
      <c r="BT126" s="167"/>
      <c r="BU126" s="171"/>
      <c r="CL126" s="171"/>
    </row>
    <row r="127" spans="1:90" x14ac:dyDescent="0.25">
      <c r="A127" s="286" t="s">
        <v>523</v>
      </c>
      <c r="B127" s="107" t="str">
        <f>B25</f>
        <v>For the Year Ending May 30</v>
      </c>
      <c r="R127" s="155"/>
      <c r="S127" s="250" t="s">
        <v>523</v>
      </c>
      <c r="T127" s="107" t="str">
        <f>T25</f>
        <v>For the Year Ending May 30</v>
      </c>
      <c r="AJ127" s="159"/>
      <c r="AK127" s="250" t="s">
        <v>523</v>
      </c>
      <c r="AL127" s="107" t="str">
        <f>AL25</f>
        <v>For the Year Ending May 30</v>
      </c>
      <c r="BB127" s="163"/>
      <c r="BC127" s="250" t="s">
        <v>523</v>
      </c>
      <c r="BD127" s="107" t="str">
        <f>BD25</f>
        <v>For the Year Ending May 30</v>
      </c>
      <c r="BT127" s="167"/>
      <c r="BU127" s="250" t="s">
        <v>523</v>
      </c>
      <c r="BV127" s="107" t="str">
        <f>BV25</f>
        <v>For the Year Ending May 30</v>
      </c>
      <c r="CL127" s="171"/>
    </row>
    <row r="128" spans="1:90" x14ac:dyDescent="0.25">
      <c r="A128" s="155"/>
      <c r="B128" s="75" t="s">
        <v>248</v>
      </c>
      <c r="C128" s="6"/>
      <c r="D128" s="6"/>
      <c r="E128" s="6"/>
      <c r="F128" s="6"/>
      <c r="G128" s="6"/>
      <c r="H128" s="6"/>
      <c r="I128" s="6"/>
      <c r="J128" s="6"/>
      <c r="K128" s="6"/>
      <c r="L128" s="6"/>
      <c r="M128" s="6"/>
      <c r="N128" s="6"/>
      <c r="O128" s="4"/>
      <c r="P128" s="4"/>
      <c r="R128" s="155"/>
      <c r="S128" s="159"/>
      <c r="T128" s="75" t="s">
        <v>248</v>
      </c>
      <c r="U128" s="6"/>
      <c r="V128" s="6"/>
      <c r="W128" s="6"/>
      <c r="X128" s="6"/>
      <c r="Y128" s="6"/>
      <c r="Z128" s="6"/>
      <c r="AA128" s="6"/>
      <c r="AB128" s="6"/>
      <c r="AC128" s="6"/>
      <c r="AD128" s="6"/>
      <c r="AE128" s="6"/>
      <c r="AF128" s="6"/>
      <c r="AG128" s="4"/>
      <c r="AH128" s="4"/>
      <c r="AJ128" s="159"/>
      <c r="AK128" s="163"/>
      <c r="AL128" s="75" t="s">
        <v>248</v>
      </c>
      <c r="AM128" s="6"/>
      <c r="AN128" s="6"/>
      <c r="AO128" s="6"/>
      <c r="AP128" s="6"/>
      <c r="AQ128" s="6"/>
      <c r="AR128" s="6"/>
      <c r="AS128" s="6"/>
      <c r="AT128" s="6"/>
      <c r="AU128" s="6"/>
      <c r="AV128" s="6"/>
      <c r="AW128" s="6"/>
      <c r="AX128" s="6"/>
      <c r="AY128" s="4"/>
      <c r="AZ128" s="4"/>
      <c r="BB128" s="163"/>
      <c r="BC128" s="167"/>
      <c r="BD128" s="75" t="s">
        <v>248</v>
      </c>
      <c r="BE128" s="6"/>
      <c r="BF128" s="6"/>
      <c r="BG128" s="6"/>
      <c r="BH128" s="6"/>
      <c r="BI128" s="6"/>
      <c r="BJ128" s="6"/>
      <c r="BK128" s="6"/>
      <c r="BL128" s="6"/>
      <c r="BM128" s="6"/>
      <c r="BN128" s="6"/>
      <c r="BO128" s="6"/>
      <c r="BP128" s="6"/>
      <c r="BQ128" s="4"/>
      <c r="BR128" s="4"/>
      <c r="BT128" s="167"/>
      <c r="BU128" s="171"/>
      <c r="BV128" s="75" t="s">
        <v>248</v>
      </c>
      <c r="BW128" s="6"/>
      <c r="BX128" s="6"/>
      <c r="BY128" s="6"/>
      <c r="BZ128" s="6"/>
      <c r="CA128" s="6"/>
      <c r="CB128" s="6"/>
      <c r="CC128" s="6"/>
      <c r="CD128" s="6"/>
      <c r="CE128" s="6"/>
      <c r="CF128" s="6"/>
      <c r="CG128" s="6"/>
      <c r="CH128" s="6"/>
      <c r="CI128" s="4"/>
      <c r="CJ128" s="4"/>
      <c r="CL128" s="171"/>
    </row>
    <row r="129" spans="1:90" x14ac:dyDescent="0.25">
      <c r="A129" s="155"/>
      <c r="B129" s="72" t="str">
        <f>B27</f>
        <v>Your Company Name</v>
      </c>
      <c r="C129" s="20"/>
      <c r="D129" s="20"/>
      <c r="E129" s="20"/>
      <c r="F129" s="20"/>
      <c r="G129" s="20"/>
      <c r="H129" s="20"/>
      <c r="I129" s="20"/>
      <c r="J129" s="20"/>
      <c r="K129" s="20"/>
      <c r="L129" s="20"/>
      <c r="M129" s="20"/>
      <c r="N129" s="20"/>
      <c r="O129" s="6"/>
      <c r="P129" s="4"/>
      <c r="R129" s="155"/>
      <c r="S129" s="159"/>
      <c r="T129" s="72" t="str">
        <f>T27</f>
        <v>Your Company Name</v>
      </c>
      <c r="U129" s="20"/>
      <c r="V129" s="20"/>
      <c r="W129" s="20"/>
      <c r="X129" s="20"/>
      <c r="Y129" s="20"/>
      <c r="Z129" s="20"/>
      <c r="AA129" s="20"/>
      <c r="AB129" s="20"/>
      <c r="AC129" s="20"/>
      <c r="AD129" s="20"/>
      <c r="AE129" s="20"/>
      <c r="AF129" s="20"/>
      <c r="AG129" s="6"/>
      <c r="AH129" s="4"/>
      <c r="AJ129" s="159"/>
      <c r="AK129" s="163"/>
      <c r="AL129" s="72" t="str">
        <f>AL27</f>
        <v>Your Company Name</v>
      </c>
      <c r="AM129" s="20"/>
      <c r="AN129" s="20"/>
      <c r="AO129" s="20"/>
      <c r="AP129" s="20"/>
      <c r="AQ129" s="20"/>
      <c r="AR129" s="20"/>
      <c r="AS129" s="20"/>
      <c r="AT129" s="20"/>
      <c r="AU129" s="20"/>
      <c r="AV129" s="20"/>
      <c r="AW129" s="20"/>
      <c r="AX129" s="20"/>
      <c r="AY129" s="6"/>
      <c r="AZ129" s="4"/>
      <c r="BB129" s="163"/>
      <c r="BC129" s="167"/>
      <c r="BD129" s="72" t="str">
        <f>BD27</f>
        <v>Your Company Name</v>
      </c>
      <c r="BE129" s="20"/>
      <c r="BF129" s="20"/>
      <c r="BG129" s="20"/>
      <c r="BH129" s="20"/>
      <c r="BI129" s="20"/>
      <c r="BJ129" s="20"/>
      <c r="BK129" s="20"/>
      <c r="BL129" s="20"/>
      <c r="BM129" s="20"/>
      <c r="BN129" s="20"/>
      <c r="BO129" s="20"/>
      <c r="BP129" s="20"/>
      <c r="BQ129" s="6"/>
      <c r="BR129" s="4"/>
      <c r="BT129" s="167"/>
      <c r="BU129" s="171"/>
      <c r="BV129" s="72" t="str">
        <f>BV27</f>
        <v>Your Company Name</v>
      </c>
      <c r="BW129" s="20"/>
      <c r="BX129" s="20"/>
      <c r="BY129" s="20"/>
      <c r="BZ129" s="20"/>
      <c r="CA129" s="20"/>
      <c r="CB129" s="20"/>
      <c r="CC129" s="20"/>
      <c r="CD129" s="20"/>
      <c r="CE129" s="20"/>
      <c r="CF129" s="20"/>
      <c r="CG129" s="20"/>
      <c r="CH129" s="20"/>
      <c r="CI129" s="6"/>
      <c r="CJ129" s="4"/>
      <c r="CL129" s="171"/>
    </row>
    <row r="130" spans="1:90" x14ac:dyDescent="0.25">
      <c r="A130" s="155"/>
      <c r="B130" s="21"/>
      <c r="C130" s="22">
        <f>C28</f>
        <v>43617</v>
      </c>
      <c r="D130" s="22">
        <f>DATE(YEAR(C130),MONTH(C130)+1,DAY(C130))</f>
        <v>43647</v>
      </c>
      <c r="E130" s="22">
        <f t="shared" ref="E130" si="404">DATE(YEAR(D130),MONTH(D130)+1,DAY(D130))</f>
        <v>43678</v>
      </c>
      <c r="F130" s="22">
        <f t="shared" ref="F130" si="405">DATE(YEAR(E130),MONTH(E130)+1,DAY(E130))</f>
        <v>43709</v>
      </c>
      <c r="G130" s="22">
        <f t="shared" ref="G130" si="406">DATE(YEAR(F130),MONTH(F130)+1,DAY(F130))</f>
        <v>43739</v>
      </c>
      <c r="H130" s="22">
        <f t="shared" ref="H130" si="407">DATE(YEAR(G130),MONTH(G130)+1,DAY(G130))</f>
        <v>43770</v>
      </c>
      <c r="I130" s="22">
        <f t="shared" ref="I130" si="408">DATE(YEAR(H130),MONTH(H130)+1,DAY(H130))</f>
        <v>43800</v>
      </c>
      <c r="J130" s="22">
        <f t="shared" ref="J130" si="409">DATE(YEAR(I130),MONTH(I130)+1,DAY(I130))</f>
        <v>43831</v>
      </c>
      <c r="K130" s="22">
        <f t="shared" ref="K130" si="410">DATE(YEAR(J130),MONTH(J130)+1,DAY(J130))</f>
        <v>43862</v>
      </c>
      <c r="L130" s="22">
        <f t="shared" ref="L130" si="411">DATE(YEAR(K130),MONTH(K130)+1,DAY(K130))</f>
        <v>43891</v>
      </c>
      <c r="M130" s="22">
        <f t="shared" ref="M130" si="412">DATE(YEAR(L130),MONTH(L130)+1,DAY(L130))</f>
        <v>43922</v>
      </c>
      <c r="N130" s="22">
        <f t="shared" ref="N130" si="413">DATE(YEAR(M130),MONTH(M130)+1,DAY(M130))</f>
        <v>43952</v>
      </c>
      <c r="O130" s="23" t="s">
        <v>52</v>
      </c>
      <c r="P130" s="4"/>
      <c r="R130" s="155"/>
      <c r="S130" s="159"/>
      <c r="T130" s="21"/>
      <c r="U130" s="22">
        <f>U28</f>
        <v>43983</v>
      </c>
      <c r="V130" s="22">
        <f>DATE(YEAR(U130),MONTH(U130)+1,DAY(U130))</f>
        <v>44013</v>
      </c>
      <c r="W130" s="22">
        <f t="shared" ref="W130" si="414">DATE(YEAR(V130),MONTH(V130)+1,DAY(V130))</f>
        <v>44044</v>
      </c>
      <c r="X130" s="22">
        <f t="shared" ref="X130" si="415">DATE(YEAR(W130),MONTH(W130)+1,DAY(W130))</f>
        <v>44075</v>
      </c>
      <c r="Y130" s="22">
        <f t="shared" ref="Y130" si="416">DATE(YEAR(X130),MONTH(X130)+1,DAY(X130))</f>
        <v>44105</v>
      </c>
      <c r="Z130" s="22">
        <f t="shared" ref="Z130" si="417">DATE(YEAR(Y130),MONTH(Y130)+1,DAY(Y130))</f>
        <v>44136</v>
      </c>
      <c r="AA130" s="22">
        <f t="shared" ref="AA130" si="418">DATE(YEAR(Z130),MONTH(Z130)+1,DAY(Z130))</f>
        <v>44166</v>
      </c>
      <c r="AB130" s="22">
        <f t="shared" ref="AB130" si="419">DATE(YEAR(AA130),MONTH(AA130)+1,DAY(AA130))</f>
        <v>44197</v>
      </c>
      <c r="AC130" s="22">
        <f t="shared" ref="AC130" si="420">DATE(YEAR(AB130),MONTH(AB130)+1,DAY(AB130))</f>
        <v>44228</v>
      </c>
      <c r="AD130" s="22">
        <f t="shared" ref="AD130" si="421">DATE(YEAR(AC130),MONTH(AC130)+1,DAY(AC130))</f>
        <v>44256</v>
      </c>
      <c r="AE130" s="22">
        <f t="shared" ref="AE130" si="422">DATE(YEAR(AD130),MONTH(AD130)+1,DAY(AD130))</f>
        <v>44287</v>
      </c>
      <c r="AF130" s="22">
        <f t="shared" ref="AF130" si="423">DATE(YEAR(AE130),MONTH(AE130)+1,DAY(AE130))</f>
        <v>44317</v>
      </c>
      <c r="AG130" s="23" t="s">
        <v>52</v>
      </c>
      <c r="AH130" s="4"/>
      <c r="AJ130" s="159"/>
      <c r="AK130" s="163"/>
      <c r="AL130" s="21"/>
      <c r="AM130" s="22">
        <f>AM28</f>
        <v>44349</v>
      </c>
      <c r="AN130" s="22">
        <f>DATE(YEAR(AM130),MONTH(AM130)+1,DAY(AM130))</f>
        <v>44379</v>
      </c>
      <c r="AO130" s="22">
        <f t="shared" ref="AO130" si="424">DATE(YEAR(AN130),MONTH(AN130)+1,DAY(AN130))</f>
        <v>44410</v>
      </c>
      <c r="AP130" s="22">
        <f t="shared" ref="AP130" si="425">DATE(YEAR(AO130),MONTH(AO130)+1,DAY(AO130))</f>
        <v>44441</v>
      </c>
      <c r="AQ130" s="22">
        <f t="shared" ref="AQ130" si="426">DATE(YEAR(AP130),MONTH(AP130)+1,DAY(AP130))</f>
        <v>44471</v>
      </c>
      <c r="AR130" s="22">
        <f t="shared" ref="AR130" si="427">DATE(YEAR(AQ130),MONTH(AQ130)+1,DAY(AQ130))</f>
        <v>44502</v>
      </c>
      <c r="AS130" s="22">
        <f t="shared" ref="AS130" si="428">DATE(YEAR(AR130),MONTH(AR130)+1,DAY(AR130))</f>
        <v>44532</v>
      </c>
      <c r="AT130" s="22">
        <f t="shared" ref="AT130" si="429">DATE(YEAR(AS130),MONTH(AS130)+1,DAY(AS130))</f>
        <v>44563</v>
      </c>
      <c r="AU130" s="22">
        <f t="shared" ref="AU130" si="430">DATE(YEAR(AT130),MONTH(AT130)+1,DAY(AT130))</f>
        <v>44594</v>
      </c>
      <c r="AV130" s="22">
        <f t="shared" ref="AV130" si="431">DATE(YEAR(AU130),MONTH(AU130)+1,DAY(AU130))</f>
        <v>44622</v>
      </c>
      <c r="AW130" s="22">
        <f t="shared" ref="AW130" si="432">DATE(YEAR(AV130),MONTH(AV130)+1,DAY(AV130))</f>
        <v>44653</v>
      </c>
      <c r="AX130" s="22">
        <f t="shared" ref="AX130" si="433">DATE(YEAR(AW130),MONTH(AW130)+1,DAY(AW130))</f>
        <v>44683</v>
      </c>
      <c r="AY130" s="23" t="s">
        <v>52</v>
      </c>
      <c r="AZ130" s="4"/>
      <c r="BB130" s="163"/>
      <c r="BC130" s="167"/>
      <c r="BD130" s="21"/>
      <c r="BE130" s="22">
        <f>BE28</f>
        <v>44715</v>
      </c>
      <c r="BF130" s="22">
        <f>DATE(YEAR(BE130),MONTH(BE130)+1,DAY(BE130))</f>
        <v>44745</v>
      </c>
      <c r="BG130" s="22">
        <f t="shared" ref="BG130" si="434">DATE(YEAR(BF130),MONTH(BF130)+1,DAY(BF130))</f>
        <v>44776</v>
      </c>
      <c r="BH130" s="22">
        <f t="shared" ref="BH130" si="435">DATE(YEAR(BG130),MONTH(BG130)+1,DAY(BG130))</f>
        <v>44807</v>
      </c>
      <c r="BI130" s="22">
        <f t="shared" ref="BI130" si="436">DATE(YEAR(BH130),MONTH(BH130)+1,DAY(BH130))</f>
        <v>44837</v>
      </c>
      <c r="BJ130" s="22">
        <f t="shared" ref="BJ130" si="437">DATE(YEAR(BI130),MONTH(BI130)+1,DAY(BI130))</f>
        <v>44868</v>
      </c>
      <c r="BK130" s="22">
        <f t="shared" ref="BK130" si="438">DATE(YEAR(BJ130),MONTH(BJ130)+1,DAY(BJ130))</f>
        <v>44898</v>
      </c>
      <c r="BL130" s="22">
        <f t="shared" ref="BL130" si="439">DATE(YEAR(BK130),MONTH(BK130)+1,DAY(BK130))</f>
        <v>44929</v>
      </c>
      <c r="BM130" s="22">
        <f t="shared" ref="BM130" si="440">DATE(YEAR(BL130),MONTH(BL130)+1,DAY(BL130))</f>
        <v>44960</v>
      </c>
      <c r="BN130" s="22">
        <f t="shared" ref="BN130" si="441">DATE(YEAR(BM130),MONTH(BM130)+1,DAY(BM130))</f>
        <v>44988</v>
      </c>
      <c r="BO130" s="22">
        <f t="shared" ref="BO130" si="442">DATE(YEAR(BN130),MONTH(BN130)+1,DAY(BN130))</f>
        <v>45019</v>
      </c>
      <c r="BP130" s="22">
        <f t="shared" ref="BP130" si="443">DATE(YEAR(BO130),MONTH(BO130)+1,DAY(BO130))</f>
        <v>45049</v>
      </c>
      <c r="BQ130" s="23" t="s">
        <v>52</v>
      </c>
      <c r="BR130" s="4"/>
      <c r="BT130" s="167"/>
      <c r="BU130" s="171"/>
      <c r="BV130" s="21"/>
      <c r="BW130" s="22">
        <f>BW28</f>
        <v>45081</v>
      </c>
      <c r="BX130" s="22">
        <f>DATE(YEAR(BW130),MONTH(BW130)+1,DAY(BW130))</f>
        <v>45111</v>
      </c>
      <c r="BY130" s="22">
        <f t="shared" ref="BY130" si="444">DATE(YEAR(BX130),MONTH(BX130)+1,DAY(BX130))</f>
        <v>45142</v>
      </c>
      <c r="BZ130" s="22">
        <f t="shared" ref="BZ130" si="445">DATE(YEAR(BY130),MONTH(BY130)+1,DAY(BY130))</f>
        <v>45173</v>
      </c>
      <c r="CA130" s="22">
        <f t="shared" ref="CA130" si="446">DATE(YEAR(BZ130),MONTH(BZ130)+1,DAY(BZ130))</f>
        <v>45203</v>
      </c>
      <c r="CB130" s="22">
        <f t="shared" ref="CB130" si="447">DATE(YEAR(CA130),MONTH(CA130)+1,DAY(CA130))</f>
        <v>45234</v>
      </c>
      <c r="CC130" s="22">
        <f t="shared" ref="CC130" si="448">DATE(YEAR(CB130),MONTH(CB130)+1,DAY(CB130))</f>
        <v>45264</v>
      </c>
      <c r="CD130" s="22">
        <f t="shared" ref="CD130" si="449">DATE(YEAR(CC130),MONTH(CC130)+1,DAY(CC130))</f>
        <v>45295</v>
      </c>
      <c r="CE130" s="22">
        <f t="shared" ref="CE130" si="450">DATE(YEAR(CD130),MONTH(CD130)+1,DAY(CD130))</f>
        <v>45326</v>
      </c>
      <c r="CF130" s="22">
        <f t="shared" ref="CF130" si="451">DATE(YEAR(CE130),MONTH(CE130)+1,DAY(CE130))</f>
        <v>45355</v>
      </c>
      <c r="CG130" s="22">
        <f t="shared" ref="CG130" si="452">DATE(YEAR(CF130),MONTH(CF130)+1,DAY(CF130))</f>
        <v>45386</v>
      </c>
      <c r="CH130" s="22">
        <f t="shared" ref="CH130" si="453">DATE(YEAR(CG130),MONTH(CG130)+1,DAY(CG130))</f>
        <v>45416</v>
      </c>
      <c r="CI130" s="23" t="s">
        <v>52</v>
      </c>
      <c r="CJ130" s="4"/>
      <c r="CL130" s="171"/>
    </row>
    <row r="131" spans="1:90" x14ac:dyDescent="0.25">
      <c r="A131" s="155"/>
      <c r="B131" s="17" t="str">
        <f>B13</f>
        <v>Product Category 1</v>
      </c>
      <c r="C131" s="106">
        <v>0</v>
      </c>
      <c r="D131" s="106">
        <v>0</v>
      </c>
      <c r="E131" s="106">
        <v>0</v>
      </c>
      <c r="F131" s="106">
        <v>0</v>
      </c>
      <c r="G131" s="106">
        <v>0</v>
      </c>
      <c r="H131" s="106">
        <v>0</v>
      </c>
      <c r="I131" s="106">
        <v>0</v>
      </c>
      <c r="J131" s="106">
        <v>0</v>
      </c>
      <c r="K131" s="106">
        <v>0</v>
      </c>
      <c r="L131" s="106">
        <v>0</v>
      </c>
      <c r="M131" s="106">
        <v>0</v>
      </c>
      <c r="N131" s="106">
        <v>0</v>
      </c>
      <c r="O131" s="10">
        <f>SUM(C131:N131)</f>
        <v>0</v>
      </c>
      <c r="P131" s="79"/>
      <c r="Q131" s="81"/>
      <c r="R131" s="155"/>
      <c r="S131" s="159"/>
      <c r="T131" s="17" t="str">
        <f>T105</f>
        <v>Product Category 1</v>
      </c>
      <c r="U131" s="106">
        <v>0</v>
      </c>
      <c r="V131" s="106">
        <v>0</v>
      </c>
      <c r="W131" s="106">
        <v>0</v>
      </c>
      <c r="X131" s="106">
        <v>0</v>
      </c>
      <c r="Y131" s="106">
        <v>0</v>
      </c>
      <c r="Z131" s="106">
        <v>0</v>
      </c>
      <c r="AA131" s="106">
        <v>0</v>
      </c>
      <c r="AB131" s="106">
        <v>0</v>
      </c>
      <c r="AC131" s="106">
        <v>0</v>
      </c>
      <c r="AD131" s="106">
        <v>0</v>
      </c>
      <c r="AE131" s="106">
        <v>0</v>
      </c>
      <c r="AF131" s="106">
        <v>0</v>
      </c>
      <c r="AG131" s="10">
        <f>SUM(U131:AF131)</f>
        <v>0</v>
      </c>
      <c r="AH131" s="79"/>
      <c r="AI131" s="81"/>
      <c r="AJ131" s="159"/>
      <c r="AK131" s="163"/>
      <c r="AL131" s="17" t="str">
        <f>AL105</f>
        <v>Product Category 1</v>
      </c>
      <c r="AM131" s="106">
        <v>0</v>
      </c>
      <c r="AN131" s="106">
        <v>0</v>
      </c>
      <c r="AO131" s="106">
        <v>0</v>
      </c>
      <c r="AP131" s="106">
        <v>0</v>
      </c>
      <c r="AQ131" s="106">
        <v>0</v>
      </c>
      <c r="AR131" s="106">
        <v>0</v>
      </c>
      <c r="AS131" s="106">
        <v>0</v>
      </c>
      <c r="AT131" s="106">
        <v>0</v>
      </c>
      <c r="AU131" s="106">
        <v>0</v>
      </c>
      <c r="AV131" s="106">
        <v>0</v>
      </c>
      <c r="AW131" s="106">
        <v>0</v>
      </c>
      <c r="AX131" s="106">
        <v>0</v>
      </c>
      <c r="AY131" s="10">
        <f>SUM(AM131:AX131)</f>
        <v>0</v>
      </c>
      <c r="AZ131" s="79"/>
      <c r="BA131" s="81"/>
      <c r="BB131" s="163"/>
      <c r="BC131" s="167"/>
      <c r="BD131" s="17" t="str">
        <f>BD105</f>
        <v>Product Category 1</v>
      </c>
      <c r="BE131" s="106">
        <v>0</v>
      </c>
      <c r="BF131" s="106">
        <v>0</v>
      </c>
      <c r="BG131" s="106">
        <v>0</v>
      </c>
      <c r="BH131" s="106">
        <v>0</v>
      </c>
      <c r="BI131" s="106">
        <v>0</v>
      </c>
      <c r="BJ131" s="106">
        <v>0</v>
      </c>
      <c r="BK131" s="106">
        <v>0</v>
      </c>
      <c r="BL131" s="106">
        <v>0</v>
      </c>
      <c r="BM131" s="106">
        <v>0</v>
      </c>
      <c r="BN131" s="106">
        <v>0</v>
      </c>
      <c r="BO131" s="106">
        <v>0</v>
      </c>
      <c r="BP131" s="106">
        <v>0</v>
      </c>
      <c r="BQ131" s="10">
        <f>SUM(BE131:BP131)</f>
        <v>0</v>
      </c>
      <c r="BR131" s="79"/>
      <c r="BS131" s="81"/>
      <c r="BT131" s="167"/>
      <c r="BU131" s="171"/>
      <c r="BV131" s="17" t="str">
        <f>BV105</f>
        <v>Product Category 1</v>
      </c>
      <c r="BW131" s="106">
        <v>0</v>
      </c>
      <c r="BX131" s="106">
        <v>0</v>
      </c>
      <c r="BY131" s="106">
        <v>0</v>
      </c>
      <c r="BZ131" s="106">
        <v>0</v>
      </c>
      <c r="CA131" s="106">
        <v>0</v>
      </c>
      <c r="CB131" s="106">
        <v>0</v>
      </c>
      <c r="CC131" s="106">
        <v>0</v>
      </c>
      <c r="CD131" s="106">
        <v>0</v>
      </c>
      <c r="CE131" s="106">
        <v>0</v>
      </c>
      <c r="CF131" s="106">
        <v>0</v>
      </c>
      <c r="CG131" s="106">
        <v>0</v>
      </c>
      <c r="CH131" s="106">
        <v>0</v>
      </c>
      <c r="CI131" s="10">
        <f>SUM(BW131:CH131)</f>
        <v>0</v>
      </c>
      <c r="CJ131" s="79"/>
      <c r="CK131" s="81"/>
      <c r="CL131" s="171"/>
    </row>
    <row r="132" spans="1:90" x14ac:dyDescent="0.25">
      <c r="A132" s="155"/>
      <c r="B132" s="17" t="str">
        <f>B14</f>
        <v>Product Category 2</v>
      </c>
      <c r="C132" s="106">
        <v>0</v>
      </c>
      <c r="D132" s="106">
        <v>0</v>
      </c>
      <c r="E132" s="106">
        <v>0</v>
      </c>
      <c r="F132" s="106">
        <v>0</v>
      </c>
      <c r="G132" s="106">
        <v>0</v>
      </c>
      <c r="H132" s="106">
        <v>0</v>
      </c>
      <c r="I132" s="106">
        <v>0</v>
      </c>
      <c r="J132" s="106">
        <v>0</v>
      </c>
      <c r="K132" s="106">
        <v>0</v>
      </c>
      <c r="L132" s="106">
        <v>0</v>
      </c>
      <c r="M132" s="106">
        <v>0</v>
      </c>
      <c r="N132" s="106">
        <v>0</v>
      </c>
      <c r="O132" s="10">
        <f>SUM(C132:N132)</f>
        <v>0</v>
      </c>
      <c r="P132" s="79"/>
      <c r="Q132" s="81"/>
      <c r="R132" s="155"/>
      <c r="S132" s="159"/>
      <c r="T132" s="17" t="str">
        <f t="shared" ref="T132:T140" si="454">T106</f>
        <v>Product Category 2</v>
      </c>
      <c r="U132" s="106">
        <v>0</v>
      </c>
      <c r="V132" s="106">
        <v>0</v>
      </c>
      <c r="W132" s="106">
        <v>0</v>
      </c>
      <c r="X132" s="106">
        <v>0</v>
      </c>
      <c r="Y132" s="106">
        <v>0</v>
      </c>
      <c r="Z132" s="106">
        <v>0</v>
      </c>
      <c r="AA132" s="106">
        <v>0</v>
      </c>
      <c r="AB132" s="106">
        <v>0</v>
      </c>
      <c r="AC132" s="106">
        <v>0</v>
      </c>
      <c r="AD132" s="106">
        <v>0</v>
      </c>
      <c r="AE132" s="106">
        <v>0</v>
      </c>
      <c r="AF132" s="106">
        <v>0</v>
      </c>
      <c r="AG132" s="10">
        <f>SUM(U132:AF132)</f>
        <v>0</v>
      </c>
      <c r="AH132" s="79"/>
      <c r="AI132" s="81"/>
      <c r="AJ132" s="159"/>
      <c r="AK132" s="163"/>
      <c r="AL132" s="17" t="str">
        <f t="shared" ref="AL132:AL140" si="455">AL106</f>
        <v>Product Category 2</v>
      </c>
      <c r="AM132" s="106">
        <v>0</v>
      </c>
      <c r="AN132" s="106">
        <v>0</v>
      </c>
      <c r="AO132" s="106">
        <v>0</v>
      </c>
      <c r="AP132" s="106">
        <v>0</v>
      </c>
      <c r="AQ132" s="106">
        <v>0</v>
      </c>
      <c r="AR132" s="106">
        <v>0</v>
      </c>
      <c r="AS132" s="106">
        <v>0</v>
      </c>
      <c r="AT132" s="106">
        <v>0</v>
      </c>
      <c r="AU132" s="106">
        <v>0</v>
      </c>
      <c r="AV132" s="106">
        <v>0</v>
      </c>
      <c r="AW132" s="106">
        <v>0</v>
      </c>
      <c r="AX132" s="106">
        <v>0</v>
      </c>
      <c r="AY132" s="10">
        <f>SUM(AM132:AX132)</f>
        <v>0</v>
      </c>
      <c r="AZ132" s="79"/>
      <c r="BA132" s="81"/>
      <c r="BB132" s="163"/>
      <c r="BC132" s="167"/>
      <c r="BD132" s="17" t="str">
        <f t="shared" ref="BD132:BD140" si="456">BD106</f>
        <v>Product Category 2</v>
      </c>
      <c r="BE132" s="106">
        <v>0</v>
      </c>
      <c r="BF132" s="106">
        <v>0</v>
      </c>
      <c r="BG132" s="106">
        <v>0</v>
      </c>
      <c r="BH132" s="106">
        <v>0</v>
      </c>
      <c r="BI132" s="106">
        <v>0</v>
      </c>
      <c r="BJ132" s="106">
        <v>0</v>
      </c>
      <c r="BK132" s="106">
        <v>0</v>
      </c>
      <c r="BL132" s="106">
        <v>0</v>
      </c>
      <c r="BM132" s="106">
        <v>0</v>
      </c>
      <c r="BN132" s="106">
        <v>0</v>
      </c>
      <c r="BO132" s="106">
        <v>0</v>
      </c>
      <c r="BP132" s="106">
        <v>0</v>
      </c>
      <c r="BQ132" s="10">
        <f>SUM(BE132:BP132)</f>
        <v>0</v>
      </c>
      <c r="BR132" s="79"/>
      <c r="BS132" s="81"/>
      <c r="BT132" s="167"/>
      <c r="BU132" s="171"/>
      <c r="BV132" s="17" t="str">
        <f t="shared" ref="BV132:BV140" si="457">BV106</f>
        <v>Product Category 2</v>
      </c>
      <c r="BW132" s="106">
        <v>0</v>
      </c>
      <c r="BX132" s="106">
        <v>0</v>
      </c>
      <c r="BY132" s="106">
        <v>0</v>
      </c>
      <c r="BZ132" s="106">
        <v>0</v>
      </c>
      <c r="CA132" s="106">
        <v>0</v>
      </c>
      <c r="CB132" s="106">
        <v>0</v>
      </c>
      <c r="CC132" s="106">
        <v>0</v>
      </c>
      <c r="CD132" s="106">
        <v>0</v>
      </c>
      <c r="CE132" s="106">
        <v>0</v>
      </c>
      <c r="CF132" s="106">
        <v>0</v>
      </c>
      <c r="CG132" s="106">
        <v>0</v>
      </c>
      <c r="CH132" s="106">
        <v>0</v>
      </c>
      <c r="CI132" s="10">
        <f>SUM(BW132:CH132)</f>
        <v>0</v>
      </c>
      <c r="CJ132" s="79"/>
      <c r="CK132" s="81"/>
      <c r="CL132" s="171"/>
    </row>
    <row r="133" spans="1:90" x14ac:dyDescent="0.25">
      <c r="A133" s="155"/>
      <c r="B133" s="17" t="str">
        <f>B15</f>
        <v>Product Category 3</v>
      </c>
      <c r="C133" s="106">
        <v>0</v>
      </c>
      <c r="D133" s="106">
        <v>0</v>
      </c>
      <c r="E133" s="106">
        <v>0</v>
      </c>
      <c r="F133" s="106">
        <v>0</v>
      </c>
      <c r="G133" s="106">
        <v>0</v>
      </c>
      <c r="H133" s="106">
        <v>0</v>
      </c>
      <c r="I133" s="106">
        <v>0</v>
      </c>
      <c r="J133" s="106">
        <v>0</v>
      </c>
      <c r="K133" s="106">
        <v>0</v>
      </c>
      <c r="L133" s="106">
        <v>0</v>
      </c>
      <c r="M133" s="106">
        <v>0</v>
      </c>
      <c r="N133" s="106">
        <v>0</v>
      </c>
      <c r="O133" s="10">
        <f>SUM(C133:N133)</f>
        <v>0</v>
      </c>
      <c r="P133" s="79"/>
      <c r="Q133" s="81"/>
      <c r="R133" s="155"/>
      <c r="S133" s="159"/>
      <c r="T133" s="17" t="str">
        <f t="shared" si="454"/>
        <v>Product Category 3</v>
      </c>
      <c r="U133" s="106">
        <v>0</v>
      </c>
      <c r="V133" s="106">
        <v>0</v>
      </c>
      <c r="W133" s="106">
        <v>0</v>
      </c>
      <c r="X133" s="106">
        <v>0</v>
      </c>
      <c r="Y133" s="106">
        <v>0</v>
      </c>
      <c r="Z133" s="106">
        <v>0</v>
      </c>
      <c r="AA133" s="106">
        <v>0</v>
      </c>
      <c r="AB133" s="106">
        <v>0</v>
      </c>
      <c r="AC133" s="106">
        <v>0</v>
      </c>
      <c r="AD133" s="106">
        <v>0</v>
      </c>
      <c r="AE133" s="106">
        <v>0</v>
      </c>
      <c r="AF133" s="106">
        <v>0</v>
      </c>
      <c r="AG133" s="10">
        <f>SUM(U133:AF133)</f>
        <v>0</v>
      </c>
      <c r="AH133" s="79"/>
      <c r="AI133" s="81"/>
      <c r="AJ133" s="159"/>
      <c r="AK133" s="163"/>
      <c r="AL133" s="17" t="str">
        <f t="shared" si="455"/>
        <v>Product Category 3</v>
      </c>
      <c r="AM133" s="106">
        <v>0</v>
      </c>
      <c r="AN133" s="106">
        <v>0</v>
      </c>
      <c r="AO133" s="106">
        <v>0</v>
      </c>
      <c r="AP133" s="106">
        <v>0</v>
      </c>
      <c r="AQ133" s="106">
        <v>0</v>
      </c>
      <c r="AR133" s="106">
        <v>0</v>
      </c>
      <c r="AS133" s="106">
        <v>0</v>
      </c>
      <c r="AT133" s="106">
        <v>0</v>
      </c>
      <c r="AU133" s="106">
        <v>0</v>
      </c>
      <c r="AV133" s="106">
        <v>0</v>
      </c>
      <c r="AW133" s="106">
        <v>0</v>
      </c>
      <c r="AX133" s="106">
        <v>0</v>
      </c>
      <c r="AY133" s="10">
        <f>SUM(AM133:AX133)</f>
        <v>0</v>
      </c>
      <c r="AZ133" s="79"/>
      <c r="BA133" s="81"/>
      <c r="BB133" s="163"/>
      <c r="BC133" s="167"/>
      <c r="BD133" s="17" t="str">
        <f t="shared" si="456"/>
        <v>Product Category 3</v>
      </c>
      <c r="BE133" s="106">
        <v>0</v>
      </c>
      <c r="BF133" s="106">
        <v>0</v>
      </c>
      <c r="BG133" s="106">
        <v>0</v>
      </c>
      <c r="BH133" s="106">
        <v>0</v>
      </c>
      <c r="BI133" s="106">
        <v>0</v>
      </c>
      <c r="BJ133" s="106">
        <v>0</v>
      </c>
      <c r="BK133" s="106">
        <v>0</v>
      </c>
      <c r="BL133" s="106">
        <v>0</v>
      </c>
      <c r="BM133" s="106">
        <v>0</v>
      </c>
      <c r="BN133" s="106">
        <v>0</v>
      </c>
      <c r="BO133" s="106">
        <v>0</v>
      </c>
      <c r="BP133" s="106">
        <v>0</v>
      </c>
      <c r="BQ133" s="10">
        <f>SUM(BE133:BP133)</f>
        <v>0</v>
      </c>
      <c r="BR133" s="79"/>
      <c r="BS133" s="81"/>
      <c r="BT133" s="167"/>
      <c r="BU133" s="171"/>
      <c r="BV133" s="17" t="str">
        <f t="shared" si="457"/>
        <v>Product Category 3</v>
      </c>
      <c r="BW133" s="106">
        <v>0</v>
      </c>
      <c r="BX133" s="106">
        <v>0</v>
      </c>
      <c r="BY133" s="106">
        <v>0</v>
      </c>
      <c r="BZ133" s="106">
        <v>0</v>
      </c>
      <c r="CA133" s="106">
        <v>0</v>
      </c>
      <c r="CB133" s="106">
        <v>0</v>
      </c>
      <c r="CC133" s="106">
        <v>0</v>
      </c>
      <c r="CD133" s="106">
        <v>0</v>
      </c>
      <c r="CE133" s="106">
        <v>0</v>
      </c>
      <c r="CF133" s="106">
        <v>0</v>
      </c>
      <c r="CG133" s="106">
        <v>0</v>
      </c>
      <c r="CH133" s="106">
        <v>0</v>
      </c>
      <c r="CI133" s="10">
        <f>SUM(BW133:CH133)</f>
        <v>0</v>
      </c>
      <c r="CJ133" s="79"/>
      <c r="CK133" s="81"/>
      <c r="CL133" s="171"/>
    </row>
    <row r="134" spans="1:90" x14ac:dyDescent="0.25">
      <c r="A134" s="155"/>
      <c r="B134" s="17" t="str">
        <f t="shared" ref="B134:B139" si="458">B16</f>
        <v>Product Category 4</v>
      </c>
      <c r="C134" s="106">
        <v>0</v>
      </c>
      <c r="D134" s="106">
        <v>0</v>
      </c>
      <c r="E134" s="106">
        <v>0</v>
      </c>
      <c r="F134" s="106">
        <v>0</v>
      </c>
      <c r="G134" s="106">
        <v>0</v>
      </c>
      <c r="H134" s="106">
        <v>0</v>
      </c>
      <c r="I134" s="106">
        <v>0</v>
      </c>
      <c r="J134" s="106">
        <v>0</v>
      </c>
      <c r="K134" s="106">
        <v>0</v>
      </c>
      <c r="L134" s="106">
        <v>0</v>
      </c>
      <c r="M134" s="106">
        <v>0</v>
      </c>
      <c r="N134" s="106">
        <v>0</v>
      </c>
      <c r="O134" s="10">
        <f t="shared" ref="O134:O140" si="459">SUM(C134:N134)</f>
        <v>0</v>
      </c>
      <c r="P134" s="79"/>
      <c r="Q134" s="81"/>
      <c r="R134" s="155"/>
      <c r="S134" s="159"/>
      <c r="T134" s="17" t="str">
        <f t="shared" si="454"/>
        <v>Product Category 4</v>
      </c>
      <c r="U134" s="106">
        <v>0</v>
      </c>
      <c r="V134" s="106">
        <v>0</v>
      </c>
      <c r="W134" s="106">
        <v>0</v>
      </c>
      <c r="X134" s="106">
        <v>0</v>
      </c>
      <c r="Y134" s="106">
        <v>0</v>
      </c>
      <c r="Z134" s="106">
        <v>0</v>
      </c>
      <c r="AA134" s="106">
        <v>0</v>
      </c>
      <c r="AB134" s="106">
        <v>0</v>
      </c>
      <c r="AC134" s="106">
        <v>0</v>
      </c>
      <c r="AD134" s="106">
        <v>0</v>
      </c>
      <c r="AE134" s="106">
        <v>0</v>
      </c>
      <c r="AF134" s="106">
        <v>0</v>
      </c>
      <c r="AG134" s="10">
        <f t="shared" ref="AG134:AG140" si="460">SUM(U134:AF134)</f>
        <v>0</v>
      </c>
      <c r="AH134" s="79"/>
      <c r="AI134" s="81"/>
      <c r="AJ134" s="159"/>
      <c r="AK134" s="163"/>
      <c r="AL134" s="17" t="str">
        <f t="shared" si="455"/>
        <v>Product Category 4</v>
      </c>
      <c r="AM134" s="106">
        <v>0</v>
      </c>
      <c r="AN134" s="106">
        <v>0</v>
      </c>
      <c r="AO134" s="106">
        <v>0</v>
      </c>
      <c r="AP134" s="106">
        <v>0</v>
      </c>
      <c r="AQ134" s="106">
        <v>0</v>
      </c>
      <c r="AR134" s="106">
        <v>0</v>
      </c>
      <c r="AS134" s="106">
        <v>0</v>
      </c>
      <c r="AT134" s="106">
        <v>0</v>
      </c>
      <c r="AU134" s="106">
        <v>0</v>
      </c>
      <c r="AV134" s="106">
        <v>0</v>
      </c>
      <c r="AW134" s="106">
        <v>0</v>
      </c>
      <c r="AX134" s="106">
        <v>0</v>
      </c>
      <c r="AY134" s="10">
        <f t="shared" ref="AY134:AY140" si="461">SUM(AM134:AX134)</f>
        <v>0</v>
      </c>
      <c r="AZ134" s="79"/>
      <c r="BA134" s="81"/>
      <c r="BB134" s="163"/>
      <c r="BC134" s="167"/>
      <c r="BD134" s="17" t="str">
        <f t="shared" si="456"/>
        <v>Product Category 4</v>
      </c>
      <c r="BE134" s="106">
        <v>0</v>
      </c>
      <c r="BF134" s="106">
        <v>0</v>
      </c>
      <c r="BG134" s="106">
        <v>0</v>
      </c>
      <c r="BH134" s="106">
        <v>0</v>
      </c>
      <c r="BI134" s="106">
        <v>0</v>
      </c>
      <c r="BJ134" s="106">
        <v>0</v>
      </c>
      <c r="BK134" s="106">
        <v>0</v>
      </c>
      <c r="BL134" s="106">
        <v>0</v>
      </c>
      <c r="BM134" s="106">
        <v>0</v>
      </c>
      <c r="BN134" s="106">
        <v>0</v>
      </c>
      <c r="BO134" s="106">
        <v>0</v>
      </c>
      <c r="BP134" s="106">
        <v>0</v>
      </c>
      <c r="BQ134" s="10">
        <f t="shared" ref="BQ134:BQ140" si="462">SUM(BE134:BP134)</f>
        <v>0</v>
      </c>
      <c r="BR134" s="79"/>
      <c r="BS134" s="81"/>
      <c r="BT134" s="167"/>
      <c r="BU134" s="171"/>
      <c r="BV134" s="17" t="str">
        <f t="shared" si="457"/>
        <v>Product Category 4</v>
      </c>
      <c r="BW134" s="106">
        <v>0</v>
      </c>
      <c r="BX134" s="106">
        <v>0</v>
      </c>
      <c r="BY134" s="106">
        <v>0</v>
      </c>
      <c r="BZ134" s="106">
        <v>0</v>
      </c>
      <c r="CA134" s="106">
        <v>0</v>
      </c>
      <c r="CB134" s="106">
        <v>0</v>
      </c>
      <c r="CC134" s="106">
        <v>0</v>
      </c>
      <c r="CD134" s="106">
        <v>0</v>
      </c>
      <c r="CE134" s="106">
        <v>0</v>
      </c>
      <c r="CF134" s="106">
        <v>0</v>
      </c>
      <c r="CG134" s="106">
        <v>0</v>
      </c>
      <c r="CH134" s="106">
        <v>0</v>
      </c>
      <c r="CI134" s="10">
        <f t="shared" ref="CI134:CI140" si="463">SUM(BW134:CH134)</f>
        <v>0</v>
      </c>
      <c r="CJ134" s="79"/>
      <c r="CK134" s="81"/>
      <c r="CL134" s="171"/>
    </row>
    <row r="135" spans="1:90" x14ac:dyDescent="0.25">
      <c r="A135" s="155"/>
      <c r="B135" s="17" t="str">
        <f t="shared" si="458"/>
        <v>Product Category 5</v>
      </c>
      <c r="C135" s="106">
        <v>0</v>
      </c>
      <c r="D135" s="106">
        <v>0</v>
      </c>
      <c r="E135" s="106">
        <v>0</v>
      </c>
      <c r="F135" s="106">
        <v>0</v>
      </c>
      <c r="G135" s="106">
        <v>0</v>
      </c>
      <c r="H135" s="106">
        <v>0</v>
      </c>
      <c r="I135" s="106">
        <v>0</v>
      </c>
      <c r="J135" s="106">
        <v>0</v>
      </c>
      <c r="K135" s="106">
        <v>0</v>
      </c>
      <c r="L135" s="106">
        <v>0</v>
      </c>
      <c r="M135" s="106">
        <v>0</v>
      </c>
      <c r="N135" s="106">
        <v>0</v>
      </c>
      <c r="O135" s="10">
        <f t="shared" si="459"/>
        <v>0</v>
      </c>
      <c r="P135" s="79"/>
      <c r="Q135" s="81"/>
      <c r="R135" s="155"/>
      <c r="S135" s="159"/>
      <c r="T135" s="17" t="str">
        <f t="shared" si="454"/>
        <v>Product Category 5</v>
      </c>
      <c r="U135" s="106">
        <v>0</v>
      </c>
      <c r="V135" s="106">
        <v>0</v>
      </c>
      <c r="W135" s="106">
        <v>0</v>
      </c>
      <c r="X135" s="106">
        <v>0</v>
      </c>
      <c r="Y135" s="106">
        <v>0</v>
      </c>
      <c r="Z135" s="106">
        <v>0</v>
      </c>
      <c r="AA135" s="106">
        <v>0</v>
      </c>
      <c r="AB135" s="106">
        <v>0</v>
      </c>
      <c r="AC135" s="106">
        <v>0</v>
      </c>
      <c r="AD135" s="106">
        <v>0</v>
      </c>
      <c r="AE135" s="106">
        <v>0</v>
      </c>
      <c r="AF135" s="106">
        <v>0</v>
      </c>
      <c r="AG135" s="10">
        <f t="shared" si="460"/>
        <v>0</v>
      </c>
      <c r="AH135" s="79"/>
      <c r="AI135" s="81"/>
      <c r="AJ135" s="159"/>
      <c r="AK135" s="163"/>
      <c r="AL135" s="17" t="str">
        <f t="shared" si="455"/>
        <v>Product Category 5</v>
      </c>
      <c r="AM135" s="106">
        <v>0</v>
      </c>
      <c r="AN135" s="106">
        <v>0</v>
      </c>
      <c r="AO135" s="106">
        <v>0</v>
      </c>
      <c r="AP135" s="106">
        <v>0</v>
      </c>
      <c r="AQ135" s="106">
        <v>0</v>
      </c>
      <c r="AR135" s="106">
        <v>0</v>
      </c>
      <c r="AS135" s="106">
        <v>0</v>
      </c>
      <c r="AT135" s="106">
        <v>0</v>
      </c>
      <c r="AU135" s="106">
        <v>0</v>
      </c>
      <c r="AV135" s="106">
        <v>0</v>
      </c>
      <c r="AW135" s="106">
        <v>0</v>
      </c>
      <c r="AX135" s="106">
        <v>0</v>
      </c>
      <c r="AY135" s="10">
        <f t="shared" si="461"/>
        <v>0</v>
      </c>
      <c r="AZ135" s="79"/>
      <c r="BA135" s="81"/>
      <c r="BB135" s="163"/>
      <c r="BC135" s="167"/>
      <c r="BD135" s="17" t="str">
        <f t="shared" si="456"/>
        <v>Product Category 5</v>
      </c>
      <c r="BE135" s="106">
        <v>0</v>
      </c>
      <c r="BF135" s="106">
        <v>0</v>
      </c>
      <c r="BG135" s="106">
        <v>0</v>
      </c>
      <c r="BH135" s="106">
        <v>0</v>
      </c>
      <c r="BI135" s="106">
        <v>0</v>
      </c>
      <c r="BJ135" s="106">
        <v>0</v>
      </c>
      <c r="BK135" s="106">
        <v>0</v>
      </c>
      <c r="BL135" s="106">
        <v>0</v>
      </c>
      <c r="BM135" s="106">
        <v>0</v>
      </c>
      <c r="BN135" s="106">
        <v>0</v>
      </c>
      <c r="BO135" s="106">
        <v>0</v>
      </c>
      <c r="BP135" s="106">
        <v>0</v>
      </c>
      <c r="BQ135" s="10">
        <f t="shared" si="462"/>
        <v>0</v>
      </c>
      <c r="BR135" s="79"/>
      <c r="BS135" s="81"/>
      <c r="BT135" s="167"/>
      <c r="BU135" s="171"/>
      <c r="BV135" s="17" t="str">
        <f t="shared" si="457"/>
        <v>Product Category 5</v>
      </c>
      <c r="BW135" s="106">
        <v>0</v>
      </c>
      <c r="BX135" s="106">
        <v>0</v>
      </c>
      <c r="BY135" s="106">
        <v>0</v>
      </c>
      <c r="BZ135" s="106">
        <v>0</v>
      </c>
      <c r="CA135" s="106">
        <v>0</v>
      </c>
      <c r="CB135" s="106">
        <v>0</v>
      </c>
      <c r="CC135" s="106">
        <v>0</v>
      </c>
      <c r="CD135" s="106">
        <v>0</v>
      </c>
      <c r="CE135" s="106">
        <v>0</v>
      </c>
      <c r="CF135" s="106">
        <v>0</v>
      </c>
      <c r="CG135" s="106">
        <v>0</v>
      </c>
      <c r="CH135" s="106">
        <v>0</v>
      </c>
      <c r="CI135" s="10">
        <f t="shared" si="463"/>
        <v>0</v>
      </c>
      <c r="CJ135" s="79"/>
      <c r="CK135" s="81"/>
      <c r="CL135" s="171"/>
    </row>
    <row r="136" spans="1:90" x14ac:dyDescent="0.25">
      <c r="A136" s="155"/>
      <c r="B136" s="17" t="str">
        <f t="shared" si="458"/>
        <v>Product Category 6</v>
      </c>
      <c r="C136" s="106">
        <v>0</v>
      </c>
      <c r="D136" s="106">
        <v>0</v>
      </c>
      <c r="E136" s="106">
        <v>0</v>
      </c>
      <c r="F136" s="106">
        <v>0</v>
      </c>
      <c r="G136" s="106">
        <v>0</v>
      </c>
      <c r="H136" s="106">
        <v>0</v>
      </c>
      <c r="I136" s="106">
        <v>0</v>
      </c>
      <c r="J136" s="106">
        <v>0</v>
      </c>
      <c r="K136" s="106">
        <v>0</v>
      </c>
      <c r="L136" s="106">
        <v>0</v>
      </c>
      <c r="M136" s="106">
        <v>0</v>
      </c>
      <c r="N136" s="106">
        <v>0</v>
      </c>
      <c r="O136" s="10">
        <f t="shared" si="459"/>
        <v>0</v>
      </c>
      <c r="P136" s="79"/>
      <c r="Q136" s="81"/>
      <c r="R136" s="155"/>
      <c r="S136" s="159"/>
      <c r="T136" s="17" t="str">
        <f t="shared" si="454"/>
        <v>Product Category 6</v>
      </c>
      <c r="U136" s="106">
        <v>0</v>
      </c>
      <c r="V136" s="106">
        <v>0</v>
      </c>
      <c r="W136" s="106">
        <v>0</v>
      </c>
      <c r="X136" s="106">
        <v>0</v>
      </c>
      <c r="Y136" s="106">
        <v>0</v>
      </c>
      <c r="Z136" s="106">
        <v>0</v>
      </c>
      <c r="AA136" s="106">
        <v>0</v>
      </c>
      <c r="AB136" s="106">
        <v>0</v>
      </c>
      <c r="AC136" s="106">
        <v>0</v>
      </c>
      <c r="AD136" s="106">
        <v>0</v>
      </c>
      <c r="AE136" s="106">
        <v>0</v>
      </c>
      <c r="AF136" s="106">
        <v>0</v>
      </c>
      <c r="AG136" s="10">
        <f t="shared" si="460"/>
        <v>0</v>
      </c>
      <c r="AH136" s="79"/>
      <c r="AI136" s="81"/>
      <c r="AJ136" s="159"/>
      <c r="AK136" s="163"/>
      <c r="AL136" s="17" t="str">
        <f t="shared" si="455"/>
        <v>Product Category 6</v>
      </c>
      <c r="AM136" s="106">
        <v>0</v>
      </c>
      <c r="AN136" s="106">
        <v>0</v>
      </c>
      <c r="AO136" s="106">
        <v>0</v>
      </c>
      <c r="AP136" s="106">
        <v>0</v>
      </c>
      <c r="AQ136" s="106">
        <v>0</v>
      </c>
      <c r="AR136" s="106">
        <v>0</v>
      </c>
      <c r="AS136" s="106">
        <v>0</v>
      </c>
      <c r="AT136" s="106">
        <v>0</v>
      </c>
      <c r="AU136" s="106">
        <v>0</v>
      </c>
      <c r="AV136" s="106">
        <v>0</v>
      </c>
      <c r="AW136" s="106">
        <v>0</v>
      </c>
      <c r="AX136" s="106">
        <v>0</v>
      </c>
      <c r="AY136" s="10">
        <f t="shared" si="461"/>
        <v>0</v>
      </c>
      <c r="AZ136" s="79"/>
      <c r="BA136" s="81"/>
      <c r="BB136" s="163"/>
      <c r="BC136" s="167"/>
      <c r="BD136" s="17" t="str">
        <f t="shared" si="456"/>
        <v>Product Category 6</v>
      </c>
      <c r="BE136" s="106">
        <v>0</v>
      </c>
      <c r="BF136" s="106">
        <v>0</v>
      </c>
      <c r="BG136" s="106">
        <v>0</v>
      </c>
      <c r="BH136" s="106">
        <v>0</v>
      </c>
      <c r="BI136" s="106">
        <v>0</v>
      </c>
      <c r="BJ136" s="106">
        <v>0</v>
      </c>
      <c r="BK136" s="106">
        <v>0</v>
      </c>
      <c r="BL136" s="106">
        <v>0</v>
      </c>
      <c r="BM136" s="106">
        <v>0</v>
      </c>
      <c r="BN136" s="106">
        <v>0</v>
      </c>
      <c r="BO136" s="106">
        <v>0</v>
      </c>
      <c r="BP136" s="106">
        <v>0</v>
      </c>
      <c r="BQ136" s="10">
        <f t="shared" si="462"/>
        <v>0</v>
      </c>
      <c r="BR136" s="79"/>
      <c r="BS136" s="81"/>
      <c r="BT136" s="167"/>
      <c r="BU136" s="171"/>
      <c r="BV136" s="17" t="str">
        <f t="shared" si="457"/>
        <v>Product Category 6</v>
      </c>
      <c r="BW136" s="106">
        <v>0</v>
      </c>
      <c r="BX136" s="106">
        <v>0</v>
      </c>
      <c r="BY136" s="106">
        <v>0</v>
      </c>
      <c r="BZ136" s="106">
        <v>0</v>
      </c>
      <c r="CA136" s="106">
        <v>0</v>
      </c>
      <c r="CB136" s="106">
        <v>0</v>
      </c>
      <c r="CC136" s="106">
        <v>0</v>
      </c>
      <c r="CD136" s="106">
        <v>0</v>
      </c>
      <c r="CE136" s="106">
        <v>0</v>
      </c>
      <c r="CF136" s="106">
        <v>0</v>
      </c>
      <c r="CG136" s="106">
        <v>0</v>
      </c>
      <c r="CH136" s="106">
        <v>0</v>
      </c>
      <c r="CI136" s="10">
        <f t="shared" si="463"/>
        <v>0</v>
      </c>
      <c r="CJ136" s="79"/>
      <c r="CK136" s="81"/>
      <c r="CL136" s="171"/>
    </row>
    <row r="137" spans="1:90" x14ac:dyDescent="0.25">
      <c r="A137" s="155"/>
      <c r="B137" s="17" t="str">
        <f t="shared" si="458"/>
        <v>Product Category 7</v>
      </c>
      <c r="C137" s="106">
        <v>0</v>
      </c>
      <c r="D137" s="106">
        <v>0</v>
      </c>
      <c r="E137" s="106">
        <v>0</v>
      </c>
      <c r="F137" s="106">
        <v>0</v>
      </c>
      <c r="G137" s="106">
        <v>0</v>
      </c>
      <c r="H137" s="106">
        <v>0</v>
      </c>
      <c r="I137" s="106">
        <v>0</v>
      </c>
      <c r="J137" s="106">
        <v>0</v>
      </c>
      <c r="K137" s="106">
        <v>0</v>
      </c>
      <c r="L137" s="106">
        <v>0</v>
      </c>
      <c r="M137" s="106">
        <v>0</v>
      </c>
      <c r="N137" s="106">
        <v>0</v>
      </c>
      <c r="O137" s="10">
        <f t="shared" si="459"/>
        <v>0</v>
      </c>
      <c r="P137" s="79"/>
      <c r="Q137" s="81"/>
      <c r="R137" s="155"/>
      <c r="S137" s="159"/>
      <c r="T137" s="17" t="str">
        <f t="shared" si="454"/>
        <v>Product Category 7</v>
      </c>
      <c r="U137" s="106">
        <v>0</v>
      </c>
      <c r="V137" s="106">
        <v>0</v>
      </c>
      <c r="W137" s="106">
        <v>0</v>
      </c>
      <c r="X137" s="106">
        <v>0</v>
      </c>
      <c r="Y137" s="106">
        <v>0</v>
      </c>
      <c r="Z137" s="106">
        <v>0</v>
      </c>
      <c r="AA137" s="106">
        <v>0</v>
      </c>
      <c r="AB137" s="106">
        <v>0</v>
      </c>
      <c r="AC137" s="106">
        <v>0</v>
      </c>
      <c r="AD137" s="106">
        <v>0</v>
      </c>
      <c r="AE137" s="106">
        <v>0</v>
      </c>
      <c r="AF137" s="106">
        <v>0</v>
      </c>
      <c r="AG137" s="10">
        <f t="shared" si="460"/>
        <v>0</v>
      </c>
      <c r="AH137" s="79"/>
      <c r="AI137" s="81"/>
      <c r="AJ137" s="159"/>
      <c r="AK137" s="163"/>
      <c r="AL137" s="17" t="str">
        <f t="shared" si="455"/>
        <v>Product Category 7</v>
      </c>
      <c r="AM137" s="106">
        <v>0</v>
      </c>
      <c r="AN137" s="106">
        <v>0</v>
      </c>
      <c r="AO137" s="106">
        <v>0</v>
      </c>
      <c r="AP137" s="106">
        <v>0</v>
      </c>
      <c r="AQ137" s="106">
        <v>0</v>
      </c>
      <c r="AR137" s="106">
        <v>0</v>
      </c>
      <c r="AS137" s="106">
        <v>0</v>
      </c>
      <c r="AT137" s="106">
        <v>0</v>
      </c>
      <c r="AU137" s="106">
        <v>0</v>
      </c>
      <c r="AV137" s="106">
        <v>0</v>
      </c>
      <c r="AW137" s="106">
        <v>0</v>
      </c>
      <c r="AX137" s="106">
        <v>0</v>
      </c>
      <c r="AY137" s="10">
        <f t="shared" si="461"/>
        <v>0</v>
      </c>
      <c r="AZ137" s="79"/>
      <c r="BA137" s="81"/>
      <c r="BB137" s="163"/>
      <c r="BC137" s="167"/>
      <c r="BD137" s="17" t="str">
        <f t="shared" si="456"/>
        <v>Product Category 7</v>
      </c>
      <c r="BE137" s="106">
        <v>0</v>
      </c>
      <c r="BF137" s="106">
        <v>0</v>
      </c>
      <c r="BG137" s="106">
        <v>0</v>
      </c>
      <c r="BH137" s="106">
        <v>0</v>
      </c>
      <c r="BI137" s="106">
        <v>0</v>
      </c>
      <c r="BJ137" s="106">
        <v>0</v>
      </c>
      <c r="BK137" s="106">
        <v>0</v>
      </c>
      <c r="BL137" s="106">
        <v>0</v>
      </c>
      <c r="BM137" s="106">
        <v>0</v>
      </c>
      <c r="BN137" s="106">
        <v>0</v>
      </c>
      <c r="BO137" s="106">
        <v>0</v>
      </c>
      <c r="BP137" s="106">
        <v>0</v>
      </c>
      <c r="BQ137" s="10">
        <f t="shared" si="462"/>
        <v>0</v>
      </c>
      <c r="BR137" s="79"/>
      <c r="BS137" s="81"/>
      <c r="BT137" s="167"/>
      <c r="BU137" s="171"/>
      <c r="BV137" s="17" t="str">
        <f t="shared" si="457"/>
        <v>Product Category 7</v>
      </c>
      <c r="BW137" s="106">
        <v>0</v>
      </c>
      <c r="BX137" s="106">
        <v>0</v>
      </c>
      <c r="BY137" s="106">
        <v>0</v>
      </c>
      <c r="BZ137" s="106">
        <v>0</v>
      </c>
      <c r="CA137" s="106">
        <v>0</v>
      </c>
      <c r="CB137" s="106">
        <v>0</v>
      </c>
      <c r="CC137" s="106">
        <v>0</v>
      </c>
      <c r="CD137" s="106">
        <v>0</v>
      </c>
      <c r="CE137" s="106">
        <v>0</v>
      </c>
      <c r="CF137" s="106">
        <v>0</v>
      </c>
      <c r="CG137" s="106">
        <v>0</v>
      </c>
      <c r="CH137" s="106">
        <v>0</v>
      </c>
      <c r="CI137" s="10">
        <f t="shared" si="463"/>
        <v>0</v>
      </c>
      <c r="CJ137" s="79"/>
      <c r="CK137" s="81"/>
      <c r="CL137" s="171"/>
    </row>
    <row r="138" spans="1:90" x14ac:dyDescent="0.25">
      <c r="A138" s="155"/>
      <c r="B138" s="17" t="str">
        <f t="shared" si="458"/>
        <v>Product Category 8</v>
      </c>
      <c r="C138" s="106">
        <v>0</v>
      </c>
      <c r="D138" s="106">
        <v>0</v>
      </c>
      <c r="E138" s="106">
        <v>0</v>
      </c>
      <c r="F138" s="106">
        <v>0</v>
      </c>
      <c r="G138" s="106">
        <v>0</v>
      </c>
      <c r="H138" s="106">
        <v>0</v>
      </c>
      <c r="I138" s="106">
        <v>0</v>
      </c>
      <c r="J138" s="106">
        <v>0</v>
      </c>
      <c r="K138" s="106">
        <v>0</v>
      </c>
      <c r="L138" s="106">
        <v>0</v>
      </c>
      <c r="M138" s="106">
        <v>0</v>
      </c>
      <c r="N138" s="106">
        <v>0</v>
      </c>
      <c r="O138" s="10">
        <f t="shared" si="459"/>
        <v>0</v>
      </c>
      <c r="P138" s="79"/>
      <c r="Q138" s="81"/>
      <c r="R138" s="155"/>
      <c r="S138" s="159"/>
      <c r="T138" s="17" t="str">
        <f t="shared" si="454"/>
        <v>Product Category 8</v>
      </c>
      <c r="U138" s="106">
        <v>0</v>
      </c>
      <c r="V138" s="106">
        <v>0</v>
      </c>
      <c r="W138" s="106">
        <v>0</v>
      </c>
      <c r="X138" s="106">
        <v>0</v>
      </c>
      <c r="Y138" s="106">
        <v>0</v>
      </c>
      <c r="Z138" s="106">
        <v>0</v>
      </c>
      <c r="AA138" s="106">
        <v>0</v>
      </c>
      <c r="AB138" s="106">
        <v>0</v>
      </c>
      <c r="AC138" s="106">
        <v>0</v>
      </c>
      <c r="AD138" s="106">
        <v>0</v>
      </c>
      <c r="AE138" s="106">
        <v>0</v>
      </c>
      <c r="AF138" s="106">
        <v>0</v>
      </c>
      <c r="AG138" s="10">
        <f t="shared" si="460"/>
        <v>0</v>
      </c>
      <c r="AH138" s="79"/>
      <c r="AI138" s="81"/>
      <c r="AJ138" s="159"/>
      <c r="AK138" s="163"/>
      <c r="AL138" s="17" t="str">
        <f t="shared" si="455"/>
        <v>Product Category 8</v>
      </c>
      <c r="AM138" s="106">
        <v>0</v>
      </c>
      <c r="AN138" s="106">
        <v>0</v>
      </c>
      <c r="AO138" s="106">
        <v>0</v>
      </c>
      <c r="AP138" s="106">
        <v>0</v>
      </c>
      <c r="AQ138" s="106">
        <v>0</v>
      </c>
      <c r="AR138" s="106">
        <v>0</v>
      </c>
      <c r="AS138" s="106">
        <v>0</v>
      </c>
      <c r="AT138" s="106">
        <v>0</v>
      </c>
      <c r="AU138" s="106">
        <v>0</v>
      </c>
      <c r="AV138" s="106">
        <v>0</v>
      </c>
      <c r="AW138" s="106">
        <v>0</v>
      </c>
      <c r="AX138" s="106">
        <v>0</v>
      </c>
      <c r="AY138" s="10">
        <f t="shared" si="461"/>
        <v>0</v>
      </c>
      <c r="AZ138" s="79"/>
      <c r="BA138" s="81"/>
      <c r="BB138" s="163"/>
      <c r="BC138" s="167"/>
      <c r="BD138" s="17" t="str">
        <f t="shared" si="456"/>
        <v>Product Category 8</v>
      </c>
      <c r="BE138" s="106">
        <v>0</v>
      </c>
      <c r="BF138" s="106">
        <v>0</v>
      </c>
      <c r="BG138" s="106">
        <v>0</v>
      </c>
      <c r="BH138" s="106">
        <v>0</v>
      </c>
      <c r="BI138" s="106">
        <v>0</v>
      </c>
      <c r="BJ138" s="106">
        <v>0</v>
      </c>
      <c r="BK138" s="106">
        <v>0</v>
      </c>
      <c r="BL138" s="106">
        <v>0</v>
      </c>
      <c r="BM138" s="106">
        <v>0</v>
      </c>
      <c r="BN138" s="106">
        <v>0</v>
      </c>
      <c r="BO138" s="106">
        <v>0</v>
      </c>
      <c r="BP138" s="106">
        <v>0</v>
      </c>
      <c r="BQ138" s="10">
        <f t="shared" si="462"/>
        <v>0</v>
      </c>
      <c r="BR138" s="79"/>
      <c r="BS138" s="81"/>
      <c r="BT138" s="167"/>
      <c r="BU138" s="171"/>
      <c r="BV138" s="17" t="str">
        <f t="shared" si="457"/>
        <v>Product Category 8</v>
      </c>
      <c r="BW138" s="106">
        <v>0</v>
      </c>
      <c r="BX138" s="106">
        <v>0</v>
      </c>
      <c r="BY138" s="106">
        <v>0</v>
      </c>
      <c r="BZ138" s="106">
        <v>0</v>
      </c>
      <c r="CA138" s="106">
        <v>0</v>
      </c>
      <c r="CB138" s="106">
        <v>0</v>
      </c>
      <c r="CC138" s="106">
        <v>0</v>
      </c>
      <c r="CD138" s="106">
        <v>0</v>
      </c>
      <c r="CE138" s="106">
        <v>0</v>
      </c>
      <c r="CF138" s="106">
        <v>0</v>
      </c>
      <c r="CG138" s="106">
        <v>0</v>
      </c>
      <c r="CH138" s="106">
        <v>0</v>
      </c>
      <c r="CI138" s="10">
        <f t="shared" si="463"/>
        <v>0</v>
      </c>
      <c r="CJ138" s="79"/>
      <c r="CK138" s="81"/>
      <c r="CL138" s="171"/>
    </row>
    <row r="139" spans="1:90" x14ac:dyDescent="0.25">
      <c r="A139" s="155"/>
      <c r="B139" s="17" t="str">
        <f t="shared" si="458"/>
        <v>Product Category 9</v>
      </c>
      <c r="C139" s="106">
        <v>0</v>
      </c>
      <c r="D139" s="106">
        <v>0</v>
      </c>
      <c r="E139" s="106">
        <v>0</v>
      </c>
      <c r="F139" s="106">
        <v>0</v>
      </c>
      <c r="G139" s="106">
        <v>0</v>
      </c>
      <c r="H139" s="106">
        <v>0</v>
      </c>
      <c r="I139" s="106">
        <v>0</v>
      </c>
      <c r="J139" s="106">
        <v>0</v>
      </c>
      <c r="K139" s="106">
        <v>0</v>
      </c>
      <c r="L139" s="106">
        <v>0</v>
      </c>
      <c r="M139" s="106">
        <v>0</v>
      </c>
      <c r="N139" s="106">
        <v>0</v>
      </c>
      <c r="O139" s="10">
        <f t="shared" si="459"/>
        <v>0</v>
      </c>
      <c r="P139" s="79"/>
      <c r="Q139" s="81"/>
      <c r="R139" s="155"/>
      <c r="S139" s="159"/>
      <c r="T139" s="17" t="str">
        <f t="shared" si="454"/>
        <v>Product Category 9</v>
      </c>
      <c r="U139" s="106">
        <v>0</v>
      </c>
      <c r="V139" s="106">
        <v>0</v>
      </c>
      <c r="W139" s="106">
        <v>0</v>
      </c>
      <c r="X139" s="106">
        <v>0</v>
      </c>
      <c r="Y139" s="106">
        <v>0</v>
      </c>
      <c r="Z139" s="106">
        <v>0</v>
      </c>
      <c r="AA139" s="106">
        <v>0</v>
      </c>
      <c r="AB139" s="106">
        <v>0</v>
      </c>
      <c r="AC139" s="106">
        <v>0</v>
      </c>
      <c r="AD139" s="106">
        <v>0</v>
      </c>
      <c r="AE139" s="106">
        <v>0</v>
      </c>
      <c r="AF139" s="106">
        <v>0</v>
      </c>
      <c r="AG139" s="10">
        <f t="shared" si="460"/>
        <v>0</v>
      </c>
      <c r="AH139" s="79"/>
      <c r="AI139" s="81"/>
      <c r="AJ139" s="159"/>
      <c r="AK139" s="163"/>
      <c r="AL139" s="17" t="str">
        <f t="shared" si="455"/>
        <v>Product Category 9</v>
      </c>
      <c r="AM139" s="106">
        <v>0</v>
      </c>
      <c r="AN139" s="106">
        <v>0</v>
      </c>
      <c r="AO139" s="106">
        <v>0</v>
      </c>
      <c r="AP139" s="106">
        <v>0</v>
      </c>
      <c r="AQ139" s="106">
        <v>0</v>
      </c>
      <c r="AR139" s="106">
        <v>0</v>
      </c>
      <c r="AS139" s="106">
        <v>0</v>
      </c>
      <c r="AT139" s="106">
        <v>0</v>
      </c>
      <c r="AU139" s="106">
        <v>0</v>
      </c>
      <c r="AV139" s="106">
        <v>0</v>
      </c>
      <c r="AW139" s="106">
        <v>0</v>
      </c>
      <c r="AX139" s="106">
        <v>0</v>
      </c>
      <c r="AY139" s="10">
        <f t="shared" si="461"/>
        <v>0</v>
      </c>
      <c r="AZ139" s="79"/>
      <c r="BA139" s="81"/>
      <c r="BB139" s="163"/>
      <c r="BC139" s="167"/>
      <c r="BD139" s="17" t="str">
        <f t="shared" si="456"/>
        <v>Product Category 9</v>
      </c>
      <c r="BE139" s="106">
        <v>0</v>
      </c>
      <c r="BF139" s="106">
        <v>0</v>
      </c>
      <c r="BG139" s="106">
        <v>0</v>
      </c>
      <c r="BH139" s="106">
        <v>0</v>
      </c>
      <c r="BI139" s="106">
        <v>0</v>
      </c>
      <c r="BJ139" s="106">
        <v>0</v>
      </c>
      <c r="BK139" s="106">
        <v>0</v>
      </c>
      <c r="BL139" s="106">
        <v>0</v>
      </c>
      <c r="BM139" s="106">
        <v>0</v>
      </c>
      <c r="BN139" s="106">
        <v>0</v>
      </c>
      <c r="BO139" s="106">
        <v>0</v>
      </c>
      <c r="BP139" s="106">
        <v>0</v>
      </c>
      <c r="BQ139" s="10">
        <f t="shared" si="462"/>
        <v>0</v>
      </c>
      <c r="BR139" s="79"/>
      <c r="BS139" s="81"/>
      <c r="BT139" s="167"/>
      <c r="BU139" s="171"/>
      <c r="BV139" s="17" t="str">
        <f t="shared" si="457"/>
        <v>Product Category 9</v>
      </c>
      <c r="BW139" s="106">
        <v>0</v>
      </c>
      <c r="BX139" s="106">
        <v>0</v>
      </c>
      <c r="BY139" s="106">
        <v>0</v>
      </c>
      <c r="BZ139" s="106">
        <v>0</v>
      </c>
      <c r="CA139" s="106">
        <v>0</v>
      </c>
      <c r="CB139" s="106">
        <v>0</v>
      </c>
      <c r="CC139" s="106">
        <v>0</v>
      </c>
      <c r="CD139" s="106">
        <v>0</v>
      </c>
      <c r="CE139" s="106">
        <v>0</v>
      </c>
      <c r="CF139" s="106">
        <v>0</v>
      </c>
      <c r="CG139" s="106">
        <v>0</v>
      </c>
      <c r="CH139" s="106">
        <v>0</v>
      </c>
      <c r="CI139" s="10">
        <f t="shared" si="463"/>
        <v>0</v>
      </c>
      <c r="CJ139" s="79"/>
      <c r="CK139" s="81"/>
      <c r="CL139" s="171"/>
    </row>
    <row r="140" spans="1:90" x14ac:dyDescent="0.25">
      <c r="A140" s="155"/>
      <c r="B140" s="17" t="str">
        <f t="shared" ref="B140" si="464">B22</f>
        <v>Product Category 10</v>
      </c>
      <c r="C140" s="106">
        <v>0</v>
      </c>
      <c r="D140" s="106">
        <v>0</v>
      </c>
      <c r="E140" s="106">
        <v>0</v>
      </c>
      <c r="F140" s="106">
        <v>0</v>
      </c>
      <c r="G140" s="106">
        <v>0</v>
      </c>
      <c r="H140" s="106">
        <v>0</v>
      </c>
      <c r="I140" s="106">
        <v>0</v>
      </c>
      <c r="J140" s="106">
        <v>0</v>
      </c>
      <c r="K140" s="106">
        <v>0</v>
      </c>
      <c r="L140" s="106">
        <v>0</v>
      </c>
      <c r="M140" s="106">
        <v>0</v>
      </c>
      <c r="N140" s="106">
        <v>0</v>
      </c>
      <c r="O140" s="10">
        <f t="shared" si="459"/>
        <v>0</v>
      </c>
      <c r="P140" s="79"/>
      <c r="Q140" s="81"/>
      <c r="R140" s="155"/>
      <c r="S140" s="159"/>
      <c r="T140" s="17" t="str">
        <f t="shared" si="454"/>
        <v>Product Category 10</v>
      </c>
      <c r="U140" s="106">
        <v>0</v>
      </c>
      <c r="V140" s="106">
        <v>0</v>
      </c>
      <c r="W140" s="106">
        <v>0</v>
      </c>
      <c r="X140" s="106">
        <v>0</v>
      </c>
      <c r="Y140" s="106">
        <v>0</v>
      </c>
      <c r="Z140" s="106">
        <v>0</v>
      </c>
      <c r="AA140" s="106">
        <v>0</v>
      </c>
      <c r="AB140" s="106">
        <v>0</v>
      </c>
      <c r="AC140" s="106">
        <v>0</v>
      </c>
      <c r="AD140" s="106">
        <v>0</v>
      </c>
      <c r="AE140" s="106">
        <v>0</v>
      </c>
      <c r="AF140" s="106">
        <v>0</v>
      </c>
      <c r="AG140" s="10">
        <f t="shared" si="460"/>
        <v>0</v>
      </c>
      <c r="AH140" s="79"/>
      <c r="AI140" s="81"/>
      <c r="AJ140" s="159"/>
      <c r="AK140" s="163"/>
      <c r="AL140" s="17" t="str">
        <f t="shared" si="455"/>
        <v>Product Category 10</v>
      </c>
      <c r="AM140" s="106">
        <v>0</v>
      </c>
      <c r="AN140" s="106">
        <v>0</v>
      </c>
      <c r="AO140" s="106">
        <v>0</v>
      </c>
      <c r="AP140" s="106">
        <v>0</v>
      </c>
      <c r="AQ140" s="106">
        <v>0</v>
      </c>
      <c r="AR140" s="106">
        <v>0</v>
      </c>
      <c r="AS140" s="106">
        <v>0</v>
      </c>
      <c r="AT140" s="106">
        <v>0</v>
      </c>
      <c r="AU140" s="106">
        <v>0</v>
      </c>
      <c r="AV140" s="106">
        <v>0</v>
      </c>
      <c r="AW140" s="106">
        <v>0</v>
      </c>
      <c r="AX140" s="106">
        <v>0</v>
      </c>
      <c r="AY140" s="10">
        <f t="shared" si="461"/>
        <v>0</v>
      </c>
      <c r="AZ140" s="79"/>
      <c r="BA140" s="81"/>
      <c r="BB140" s="163"/>
      <c r="BC140" s="167"/>
      <c r="BD140" s="17" t="str">
        <f t="shared" si="456"/>
        <v>Product Category 10</v>
      </c>
      <c r="BE140" s="106">
        <v>0</v>
      </c>
      <c r="BF140" s="106">
        <v>0</v>
      </c>
      <c r="BG140" s="106">
        <v>0</v>
      </c>
      <c r="BH140" s="106">
        <v>0</v>
      </c>
      <c r="BI140" s="106">
        <v>0</v>
      </c>
      <c r="BJ140" s="106">
        <v>0</v>
      </c>
      <c r="BK140" s="106">
        <v>0</v>
      </c>
      <c r="BL140" s="106">
        <v>0</v>
      </c>
      <c r="BM140" s="106">
        <v>0</v>
      </c>
      <c r="BN140" s="106">
        <v>0</v>
      </c>
      <c r="BO140" s="106">
        <v>0</v>
      </c>
      <c r="BP140" s="106">
        <v>0</v>
      </c>
      <c r="BQ140" s="10">
        <f t="shared" si="462"/>
        <v>0</v>
      </c>
      <c r="BR140" s="79"/>
      <c r="BS140" s="81"/>
      <c r="BT140" s="167"/>
      <c r="BU140" s="171"/>
      <c r="BV140" s="17" t="str">
        <f t="shared" si="457"/>
        <v>Product Category 10</v>
      </c>
      <c r="BW140" s="106">
        <v>0</v>
      </c>
      <c r="BX140" s="106">
        <v>0</v>
      </c>
      <c r="BY140" s="106">
        <v>0</v>
      </c>
      <c r="BZ140" s="106">
        <v>0</v>
      </c>
      <c r="CA140" s="106">
        <v>0</v>
      </c>
      <c r="CB140" s="106">
        <v>0</v>
      </c>
      <c r="CC140" s="106">
        <v>0</v>
      </c>
      <c r="CD140" s="106">
        <v>0</v>
      </c>
      <c r="CE140" s="106">
        <v>0</v>
      </c>
      <c r="CF140" s="106">
        <v>0</v>
      </c>
      <c r="CG140" s="106">
        <v>0</v>
      </c>
      <c r="CH140" s="106">
        <v>0</v>
      </c>
      <c r="CI140" s="10">
        <f t="shared" si="463"/>
        <v>0</v>
      </c>
      <c r="CJ140" s="79"/>
      <c r="CK140" s="81"/>
      <c r="CL140" s="171"/>
    </row>
    <row r="141" spans="1:90" x14ac:dyDescent="0.25">
      <c r="A141" s="155"/>
      <c r="B141" s="34" t="s">
        <v>263</v>
      </c>
      <c r="C141" s="35">
        <f t="shared" ref="C141:N141" si="465">SUM(C131:C140)</f>
        <v>0</v>
      </c>
      <c r="D141" s="35">
        <f t="shared" si="465"/>
        <v>0</v>
      </c>
      <c r="E141" s="35">
        <f t="shared" si="465"/>
        <v>0</v>
      </c>
      <c r="F141" s="35">
        <f t="shared" si="465"/>
        <v>0</v>
      </c>
      <c r="G141" s="35">
        <f t="shared" si="465"/>
        <v>0</v>
      </c>
      <c r="H141" s="35">
        <f t="shared" si="465"/>
        <v>0</v>
      </c>
      <c r="I141" s="35">
        <f t="shared" si="465"/>
        <v>0</v>
      </c>
      <c r="J141" s="35">
        <f t="shared" si="465"/>
        <v>0</v>
      </c>
      <c r="K141" s="35">
        <f t="shared" si="465"/>
        <v>0</v>
      </c>
      <c r="L141" s="35">
        <f t="shared" si="465"/>
        <v>0</v>
      </c>
      <c r="M141" s="35">
        <f t="shared" si="465"/>
        <v>0</v>
      </c>
      <c r="N141" s="35">
        <f t="shared" si="465"/>
        <v>0</v>
      </c>
      <c r="O141" s="35">
        <f>SUM(O131:O140)</f>
        <v>0</v>
      </c>
      <c r="P141" s="4"/>
      <c r="R141" s="155"/>
      <c r="S141" s="159"/>
      <c r="T141" s="34" t="s">
        <v>263</v>
      </c>
      <c r="U141" s="35">
        <f t="shared" ref="U141:AF141" si="466">SUM(U131:U140)</f>
        <v>0</v>
      </c>
      <c r="V141" s="35">
        <f t="shared" si="466"/>
        <v>0</v>
      </c>
      <c r="W141" s="35">
        <f t="shared" si="466"/>
        <v>0</v>
      </c>
      <c r="X141" s="35">
        <f t="shared" si="466"/>
        <v>0</v>
      </c>
      <c r="Y141" s="35">
        <f t="shared" si="466"/>
        <v>0</v>
      </c>
      <c r="Z141" s="35">
        <f t="shared" si="466"/>
        <v>0</v>
      </c>
      <c r="AA141" s="35">
        <f t="shared" si="466"/>
        <v>0</v>
      </c>
      <c r="AB141" s="35">
        <f t="shared" si="466"/>
        <v>0</v>
      </c>
      <c r="AC141" s="35">
        <f t="shared" si="466"/>
        <v>0</v>
      </c>
      <c r="AD141" s="35">
        <f t="shared" si="466"/>
        <v>0</v>
      </c>
      <c r="AE141" s="35">
        <f t="shared" si="466"/>
        <v>0</v>
      </c>
      <c r="AF141" s="35">
        <f t="shared" si="466"/>
        <v>0</v>
      </c>
      <c r="AG141" s="35">
        <f>SUM(AG131:AG140)</f>
        <v>0</v>
      </c>
      <c r="AH141" s="4"/>
      <c r="AJ141" s="159"/>
      <c r="AK141" s="163"/>
      <c r="AL141" s="34" t="s">
        <v>263</v>
      </c>
      <c r="AM141" s="35">
        <f t="shared" ref="AM141:AX141" si="467">SUM(AM131:AM140)</f>
        <v>0</v>
      </c>
      <c r="AN141" s="35">
        <f t="shared" si="467"/>
        <v>0</v>
      </c>
      <c r="AO141" s="35">
        <f t="shared" si="467"/>
        <v>0</v>
      </c>
      <c r="AP141" s="35">
        <f t="shared" si="467"/>
        <v>0</v>
      </c>
      <c r="AQ141" s="35">
        <f t="shared" si="467"/>
        <v>0</v>
      </c>
      <c r="AR141" s="35">
        <f t="shared" si="467"/>
        <v>0</v>
      </c>
      <c r="AS141" s="35">
        <f t="shared" si="467"/>
        <v>0</v>
      </c>
      <c r="AT141" s="35">
        <f t="shared" si="467"/>
        <v>0</v>
      </c>
      <c r="AU141" s="35">
        <f t="shared" si="467"/>
        <v>0</v>
      </c>
      <c r="AV141" s="35">
        <f t="shared" si="467"/>
        <v>0</v>
      </c>
      <c r="AW141" s="35">
        <f t="shared" si="467"/>
        <v>0</v>
      </c>
      <c r="AX141" s="35">
        <f t="shared" si="467"/>
        <v>0</v>
      </c>
      <c r="AY141" s="35">
        <f>SUM(AY131:AY140)</f>
        <v>0</v>
      </c>
      <c r="AZ141" s="4"/>
      <c r="BB141" s="163"/>
      <c r="BC141" s="167"/>
      <c r="BD141" s="34" t="s">
        <v>263</v>
      </c>
      <c r="BE141" s="35">
        <f t="shared" ref="BE141:BP141" si="468">SUM(BE131:BE140)</f>
        <v>0</v>
      </c>
      <c r="BF141" s="35">
        <f t="shared" si="468"/>
        <v>0</v>
      </c>
      <c r="BG141" s="35">
        <f t="shared" si="468"/>
        <v>0</v>
      </c>
      <c r="BH141" s="35">
        <f t="shared" si="468"/>
        <v>0</v>
      </c>
      <c r="BI141" s="35">
        <f t="shared" si="468"/>
        <v>0</v>
      </c>
      <c r="BJ141" s="35">
        <f t="shared" si="468"/>
        <v>0</v>
      </c>
      <c r="BK141" s="35">
        <f t="shared" si="468"/>
        <v>0</v>
      </c>
      <c r="BL141" s="35">
        <f t="shared" si="468"/>
        <v>0</v>
      </c>
      <c r="BM141" s="35">
        <f t="shared" si="468"/>
        <v>0</v>
      </c>
      <c r="BN141" s="35">
        <f t="shared" si="468"/>
        <v>0</v>
      </c>
      <c r="BO141" s="35">
        <f t="shared" si="468"/>
        <v>0</v>
      </c>
      <c r="BP141" s="35">
        <f t="shared" si="468"/>
        <v>0</v>
      </c>
      <c r="BQ141" s="35">
        <f>SUM(BQ131:BQ140)</f>
        <v>0</v>
      </c>
      <c r="BR141" s="4"/>
      <c r="BT141" s="167"/>
      <c r="BU141" s="171"/>
      <c r="BV141" s="34" t="s">
        <v>263</v>
      </c>
      <c r="BW141" s="35">
        <f t="shared" ref="BW141:CH141" si="469">SUM(BW131:BW140)</f>
        <v>0</v>
      </c>
      <c r="BX141" s="35">
        <f t="shared" si="469"/>
        <v>0</v>
      </c>
      <c r="BY141" s="35">
        <f t="shared" si="469"/>
        <v>0</v>
      </c>
      <c r="BZ141" s="35">
        <f t="shared" si="469"/>
        <v>0</v>
      </c>
      <c r="CA141" s="35">
        <f t="shared" si="469"/>
        <v>0</v>
      </c>
      <c r="CB141" s="35">
        <f t="shared" si="469"/>
        <v>0</v>
      </c>
      <c r="CC141" s="35">
        <f t="shared" si="469"/>
        <v>0</v>
      </c>
      <c r="CD141" s="35">
        <f t="shared" si="469"/>
        <v>0</v>
      </c>
      <c r="CE141" s="35">
        <f t="shared" si="469"/>
        <v>0</v>
      </c>
      <c r="CF141" s="35">
        <f t="shared" si="469"/>
        <v>0</v>
      </c>
      <c r="CG141" s="35">
        <f t="shared" si="469"/>
        <v>0</v>
      </c>
      <c r="CH141" s="35">
        <f t="shared" si="469"/>
        <v>0</v>
      </c>
      <c r="CI141" s="35">
        <f>SUM(CI131:CI140)</f>
        <v>0</v>
      </c>
      <c r="CJ141" s="4"/>
      <c r="CL141" s="171"/>
    </row>
    <row r="142" spans="1:90" x14ac:dyDescent="0.25">
      <c r="A142" s="155"/>
      <c r="B142" s="4"/>
      <c r="C142" s="4"/>
      <c r="D142" s="4"/>
      <c r="E142" s="4"/>
      <c r="F142" s="4"/>
      <c r="G142" s="4"/>
      <c r="H142" s="4"/>
      <c r="I142" s="4"/>
      <c r="J142" s="4"/>
      <c r="K142" s="4"/>
      <c r="L142" s="4"/>
      <c r="M142" s="4"/>
      <c r="N142" s="4"/>
      <c r="O142" s="4"/>
      <c r="P142" s="4"/>
      <c r="R142" s="155"/>
      <c r="S142" s="159"/>
      <c r="T142" s="4"/>
      <c r="U142" s="4"/>
      <c r="V142" s="4"/>
      <c r="W142" s="4"/>
      <c r="X142" s="4"/>
      <c r="Y142" s="4"/>
      <c r="Z142" s="4"/>
      <c r="AA142" s="4"/>
      <c r="AB142" s="4"/>
      <c r="AC142" s="4"/>
      <c r="AD142" s="4"/>
      <c r="AE142" s="4"/>
      <c r="AF142" s="4"/>
      <c r="AG142" s="4"/>
      <c r="AH142" s="4"/>
      <c r="AJ142" s="159"/>
      <c r="AK142" s="163"/>
      <c r="AL142" s="4"/>
      <c r="AM142" s="4"/>
      <c r="AN142" s="4"/>
      <c r="AO142" s="4"/>
      <c r="AP142" s="4"/>
      <c r="AQ142" s="4"/>
      <c r="AR142" s="4"/>
      <c r="AS142" s="4"/>
      <c r="AT142" s="4"/>
      <c r="AU142" s="4"/>
      <c r="AV142" s="4"/>
      <c r="AW142" s="4"/>
      <c r="AX142" s="4"/>
      <c r="AY142" s="4"/>
      <c r="AZ142" s="4"/>
      <c r="BB142" s="163"/>
      <c r="BC142" s="167"/>
      <c r="BD142" s="4"/>
      <c r="BE142" s="4"/>
      <c r="BF142" s="4"/>
      <c r="BG142" s="4"/>
      <c r="BH142" s="4"/>
      <c r="BI142" s="4"/>
      <c r="BJ142" s="4"/>
      <c r="BK142" s="4"/>
      <c r="BL142" s="4"/>
      <c r="BM142" s="4"/>
      <c r="BN142" s="4"/>
      <c r="BO142" s="4"/>
      <c r="BP142" s="4"/>
      <c r="BQ142" s="4"/>
      <c r="BR142" s="4"/>
      <c r="BT142" s="167"/>
      <c r="BU142" s="171"/>
      <c r="BV142" s="4"/>
      <c r="BW142" s="4"/>
      <c r="BX142" s="4"/>
      <c r="BY142" s="4"/>
      <c r="BZ142" s="4"/>
      <c r="CA142" s="4"/>
      <c r="CB142" s="4"/>
      <c r="CC142" s="4"/>
      <c r="CD142" s="4"/>
      <c r="CE142" s="4"/>
      <c r="CF142" s="4"/>
      <c r="CG142" s="4"/>
      <c r="CH142" s="4"/>
      <c r="CI142" s="4"/>
      <c r="CJ142" s="4"/>
      <c r="CL142" s="171"/>
    </row>
    <row r="143" spans="1:90" x14ac:dyDescent="0.25">
      <c r="A143" s="286" t="s">
        <v>524</v>
      </c>
      <c r="B143" s="107" t="str">
        <f>B127</f>
        <v>For the Year Ending May 30</v>
      </c>
      <c r="D143" s="4"/>
      <c r="E143" s="4"/>
      <c r="F143" s="4"/>
      <c r="G143" s="4"/>
      <c r="H143" s="4"/>
      <c r="I143" s="4"/>
      <c r="J143" s="4"/>
      <c r="K143" s="4"/>
      <c r="L143" s="4"/>
      <c r="M143" s="4"/>
      <c r="N143" s="4"/>
      <c r="O143" s="4"/>
      <c r="P143" s="4"/>
      <c r="R143" s="155"/>
      <c r="S143" s="250" t="s">
        <v>524</v>
      </c>
      <c r="T143" s="107" t="str">
        <f>T127</f>
        <v>For the Year Ending May 30</v>
      </c>
      <c r="U143" s="9"/>
      <c r="V143" s="4"/>
      <c r="W143" s="4"/>
      <c r="X143" s="4"/>
      <c r="Y143" s="4"/>
      <c r="Z143" s="4"/>
      <c r="AA143" s="4"/>
      <c r="AB143" s="4"/>
      <c r="AC143" s="4"/>
      <c r="AD143" s="4"/>
      <c r="AE143" s="4"/>
      <c r="AF143" s="4"/>
      <c r="AG143" s="4"/>
      <c r="AH143" s="4"/>
      <c r="AJ143" s="159"/>
      <c r="AK143" s="250" t="s">
        <v>524</v>
      </c>
      <c r="AL143" s="107" t="str">
        <f>AL127</f>
        <v>For the Year Ending May 30</v>
      </c>
      <c r="AM143" s="9"/>
      <c r="AN143" s="4"/>
      <c r="AO143" s="4"/>
      <c r="AP143" s="4"/>
      <c r="AQ143" s="4"/>
      <c r="AR143" s="4"/>
      <c r="AS143" s="4"/>
      <c r="AT143" s="4"/>
      <c r="AU143" s="4"/>
      <c r="AV143" s="4"/>
      <c r="AW143" s="4"/>
      <c r="AX143" s="4"/>
      <c r="AY143" s="4"/>
      <c r="AZ143" s="4"/>
      <c r="BB143" s="163"/>
      <c r="BC143" s="250" t="s">
        <v>524</v>
      </c>
      <c r="BD143" s="107" t="str">
        <f>BD127</f>
        <v>For the Year Ending May 30</v>
      </c>
      <c r="BE143" s="9"/>
      <c r="BF143" s="4"/>
      <c r="BG143" s="4"/>
      <c r="BH143" s="4"/>
      <c r="BI143" s="4"/>
      <c r="BJ143" s="4"/>
      <c r="BK143" s="4"/>
      <c r="BL143" s="4"/>
      <c r="BM143" s="4"/>
      <c r="BN143" s="4"/>
      <c r="BO143" s="4"/>
      <c r="BP143" s="4"/>
      <c r="BQ143" s="4"/>
      <c r="BR143" s="4"/>
      <c r="BT143" s="167"/>
      <c r="BU143" s="250" t="s">
        <v>524</v>
      </c>
      <c r="BV143" s="107" t="str">
        <f>BV127</f>
        <v>For the Year Ending May 30</v>
      </c>
      <c r="BW143" s="9"/>
      <c r="BX143" s="4"/>
      <c r="BY143" s="4"/>
      <c r="BZ143" s="4"/>
      <c r="CA143" s="4"/>
      <c r="CB143" s="4"/>
      <c r="CC143" s="4"/>
      <c r="CD143" s="4"/>
      <c r="CE143" s="4"/>
      <c r="CF143" s="4"/>
      <c r="CG143" s="4"/>
      <c r="CH143" s="4"/>
      <c r="CI143" s="4"/>
      <c r="CJ143" s="4"/>
      <c r="CL143" s="171"/>
    </row>
    <row r="144" spans="1:90" x14ac:dyDescent="0.25">
      <c r="A144" s="155"/>
      <c r="B144" s="75" t="s">
        <v>249</v>
      </c>
      <c r="C144" s="6"/>
      <c r="D144" s="4"/>
      <c r="E144" s="4"/>
      <c r="F144" s="4"/>
      <c r="G144" s="4"/>
      <c r="H144" s="4"/>
      <c r="I144" s="4"/>
      <c r="J144" s="4"/>
      <c r="K144" s="4"/>
      <c r="L144" s="4"/>
      <c r="M144" s="4"/>
      <c r="N144" s="4"/>
      <c r="O144" s="4"/>
      <c r="P144" s="4"/>
      <c r="R144" s="155"/>
      <c r="S144" s="159"/>
      <c r="T144" s="75" t="s">
        <v>249</v>
      </c>
      <c r="U144" s="6"/>
      <c r="V144" s="4"/>
      <c r="W144" s="4"/>
      <c r="X144" s="4"/>
      <c r="Y144" s="4"/>
      <c r="Z144" s="4"/>
      <c r="AA144" s="4"/>
      <c r="AB144" s="4"/>
      <c r="AC144" s="4"/>
      <c r="AD144" s="4"/>
      <c r="AE144" s="4"/>
      <c r="AF144" s="4"/>
      <c r="AG144" s="4"/>
      <c r="AH144" s="4"/>
      <c r="AJ144" s="159"/>
      <c r="AK144" s="163"/>
      <c r="AL144" s="75" t="s">
        <v>249</v>
      </c>
      <c r="AM144" s="6"/>
      <c r="AN144" s="4"/>
      <c r="AO144" s="4"/>
      <c r="AP144" s="4"/>
      <c r="AQ144" s="4"/>
      <c r="AR144" s="4"/>
      <c r="AS144" s="4"/>
      <c r="AT144" s="4"/>
      <c r="AU144" s="4"/>
      <c r="AV144" s="4"/>
      <c r="AW144" s="4"/>
      <c r="AX144" s="4"/>
      <c r="AY144" s="4"/>
      <c r="AZ144" s="4"/>
      <c r="BB144" s="163"/>
      <c r="BC144" s="167"/>
      <c r="BD144" s="75" t="s">
        <v>249</v>
      </c>
      <c r="BE144" s="6"/>
      <c r="BF144" s="4"/>
      <c r="BG144" s="4"/>
      <c r="BH144" s="4"/>
      <c r="BI144" s="4"/>
      <c r="BJ144" s="4"/>
      <c r="BK144" s="4"/>
      <c r="BL144" s="4"/>
      <c r="BM144" s="4"/>
      <c r="BN144" s="4"/>
      <c r="BO144" s="4"/>
      <c r="BP144" s="4"/>
      <c r="BQ144" s="4"/>
      <c r="BR144" s="4"/>
      <c r="BT144" s="167"/>
      <c r="BU144" s="171"/>
      <c r="BV144" s="75" t="s">
        <v>249</v>
      </c>
      <c r="BW144" s="6"/>
      <c r="BX144" s="4"/>
      <c r="BY144" s="4"/>
      <c r="BZ144" s="4"/>
      <c r="CA144" s="4"/>
      <c r="CB144" s="4"/>
      <c r="CC144" s="4"/>
      <c r="CD144" s="4"/>
      <c r="CE144" s="4"/>
      <c r="CF144" s="4"/>
      <c r="CG144" s="4"/>
      <c r="CH144" s="4"/>
      <c r="CI144" s="4"/>
      <c r="CJ144" s="4"/>
      <c r="CL144" s="171"/>
    </row>
    <row r="145" spans="1:90" x14ac:dyDescent="0.25">
      <c r="A145" s="155"/>
      <c r="B145" s="72" t="str">
        <f>B129</f>
        <v>Your Company Name</v>
      </c>
      <c r="C145" s="20"/>
      <c r="D145" s="20"/>
      <c r="E145" s="20"/>
      <c r="F145" s="20"/>
      <c r="G145" s="20"/>
      <c r="H145" s="20"/>
      <c r="I145" s="20"/>
      <c r="J145" s="20"/>
      <c r="K145" s="20"/>
      <c r="L145" s="20"/>
      <c r="M145" s="20"/>
      <c r="N145" s="20"/>
      <c r="O145" s="6"/>
      <c r="P145" s="4"/>
      <c r="R145" s="155"/>
      <c r="S145" s="159"/>
      <c r="T145" s="72" t="str">
        <f>T129</f>
        <v>Your Company Name</v>
      </c>
      <c r="U145" s="20"/>
      <c r="V145" s="20"/>
      <c r="W145" s="20"/>
      <c r="X145" s="20"/>
      <c r="Y145" s="20"/>
      <c r="Z145" s="20"/>
      <c r="AA145" s="20"/>
      <c r="AB145" s="20"/>
      <c r="AC145" s="20"/>
      <c r="AD145" s="20"/>
      <c r="AE145" s="20"/>
      <c r="AF145" s="20"/>
      <c r="AG145" s="6"/>
      <c r="AH145" s="4"/>
      <c r="AJ145" s="159"/>
      <c r="AK145" s="163"/>
      <c r="AL145" s="72" t="str">
        <f>AL129</f>
        <v>Your Company Name</v>
      </c>
      <c r="AM145" s="20"/>
      <c r="AN145" s="20"/>
      <c r="AO145" s="20"/>
      <c r="AP145" s="20"/>
      <c r="AQ145" s="20"/>
      <c r="AR145" s="20"/>
      <c r="AS145" s="20"/>
      <c r="AT145" s="20"/>
      <c r="AU145" s="20"/>
      <c r="AV145" s="20"/>
      <c r="AW145" s="20"/>
      <c r="AX145" s="20"/>
      <c r="AY145" s="6"/>
      <c r="AZ145" s="4"/>
      <c r="BB145" s="163"/>
      <c r="BC145" s="167"/>
      <c r="BD145" s="72" t="str">
        <f>BD129</f>
        <v>Your Company Name</v>
      </c>
      <c r="BE145" s="20"/>
      <c r="BF145" s="20"/>
      <c r="BG145" s="20"/>
      <c r="BH145" s="20"/>
      <c r="BI145" s="20"/>
      <c r="BJ145" s="20"/>
      <c r="BK145" s="20"/>
      <c r="BL145" s="20"/>
      <c r="BM145" s="20"/>
      <c r="BN145" s="20"/>
      <c r="BO145" s="20"/>
      <c r="BP145" s="20"/>
      <c r="BQ145" s="6"/>
      <c r="BR145" s="4"/>
      <c r="BT145" s="167"/>
      <c r="BU145" s="171"/>
      <c r="BV145" s="72" t="str">
        <f>BV129</f>
        <v>Your Company Name</v>
      </c>
      <c r="BW145" s="20"/>
      <c r="BX145" s="20"/>
      <c r="BY145" s="20"/>
      <c r="BZ145" s="20"/>
      <c r="CA145" s="20"/>
      <c r="CB145" s="20"/>
      <c r="CC145" s="20"/>
      <c r="CD145" s="20"/>
      <c r="CE145" s="20"/>
      <c r="CF145" s="20"/>
      <c r="CG145" s="20"/>
      <c r="CH145" s="20"/>
      <c r="CI145" s="6"/>
      <c r="CJ145" s="4"/>
      <c r="CL145" s="171"/>
    </row>
    <row r="146" spans="1:90" x14ac:dyDescent="0.25">
      <c r="A146" s="155"/>
      <c r="B146" s="21"/>
      <c r="C146" s="22">
        <f>C130</f>
        <v>43617</v>
      </c>
      <c r="D146" s="22">
        <f>DATE(YEAR(C146),MONTH(C146)+1,DAY(C146))</f>
        <v>43647</v>
      </c>
      <c r="E146" s="22">
        <f t="shared" ref="E146" si="470">DATE(YEAR(D146),MONTH(D146)+1,DAY(D146))</f>
        <v>43678</v>
      </c>
      <c r="F146" s="22">
        <f t="shared" ref="F146" si="471">DATE(YEAR(E146),MONTH(E146)+1,DAY(E146))</f>
        <v>43709</v>
      </c>
      <c r="G146" s="22">
        <f t="shared" ref="G146" si="472">DATE(YEAR(F146),MONTH(F146)+1,DAY(F146))</f>
        <v>43739</v>
      </c>
      <c r="H146" s="22">
        <f t="shared" ref="H146" si="473">DATE(YEAR(G146),MONTH(G146)+1,DAY(G146))</f>
        <v>43770</v>
      </c>
      <c r="I146" s="22">
        <f t="shared" ref="I146" si="474">DATE(YEAR(H146),MONTH(H146)+1,DAY(H146))</f>
        <v>43800</v>
      </c>
      <c r="J146" s="22">
        <f t="shared" ref="J146" si="475">DATE(YEAR(I146),MONTH(I146)+1,DAY(I146))</f>
        <v>43831</v>
      </c>
      <c r="K146" s="22">
        <f t="shared" ref="K146" si="476">DATE(YEAR(J146),MONTH(J146)+1,DAY(J146))</f>
        <v>43862</v>
      </c>
      <c r="L146" s="22">
        <f t="shared" ref="L146" si="477">DATE(YEAR(K146),MONTH(K146)+1,DAY(K146))</f>
        <v>43891</v>
      </c>
      <c r="M146" s="22">
        <f t="shared" ref="M146" si="478">DATE(YEAR(L146),MONTH(L146)+1,DAY(L146))</f>
        <v>43922</v>
      </c>
      <c r="N146" s="22">
        <f t="shared" ref="N146" si="479">DATE(YEAR(M146),MONTH(M146)+1,DAY(M146))</f>
        <v>43952</v>
      </c>
      <c r="O146" s="86"/>
      <c r="P146" s="4"/>
      <c r="R146" s="155"/>
      <c r="S146" s="159"/>
      <c r="T146" s="21"/>
      <c r="U146" s="22">
        <f>U130</f>
        <v>43983</v>
      </c>
      <c r="V146" s="22">
        <f>DATE(YEAR(U146),MONTH(U146)+1,DAY(U146))</f>
        <v>44013</v>
      </c>
      <c r="W146" s="22">
        <f t="shared" ref="W146" si="480">DATE(YEAR(V146),MONTH(V146)+1,DAY(V146))</f>
        <v>44044</v>
      </c>
      <c r="X146" s="22">
        <f t="shared" ref="X146" si="481">DATE(YEAR(W146),MONTH(W146)+1,DAY(W146))</f>
        <v>44075</v>
      </c>
      <c r="Y146" s="22">
        <f t="shared" ref="Y146" si="482">DATE(YEAR(X146),MONTH(X146)+1,DAY(X146))</f>
        <v>44105</v>
      </c>
      <c r="Z146" s="22">
        <f t="shared" ref="Z146" si="483">DATE(YEAR(Y146),MONTH(Y146)+1,DAY(Y146))</f>
        <v>44136</v>
      </c>
      <c r="AA146" s="22">
        <f t="shared" ref="AA146" si="484">DATE(YEAR(Z146),MONTH(Z146)+1,DAY(Z146))</f>
        <v>44166</v>
      </c>
      <c r="AB146" s="22">
        <f t="shared" ref="AB146" si="485">DATE(YEAR(AA146),MONTH(AA146)+1,DAY(AA146))</f>
        <v>44197</v>
      </c>
      <c r="AC146" s="22">
        <f t="shared" ref="AC146" si="486">DATE(YEAR(AB146),MONTH(AB146)+1,DAY(AB146))</f>
        <v>44228</v>
      </c>
      <c r="AD146" s="22">
        <f t="shared" ref="AD146" si="487">DATE(YEAR(AC146),MONTH(AC146)+1,DAY(AC146))</f>
        <v>44256</v>
      </c>
      <c r="AE146" s="22">
        <f t="shared" ref="AE146" si="488">DATE(YEAR(AD146),MONTH(AD146)+1,DAY(AD146))</f>
        <v>44287</v>
      </c>
      <c r="AF146" s="22">
        <f t="shared" ref="AF146" si="489">DATE(YEAR(AE146),MONTH(AE146)+1,DAY(AE146))</f>
        <v>44317</v>
      </c>
      <c r="AG146" s="86"/>
      <c r="AH146" s="4"/>
      <c r="AJ146" s="159"/>
      <c r="AK146" s="163"/>
      <c r="AL146" s="21"/>
      <c r="AM146" s="22">
        <f>AM130</f>
        <v>44349</v>
      </c>
      <c r="AN146" s="22">
        <f>DATE(YEAR(AM146),MONTH(AM146)+1,DAY(AM146))</f>
        <v>44379</v>
      </c>
      <c r="AO146" s="22">
        <f t="shared" ref="AO146" si="490">DATE(YEAR(AN146),MONTH(AN146)+1,DAY(AN146))</f>
        <v>44410</v>
      </c>
      <c r="AP146" s="22">
        <f t="shared" ref="AP146" si="491">DATE(YEAR(AO146),MONTH(AO146)+1,DAY(AO146))</f>
        <v>44441</v>
      </c>
      <c r="AQ146" s="22">
        <f t="shared" ref="AQ146" si="492">DATE(YEAR(AP146),MONTH(AP146)+1,DAY(AP146))</f>
        <v>44471</v>
      </c>
      <c r="AR146" s="22">
        <f t="shared" ref="AR146" si="493">DATE(YEAR(AQ146),MONTH(AQ146)+1,DAY(AQ146))</f>
        <v>44502</v>
      </c>
      <c r="AS146" s="22">
        <f t="shared" ref="AS146" si="494">DATE(YEAR(AR146),MONTH(AR146)+1,DAY(AR146))</f>
        <v>44532</v>
      </c>
      <c r="AT146" s="22">
        <f t="shared" ref="AT146" si="495">DATE(YEAR(AS146),MONTH(AS146)+1,DAY(AS146))</f>
        <v>44563</v>
      </c>
      <c r="AU146" s="22">
        <f t="shared" ref="AU146" si="496">DATE(YEAR(AT146),MONTH(AT146)+1,DAY(AT146))</f>
        <v>44594</v>
      </c>
      <c r="AV146" s="22">
        <f t="shared" ref="AV146" si="497">DATE(YEAR(AU146),MONTH(AU146)+1,DAY(AU146))</f>
        <v>44622</v>
      </c>
      <c r="AW146" s="22">
        <f t="shared" ref="AW146" si="498">DATE(YEAR(AV146),MONTH(AV146)+1,DAY(AV146))</f>
        <v>44653</v>
      </c>
      <c r="AX146" s="22">
        <f t="shared" ref="AX146" si="499">DATE(YEAR(AW146),MONTH(AW146)+1,DAY(AW146))</f>
        <v>44683</v>
      </c>
      <c r="AY146" s="86"/>
      <c r="AZ146" s="4"/>
      <c r="BB146" s="163"/>
      <c r="BC146" s="167"/>
      <c r="BD146" s="21"/>
      <c r="BE146" s="22">
        <f>BE130</f>
        <v>44715</v>
      </c>
      <c r="BF146" s="22">
        <f>DATE(YEAR(BE146),MONTH(BE146)+1,DAY(BE146))</f>
        <v>44745</v>
      </c>
      <c r="BG146" s="22">
        <f t="shared" ref="BG146" si="500">DATE(YEAR(BF146),MONTH(BF146)+1,DAY(BF146))</f>
        <v>44776</v>
      </c>
      <c r="BH146" s="22">
        <f t="shared" ref="BH146" si="501">DATE(YEAR(BG146),MONTH(BG146)+1,DAY(BG146))</f>
        <v>44807</v>
      </c>
      <c r="BI146" s="22">
        <f t="shared" ref="BI146" si="502">DATE(YEAR(BH146),MONTH(BH146)+1,DAY(BH146))</f>
        <v>44837</v>
      </c>
      <c r="BJ146" s="22">
        <f t="shared" ref="BJ146" si="503">DATE(YEAR(BI146),MONTH(BI146)+1,DAY(BI146))</f>
        <v>44868</v>
      </c>
      <c r="BK146" s="22">
        <f t="shared" ref="BK146" si="504">DATE(YEAR(BJ146),MONTH(BJ146)+1,DAY(BJ146))</f>
        <v>44898</v>
      </c>
      <c r="BL146" s="22">
        <f t="shared" ref="BL146" si="505">DATE(YEAR(BK146),MONTH(BK146)+1,DAY(BK146))</f>
        <v>44929</v>
      </c>
      <c r="BM146" s="22">
        <f t="shared" ref="BM146" si="506">DATE(YEAR(BL146),MONTH(BL146)+1,DAY(BL146))</f>
        <v>44960</v>
      </c>
      <c r="BN146" s="22">
        <f t="shared" ref="BN146" si="507">DATE(YEAR(BM146),MONTH(BM146)+1,DAY(BM146))</f>
        <v>44988</v>
      </c>
      <c r="BO146" s="22">
        <f t="shared" ref="BO146" si="508">DATE(YEAR(BN146),MONTH(BN146)+1,DAY(BN146))</f>
        <v>45019</v>
      </c>
      <c r="BP146" s="22">
        <f t="shared" ref="BP146" si="509">DATE(YEAR(BO146),MONTH(BO146)+1,DAY(BO146))</f>
        <v>45049</v>
      </c>
      <c r="BQ146" s="86"/>
      <c r="BR146" s="4"/>
      <c r="BT146" s="167"/>
      <c r="BU146" s="171"/>
      <c r="BV146" s="21"/>
      <c r="BW146" s="22">
        <f>BW130</f>
        <v>45081</v>
      </c>
      <c r="BX146" s="22">
        <f>DATE(YEAR(BW146),MONTH(BW146)+1,DAY(BW146))</f>
        <v>45111</v>
      </c>
      <c r="BY146" s="22">
        <f t="shared" ref="BY146" si="510">DATE(YEAR(BX146),MONTH(BX146)+1,DAY(BX146))</f>
        <v>45142</v>
      </c>
      <c r="BZ146" s="22">
        <f t="shared" ref="BZ146" si="511">DATE(YEAR(BY146),MONTH(BY146)+1,DAY(BY146))</f>
        <v>45173</v>
      </c>
      <c r="CA146" s="22">
        <f t="shared" ref="CA146" si="512">DATE(YEAR(BZ146),MONTH(BZ146)+1,DAY(BZ146))</f>
        <v>45203</v>
      </c>
      <c r="CB146" s="22">
        <f t="shared" ref="CB146" si="513">DATE(YEAR(CA146),MONTH(CA146)+1,DAY(CA146))</f>
        <v>45234</v>
      </c>
      <c r="CC146" s="22">
        <f t="shared" ref="CC146" si="514">DATE(YEAR(CB146),MONTH(CB146)+1,DAY(CB146))</f>
        <v>45264</v>
      </c>
      <c r="CD146" s="22">
        <f t="shared" ref="CD146" si="515">DATE(YEAR(CC146),MONTH(CC146)+1,DAY(CC146))</f>
        <v>45295</v>
      </c>
      <c r="CE146" s="22">
        <f t="shared" ref="CE146" si="516">DATE(YEAR(CD146),MONTH(CD146)+1,DAY(CD146))</f>
        <v>45326</v>
      </c>
      <c r="CF146" s="22">
        <f t="shared" ref="CF146" si="517">DATE(YEAR(CE146),MONTH(CE146)+1,DAY(CE146))</f>
        <v>45355</v>
      </c>
      <c r="CG146" s="22">
        <f t="shared" ref="CG146" si="518">DATE(YEAR(CF146),MONTH(CF146)+1,DAY(CF146))</f>
        <v>45386</v>
      </c>
      <c r="CH146" s="22">
        <f t="shared" ref="CH146" si="519">DATE(YEAR(CG146),MONTH(CG146)+1,DAY(CG146))</f>
        <v>45416</v>
      </c>
      <c r="CI146" s="86"/>
      <c r="CJ146" s="4"/>
      <c r="CL146" s="171"/>
    </row>
    <row r="147" spans="1:90" x14ac:dyDescent="0.25">
      <c r="A147" s="155"/>
      <c r="B147" s="17" t="str">
        <f>B131</f>
        <v>Product Category 1</v>
      </c>
      <c r="C147" s="106">
        <v>0</v>
      </c>
      <c r="D147" s="106">
        <v>0</v>
      </c>
      <c r="E147" s="106">
        <v>0</v>
      </c>
      <c r="F147" s="106">
        <v>0</v>
      </c>
      <c r="G147" s="106">
        <v>0</v>
      </c>
      <c r="H147" s="106">
        <v>0</v>
      </c>
      <c r="I147" s="106">
        <v>0</v>
      </c>
      <c r="J147" s="106">
        <v>0</v>
      </c>
      <c r="K147" s="106">
        <v>0</v>
      </c>
      <c r="L147" s="106">
        <v>0</v>
      </c>
      <c r="M147" s="106">
        <v>0</v>
      </c>
      <c r="N147" s="106">
        <v>0</v>
      </c>
      <c r="O147" s="14"/>
      <c r="P147" s="79"/>
      <c r="Q147" s="81"/>
      <c r="R147" s="155"/>
      <c r="S147" s="159"/>
      <c r="T147" s="17" t="str">
        <f>T131</f>
        <v>Product Category 1</v>
      </c>
      <c r="U147" s="106">
        <v>0</v>
      </c>
      <c r="V147" s="106">
        <v>0</v>
      </c>
      <c r="W147" s="106">
        <v>0</v>
      </c>
      <c r="X147" s="106">
        <v>0</v>
      </c>
      <c r="Y147" s="106">
        <v>0</v>
      </c>
      <c r="Z147" s="106">
        <v>0</v>
      </c>
      <c r="AA147" s="106">
        <v>0</v>
      </c>
      <c r="AB147" s="106">
        <v>0</v>
      </c>
      <c r="AC147" s="106">
        <v>0</v>
      </c>
      <c r="AD147" s="106">
        <v>0</v>
      </c>
      <c r="AE147" s="106">
        <v>0</v>
      </c>
      <c r="AF147" s="106">
        <v>0</v>
      </c>
      <c r="AG147" s="14"/>
      <c r="AH147" s="79"/>
      <c r="AI147" s="81"/>
      <c r="AJ147" s="159"/>
      <c r="AK147" s="163"/>
      <c r="AL147" s="17" t="str">
        <f>AL131</f>
        <v>Product Category 1</v>
      </c>
      <c r="AM147" s="106">
        <v>0</v>
      </c>
      <c r="AN147" s="106">
        <v>0</v>
      </c>
      <c r="AO147" s="106">
        <v>0</v>
      </c>
      <c r="AP147" s="106">
        <v>0</v>
      </c>
      <c r="AQ147" s="106">
        <v>0</v>
      </c>
      <c r="AR147" s="106">
        <v>0</v>
      </c>
      <c r="AS147" s="106">
        <v>0</v>
      </c>
      <c r="AT147" s="106">
        <v>0</v>
      </c>
      <c r="AU147" s="106">
        <v>0</v>
      </c>
      <c r="AV147" s="106">
        <v>0</v>
      </c>
      <c r="AW147" s="106">
        <v>0</v>
      </c>
      <c r="AX147" s="106">
        <v>0</v>
      </c>
      <c r="AY147" s="14"/>
      <c r="AZ147" s="79"/>
      <c r="BA147" s="81"/>
      <c r="BB147" s="163"/>
      <c r="BC147" s="167"/>
      <c r="BD147" s="17" t="str">
        <f>BD131</f>
        <v>Product Category 1</v>
      </c>
      <c r="BE147" s="106">
        <v>0</v>
      </c>
      <c r="BF147" s="106">
        <v>0</v>
      </c>
      <c r="BG147" s="106">
        <v>0</v>
      </c>
      <c r="BH147" s="106">
        <v>0</v>
      </c>
      <c r="BI147" s="106">
        <v>0</v>
      </c>
      <c r="BJ147" s="106">
        <v>0</v>
      </c>
      <c r="BK147" s="106">
        <v>0</v>
      </c>
      <c r="BL147" s="106">
        <v>0</v>
      </c>
      <c r="BM147" s="106">
        <v>0</v>
      </c>
      <c r="BN147" s="106">
        <v>0</v>
      </c>
      <c r="BO147" s="106">
        <v>0</v>
      </c>
      <c r="BP147" s="106">
        <v>0</v>
      </c>
      <c r="BQ147" s="14"/>
      <c r="BR147" s="79"/>
      <c r="BS147" s="81"/>
      <c r="BT147" s="167"/>
      <c r="BU147" s="171"/>
      <c r="BV147" s="17" t="str">
        <f>BV131</f>
        <v>Product Category 1</v>
      </c>
      <c r="BW147" s="106">
        <v>0</v>
      </c>
      <c r="BX147" s="106">
        <v>0</v>
      </c>
      <c r="BY147" s="106">
        <v>0</v>
      </c>
      <c r="BZ147" s="106">
        <v>0</v>
      </c>
      <c r="CA147" s="106">
        <v>0</v>
      </c>
      <c r="CB147" s="106">
        <v>0</v>
      </c>
      <c r="CC147" s="106">
        <v>0</v>
      </c>
      <c r="CD147" s="106">
        <v>0</v>
      </c>
      <c r="CE147" s="106">
        <v>0</v>
      </c>
      <c r="CF147" s="106">
        <v>0</v>
      </c>
      <c r="CG147" s="106">
        <v>0</v>
      </c>
      <c r="CH147" s="106">
        <v>0</v>
      </c>
      <c r="CI147" s="14"/>
      <c r="CJ147" s="79"/>
      <c r="CK147" s="81"/>
      <c r="CL147" s="171"/>
    </row>
    <row r="148" spans="1:90" x14ac:dyDescent="0.25">
      <c r="A148" s="155"/>
      <c r="B148" s="17" t="str">
        <f>B132</f>
        <v>Product Category 2</v>
      </c>
      <c r="C148" s="106">
        <v>0</v>
      </c>
      <c r="D148" s="106">
        <v>0</v>
      </c>
      <c r="E148" s="106">
        <v>0</v>
      </c>
      <c r="F148" s="106">
        <v>0</v>
      </c>
      <c r="G148" s="106">
        <v>0</v>
      </c>
      <c r="H148" s="106">
        <v>0</v>
      </c>
      <c r="I148" s="106">
        <v>0</v>
      </c>
      <c r="J148" s="106">
        <v>0</v>
      </c>
      <c r="K148" s="106">
        <v>0</v>
      </c>
      <c r="L148" s="106">
        <v>0</v>
      </c>
      <c r="M148" s="106">
        <v>0</v>
      </c>
      <c r="N148" s="106">
        <v>0</v>
      </c>
      <c r="O148" s="14"/>
      <c r="P148" s="79"/>
      <c r="Q148" s="81"/>
      <c r="R148" s="155"/>
      <c r="S148" s="159"/>
      <c r="T148" s="17" t="str">
        <f>T132</f>
        <v>Product Category 2</v>
      </c>
      <c r="U148" s="106">
        <v>0</v>
      </c>
      <c r="V148" s="106">
        <v>0</v>
      </c>
      <c r="W148" s="106">
        <v>0</v>
      </c>
      <c r="X148" s="106">
        <v>0</v>
      </c>
      <c r="Y148" s="106">
        <v>0</v>
      </c>
      <c r="Z148" s="106">
        <v>0</v>
      </c>
      <c r="AA148" s="106">
        <v>0</v>
      </c>
      <c r="AB148" s="106">
        <v>0</v>
      </c>
      <c r="AC148" s="106">
        <v>0</v>
      </c>
      <c r="AD148" s="106">
        <v>0</v>
      </c>
      <c r="AE148" s="106">
        <v>0</v>
      </c>
      <c r="AF148" s="106">
        <v>0</v>
      </c>
      <c r="AG148" s="14"/>
      <c r="AH148" s="79"/>
      <c r="AI148" s="81"/>
      <c r="AJ148" s="159"/>
      <c r="AK148" s="163"/>
      <c r="AL148" s="17" t="str">
        <f>AL132</f>
        <v>Product Category 2</v>
      </c>
      <c r="AM148" s="106">
        <v>0</v>
      </c>
      <c r="AN148" s="106">
        <v>0</v>
      </c>
      <c r="AO148" s="106">
        <v>0</v>
      </c>
      <c r="AP148" s="106">
        <v>0</v>
      </c>
      <c r="AQ148" s="106">
        <v>0</v>
      </c>
      <c r="AR148" s="106">
        <v>0</v>
      </c>
      <c r="AS148" s="106">
        <v>0</v>
      </c>
      <c r="AT148" s="106">
        <v>0</v>
      </c>
      <c r="AU148" s="106">
        <v>0</v>
      </c>
      <c r="AV148" s="106">
        <v>0</v>
      </c>
      <c r="AW148" s="106">
        <v>0</v>
      </c>
      <c r="AX148" s="106">
        <v>0</v>
      </c>
      <c r="AY148" s="14"/>
      <c r="AZ148" s="79"/>
      <c r="BA148" s="81"/>
      <c r="BB148" s="163"/>
      <c r="BC148" s="167"/>
      <c r="BD148" s="17" t="str">
        <f>BD132</f>
        <v>Product Category 2</v>
      </c>
      <c r="BE148" s="106">
        <v>0</v>
      </c>
      <c r="BF148" s="106">
        <v>0</v>
      </c>
      <c r="BG148" s="106">
        <v>0</v>
      </c>
      <c r="BH148" s="106">
        <v>0</v>
      </c>
      <c r="BI148" s="106">
        <v>0</v>
      </c>
      <c r="BJ148" s="106">
        <v>0</v>
      </c>
      <c r="BK148" s="106">
        <v>0</v>
      </c>
      <c r="BL148" s="106">
        <v>0</v>
      </c>
      <c r="BM148" s="106">
        <v>0</v>
      </c>
      <c r="BN148" s="106">
        <v>0</v>
      </c>
      <c r="BO148" s="106">
        <v>0</v>
      </c>
      <c r="BP148" s="106">
        <v>0</v>
      </c>
      <c r="BQ148" s="14"/>
      <c r="BR148" s="79"/>
      <c r="BS148" s="81"/>
      <c r="BT148" s="167"/>
      <c r="BU148" s="171"/>
      <c r="BV148" s="17" t="str">
        <f>BV132</f>
        <v>Product Category 2</v>
      </c>
      <c r="BW148" s="106">
        <v>0</v>
      </c>
      <c r="BX148" s="106">
        <v>0</v>
      </c>
      <c r="BY148" s="106">
        <v>0</v>
      </c>
      <c r="BZ148" s="106">
        <v>0</v>
      </c>
      <c r="CA148" s="106">
        <v>0</v>
      </c>
      <c r="CB148" s="106">
        <v>0</v>
      </c>
      <c r="CC148" s="106">
        <v>0</v>
      </c>
      <c r="CD148" s="106">
        <v>0</v>
      </c>
      <c r="CE148" s="106">
        <v>0</v>
      </c>
      <c r="CF148" s="106">
        <v>0</v>
      </c>
      <c r="CG148" s="106">
        <v>0</v>
      </c>
      <c r="CH148" s="106">
        <v>0</v>
      </c>
      <c r="CI148" s="14"/>
      <c r="CJ148" s="79"/>
      <c r="CK148" s="81"/>
      <c r="CL148" s="171"/>
    </row>
    <row r="149" spans="1:90" x14ac:dyDescent="0.25">
      <c r="A149" s="155"/>
      <c r="B149" s="17" t="str">
        <f>B133</f>
        <v>Product Category 3</v>
      </c>
      <c r="C149" s="106">
        <v>0</v>
      </c>
      <c r="D149" s="106">
        <v>0</v>
      </c>
      <c r="E149" s="106">
        <v>0</v>
      </c>
      <c r="F149" s="106">
        <v>0</v>
      </c>
      <c r="G149" s="106">
        <v>0</v>
      </c>
      <c r="H149" s="106">
        <v>0</v>
      </c>
      <c r="I149" s="106">
        <v>0</v>
      </c>
      <c r="J149" s="106">
        <v>0</v>
      </c>
      <c r="K149" s="106">
        <v>0</v>
      </c>
      <c r="L149" s="106">
        <v>0</v>
      </c>
      <c r="M149" s="106">
        <v>0</v>
      </c>
      <c r="N149" s="106">
        <v>0</v>
      </c>
      <c r="O149" s="14"/>
      <c r="P149" s="79"/>
      <c r="Q149" s="81"/>
      <c r="R149" s="155"/>
      <c r="S149" s="159"/>
      <c r="T149" s="17" t="str">
        <f>T133</f>
        <v>Product Category 3</v>
      </c>
      <c r="U149" s="106">
        <v>0</v>
      </c>
      <c r="V149" s="106">
        <v>0</v>
      </c>
      <c r="W149" s="106">
        <v>0</v>
      </c>
      <c r="X149" s="106">
        <v>0</v>
      </c>
      <c r="Y149" s="106">
        <v>0</v>
      </c>
      <c r="Z149" s="106">
        <v>0</v>
      </c>
      <c r="AA149" s="106">
        <v>0</v>
      </c>
      <c r="AB149" s="106">
        <v>0</v>
      </c>
      <c r="AC149" s="106">
        <v>0</v>
      </c>
      <c r="AD149" s="106">
        <v>0</v>
      </c>
      <c r="AE149" s="106">
        <v>0</v>
      </c>
      <c r="AF149" s="106">
        <v>0</v>
      </c>
      <c r="AG149" s="14"/>
      <c r="AH149" s="79"/>
      <c r="AI149" s="81"/>
      <c r="AJ149" s="159"/>
      <c r="AK149" s="163"/>
      <c r="AL149" s="17" t="str">
        <f>AL133</f>
        <v>Product Category 3</v>
      </c>
      <c r="AM149" s="106">
        <v>0</v>
      </c>
      <c r="AN149" s="106">
        <v>0</v>
      </c>
      <c r="AO149" s="106">
        <v>0</v>
      </c>
      <c r="AP149" s="106">
        <v>0</v>
      </c>
      <c r="AQ149" s="106">
        <v>0</v>
      </c>
      <c r="AR149" s="106">
        <v>0</v>
      </c>
      <c r="AS149" s="106">
        <v>0</v>
      </c>
      <c r="AT149" s="106">
        <v>0</v>
      </c>
      <c r="AU149" s="106">
        <v>0</v>
      </c>
      <c r="AV149" s="106">
        <v>0</v>
      </c>
      <c r="AW149" s="106">
        <v>0</v>
      </c>
      <c r="AX149" s="106">
        <v>0</v>
      </c>
      <c r="AY149" s="14"/>
      <c r="AZ149" s="79"/>
      <c r="BA149" s="81"/>
      <c r="BB149" s="163"/>
      <c r="BC149" s="167"/>
      <c r="BD149" s="17" t="str">
        <f>BD133</f>
        <v>Product Category 3</v>
      </c>
      <c r="BE149" s="106">
        <v>0</v>
      </c>
      <c r="BF149" s="106">
        <v>0</v>
      </c>
      <c r="BG149" s="106">
        <v>0</v>
      </c>
      <c r="BH149" s="106">
        <v>0</v>
      </c>
      <c r="BI149" s="106">
        <v>0</v>
      </c>
      <c r="BJ149" s="106">
        <v>0</v>
      </c>
      <c r="BK149" s="106">
        <v>0</v>
      </c>
      <c r="BL149" s="106">
        <v>0</v>
      </c>
      <c r="BM149" s="106">
        <v>0</v>
      </c>
      <c r="BN149" s="106">
        <v>0</v>
      </c>
      <c r="BO149" s="106">
        <v>0</v>
      </c>
      <c r="BP149" s="106">
        <v>0</v>
      </c>
      <c r="BQ149" s="14"/>
      <c r="BR149" s="79"/>
      <c r="BS149" s="81"/>
      <c r="BT149" s="167"/>
      <c r="BU149" s="171"/>
      <c r="BV149" s="17" t="str">
        <f>BV133</f>
        <v>Product Category 3</v>
      </c>
      <c r="BW149" s="106">
        <v>0</v>
      </c>
      <c r="BX149" s="106">
        <v>0</v>
      </c>
      <c r="BY149" s="106">
        <v>0</v>
      </c>
      <c r="BZ149" s="106">
        <v>0</v>
      </c>
      <c r="CA149" s="106">
        <v>0</v>
      </c>
      <c r="CB149" s="106">
        <v>0</v>
      </c>
      <c r="CC149" s="106">
        <v>0</v>
      </c>
      <c r="CD149" s="106">
        <v>0</v>
      </c>
      <c r="CE149" s="106">
        <v>0</v>
      </c>
      <c r="CF149" s="106">
        <v>0</v>
      </c>
      <c r="CG149" s="106">
        <v>0</v>
      </c>
      <c r="CH149" s="106">
        <v>0</v>
      </c>
      <c r="CI149" s="14"/>
      <c r="CJ149" s="79"/>
      <c r="CK149" s="81"/>
      <c r="CL149" s="171"/>
    </row>
    <row r="150" spans="1:90" x14ac:dyDescent="0.25">
      <c r="A150" s="155"/>
      <c r="B150" s="17" t="str">
        <f t="shared" ref="B150:B155" si="520">B134</f>
        <v>Product Category 4</v>
      </c>
      <c r="C150" s="106">
        <v>0</v>
      </c>
      <c r="D150" s="106">
        <v>0</v>
      </c>
      <c r="E150" s="106">
        <v>0</v>
      </c>
      <c r="F150" s="106">
        <v>0</v>
      </c>
      <c r="G150" s="106">
        <v>0</v>
      </c>
      <c r="H150" s="106">
        <v>0</v>
      </c>
      <c r="I150" s="106">
        <v>0</v>
      </c>
      <c r="J150" s="106">
        <v>0</v>
      </c>
      <c r="K150" s="106">
        <v>0</v>
      </c>
      <c r="L150" s="106">
        <v>0</v>
      </c>
      <c r="M150" s="106">
        <v>0</v>
      </c>
      <c r="N150" s="106">
        <v>0</v>
      </c>
      <c r="O150" s="14"/>
      <c r="P150" s="79"/>
      <c r="Q150" s="81"/>
      <c r="R150" s="155"/>
      <c r="S150" s="159"/>
      <c r="T150" s="17" t="str">
        <f t="shared" ref="T150:T155" si="521">T134</f>
        <v>Product Category 4</v>
      </c>
      <c r="U150" s="106">
        <v>0</v>
      </c>
      <c r="V150" s="106">
        <v>0</v>
      </c>
      <c r="W150" s="106">
        <v>0</v>
      </c>
      <c r="X150" s="106">
        <v>0</v>
      </c>
      <c r="Y150" s="106">
        <v>0</v>
      </c>
      <c r="Z150" s="106">
        <v>0</v>
      </c>
      <c r="AA150" s="106">
        <v>0</v>
      </c>
      <c r="AB150" s="106">
        <v>0</v>
      </c>
      <c r="AC150" s="106">
        <v>0</v>
      </c>
      <c r="AD150" s="106">
        <v>0</v>
      </c>
      <c r="AE150" s="106">
        <v>0</v>
      </c>
      <c r="AF150" s="106">
        <v>0</v>
      </c>
      <c r="AG150" s="14"/>
      <c r="AH150" s="79"/>
      <c r="AI150" s="81"/>
      <c r="AJ150" s="159"/>
      <c r="AK150" s="163"/>
      <c r="AL150" s="17" t="str">
        <f t="shared" ref="AL150:AL155" si="522">AL134</f>
        <v>Product Category 4</v>
      </c>
      <c r="AM150" s="106">
        <v>0</v>
      </c>
      <c r="AN150" s="106">
        <v>0</v>
      </c>
      <c r="AO150" s="106">
        <v>0</v>
      </c>
      <c r="AP150" s="106">
        <v>0</v>
      </c>
      <c r="AQ150" s="106">
        <v>0</v>
      </c>
      <c r="AR150" s="106">
        <v>0</v>
      </c>
      <c r="AS150" s="106">
        <v>0</v>
      </c>
      <c r="AT150" s="106">
        <v>0</v>
      </c>
      <c r="AU150" s="106">
        <v>0</v>
      </c>
      <c r="AV150" s="106">
        <v>0</v>
      </c>
      <c r="AW150" s="106">
        <v>0</v>
      </c>
      <c r="AX150" s="106">
        <v>0</v>
      </c>
      <c r="AY150" s="14"/>
      <c r="AZ150" s="79"/>
      <c r="BA150" s="81"/>
      <c r="BB150" s="163"/>
      <c r="BC150" s="167"/>
      <c r="BD150" s="17" t="str">
        <f t="shared" ref="BD150:BD155" si="523">BD134</f>
        <v>Product Category 4</v>
      </c>
      <c r="BE150" s="106">
        <v>0</v>
      </c>
      <c r="BF150" s="106">
        <v>0</v>
      </c>
      <c r="BG150" s="106">
        <v>0</v>
      </c>
      <c r="BH150" s="106">
        <v>0</v>
      </c>
      <c r="BI150" s="106">
        <v>0</v>
      </c>
      <c r="BJ150" s="106">
        <v>0</v>
      </c>
      <c r="BK150" s="106">
        <v>0</v>
      </c>
      <c r="BL150" s="106">
        <v>0</v>
      </c>
      <c r="BM150" s="106">
        <v>0</v>
      </c>
      <c r="BN150" s="106">
        <v>0</v>
      </c>
      <c r="BO150" s="106">
        <v>0</v>
      </c>
      <c r="BP150" s="106">
        <v>0</v>
      </c>
      <c r="BQ150" s="14"/>
      <c r="BR150" s="79"/>
      <c r="BS150" s="81"/>
      <c r="BT150" s="167"/>
      <c r="BU150" s="171"/>
      <c r="BV150" s="17" t="str">
        <f t="shared" ref="BV150:BV155" si="524">BV134</f>
        <v>Product Category 4</v>
      </c>
      <c r="BW150" s="106">
        <v>0</v>
      </c>
      <c r="BX150" s="106">
        <v>0</v>
      </c>
      <c r="BY150" s="106">
        <v>0</v>
      </c>
      <c r="BZ150" s="106">
        <v>0</v>
      </c>
      <c r="CA150" s="106">
        <v>0</v>
      </c>
      <c r="CB150" s="106">
        <v>0</v>
      </c>
      <c r="CC150" s="106">
        <v>0</v>
      </c>
      <c r="CD150" s="106">
        <v>0</v>
      </c>
      <c r="CE150" s="106">
        <v>0</v>
      </c>
      <c r="CF150" s="106">
        <v>0</v>
      </c>
      <c r="CG150" s="106">
        <v>0</v>
      </c>
      <c r="CH150" s="106">
        <v>0</v>
      </c>
      <c r="CI150" s="14"/>
      <c r="CJ150" s="79"/>
      <c r="CK150" s="81"/>
      <c r="CL150" s="171"/>
    </row>
    <row r="151" spans="1:90" x14ac:dyDescent="0.25">
      <c r="A151" s="155"/>
      <c r="B151" s="17" t="str">
        <f t="shared" si="520"/>
        <v>Product Category 5</v>
      </c>
      <c r="C151" s="106">
        <v>0</v>
      </c>
      <c r="D151" s="106">
        <v>0</v>
      </c>
      <c r="E151" s="106">
        <v>0</v>
      </c>
      <c r="F151" s="106">
        <v>0</v>
      </c>
      <c r="G151" s="106">
        <v>0</v>
      </c>
      <c r="H151" s="106">
        <v>0</v>
      </c>
      <c r="I151" s="106">
        <v>0</v>
      </c>
      <c r="J151" s="106">
        <v>0</v>
      </c>
      <c r="K151" s="106">
        <v>0</v>
      </c>
      <c r="L151" s="106">
        <v>0</v>
      </c>
      <c r="M151" s="106">
        <v>0</v>
      </c>
      <c r="N151" s="106">
        <v>0</v>
      </c>
      <c r="O151" s="14"/>
      <c r="P151" s="79"/>
      <c r="Q151" s="81"/>
      <c r="R151" s="155"/>
      <c r="S151" s="159"/>
      <c r="T151" s="17" t="str">
        <f t="shared" si="521"/>
        <v>Product Category 5</v>
      </c>
      <c r="U151" s="106">
        <v>0</v>
      </c>
      <c r="V151" s="106">
        <v>0</v>
      </c>
      <c r="W151" s="106">
        <v>0</v>
      </c>
      <c r="X151" s="106">
        <v>0</v>
      </c>
      <c r="Y151" s="106">
        <v>0</v>
      </c>
      <c r="Z151" s="106">
        <v>0</v>
      </c>
      <c r="AA151" s="106">
        <v>0</v>
      </c>
      <c r="AB151" s="106">
        <v>0</v>
      </c>
      <c r="AC151" s="106">
        <v>0</v>
      </c>
      <c r="AD151" s="106">
        <v>0</v>
      </c>
      <c r="AE151" s="106">
        <v>0</v>
      </c>
      <c r="AF151" s="106">
        <v>0</v>
      </c>
      <c r="AG151" s="14"/>
      <c r="AH151" s="79"/>
      <c r="AI151" s="81"/>
      <c r="AJ151" s="159"/>
      <c r="AK151" s="163"/>
      <c r="AL151" s="17" t="str">
        <f t="shared" si="522"/>
        <v>Product Category 5</v>
      </c>
      <c r="AM151" s="106">
        <v>0</v>
      </c>
      <c r="AN151" s="106">
        <v>0</v>
      </c>
      <c r="AO151" s="106">
        <v>0</v>
      </c>
      <c r="AP151" s="106">
        <v>0</v>
      </c>
      <c r="AQ151" s="106">
        <v>0</v>
      </c>
      <c r="AR151" s="106">
        <v>0</v>
      </c>
      <c r="AS151" s="106">
        <v>0</v>
      </c>
      <c r="AT151" s="106">
        <v>0</v>
      </c>
      <c r="AU151" s="106">
        <v>0</v>
      </c>
      <c r="AV151" s="106">
        <v>0</v>
      </c>
      <c r="AW151" s="106">
        <v>0</v>
      </c>
      <c r="AX151" s="106">
        <v>0</v>
      </c>
      <c r="AY151" s="14"/>
      <c r="AZ151" s="79"/>
      <c r="BA151" s="81"/>
      <c r="BB151" s="163"/>
      <c r="BC151" s="167"/>
      <c r="BD151" s="17" t="str">
        <f t="shared" si="523"/>
        <v>Product Category 5</v>
      </c>
      <c r="BE151" s="106">
        <v>0</v>
      </c>
      <c r="BF151" s="106">
        <v>0</v>
      </c>
      <c r="BG151" s="106">
        <v>0</v>
      </c>
      <c r="BH151" s="106">
        <v>0</v>
      </c>
      <c r="BI151" s="106">
        <v>0</v>
      </c>
      <c r="BJ151" s="106">
        <v>0</v>
      </c>
      <c r="BK151" s="106">
        <v>0</v>
      </c>
      <c r="BL151" s="106">
        <v>0</v>
      </c>
      <c r="BM151" s="106">
        <v>0</v>
      </c>
      <c r="BN151" s="106">
        <v>0</v>
      </c>
      <c r="BO151" s="106">
        <v>0</v>
      </c>
      <c r="BP151" s="106">
        <v>0</v>
      </c>
      <c r="BQ151" s="14"/>
      <c r="BR151" s="79"/>
      <c r="BS151" s="81"/>
      <c r="BT151" s="167"/>
      <c r="BU151" s="171"/>
      <c r="BV151" s="17" t="str">
        <f t="shared" si="524"/>
        <v>Product Category 5</v>
      </c>
      <c r="BW151" s="106">
        <v>0</v>
      </c>
      <c r="BX151" s="106">
        <v>0</v>
      </c>
      <c r="BY151" s="106">
        <v>0</v>
      </c>
      <c r="BZ151" s="106">
        <v>0</v>
      </c>
      <c r="CA151" s="106">
        <v>0</v>
      </c>
      <c r="CB151" s="106">
        <v>0</v>
      </c>
      <c r="CC151" s="106">
        <v>0</v>
      </c>
      <c r="CD151" s="106">
        <v>0</v>
      </c>
      <c r="CE151" s="106">
        <v>0</v>
      </c>
      <c r="CF151" s="106">
        <v>0</v>
      </c>
      <c r="CG151" s="106">
        <v>0</v>
      </c>
      <c r="CH151" s="106">
        <v>0</v>
      </c>
      <c r="CI151" s="14"/>
      <c r="CJ151" s="79"/>
      <c r="CK151" s="81"/>
      <c r="CL151" s="171"/>
    </row>
    <row r="152" spans="1:90" x14ac:dyDescent="0.25">
      <c r="A152" s="155"/>
      <c r="B152" s="17" t="str">
        <f t="shared" si="520"/>
        <v>Product Category 6</v>
      </c>
      <c r="C152" s="106">
        <v>0</v>
      </c>
      <c r="D152" s="106">
        <v>0</v>
      </c>
      <c r="E152" s="106">
        <v>0</v>
      </c>
      <c r="F152" s="106">
        <v>0</v>
      </c>
      <c r="G152" s="106">
        <v>0</v>
      </c>
      <c r="H152" s="106">
        <v>0</v>
      </c>
      <c r="I152" s="106">
        <v>0</v>
      </c>
      <c r="J152" s="106">
        <v>0</v>
      </c>
      <c r="K152" s="106">
        <v>0</v>
      </c>
      <c r="L152" s="106">
        <v>0</v>
      </c>
      <c r="M152" s="106">
        <v>0</v>
      </c>
      <c r="N152" s="106">
        <v>0</v>
      </c>
      <c r="O152" s="14"/>
      <c r="P152" s="79"/>
      <c r="Q152" s="81"/>
      <c r="R152" s="155"/>
      <c r="S152" s="159"/>
      <c r="T152" s="17" t="str">
        <f t="shared" si="521"/>
        <v>Product Category 6</v>
      </c>
      <c r="U152" s="106">
        <v>0</v>
      </c>
      <c r="V152" s="106">
        <v>0</v>
      </c>
      <c r="W152" s="106">
        <v>0</v>
      </c>
      <c r="X152" s="106">
        <v>0</v>
      </c>
      <c r="Y152" s="106">
        <v>0</v>
      </c>
      <c r="Z152" s="106">
        <v>0</v>
      </c>
      <c r="AA152" s="106">
        <v>0</v>
      </c>
      <c r="AB152" s="106">
        <v>0</v>
      </c>
      <c r="AC152" s="106">
        <v>0</v>
      </c>
      <c r="AD152" s="106">
        <v>0</v>
      </c>
      <c r="AE152" s="106">
        <v>0</v>
      </c>
      <c r="AF152" s="106">
        <v>0</v>
      </c>
      <c r="AG152" s="14"/>
      <c r="AH152" s="79"/>
      <c r="AI152" s="81"/>
      <c r="AJ152" s="159"/>
      <c r="AK152" s="163"/>
      <c r="AL152" s="17" t="str">
        <f t="shared" si="522"/>
        <v>Product Category 6</v>
      </c>
      <c r="AM152" s="106">
        <v>0</v>
      </c>
      <c r="AN152" s="106">
        <v>0</v>
      </c>
      <c r="AO152" s="106">
        <v>0</v>
      </c>
      <c r="AP152" s="106">
        <v>0</v>
      </c>
      <c r="AQ152" s="106">
        <v>0</v>
      </c>
      <c r="AR152" s="106">
        <v>0</v>
      </c>
      <c r="AS152" s="106">
        <v>0</v>
      </c>
      <c r="AT152" s="106">
        <v>0</v>
      </c>
      <c r="AU152" s="106">
        <v>0</v>
      </c>
      <c r="AV152" s="106">
        <v>0</v>
      </c>
      <c r="AW152" s="106">
        <v>0</v>
      </c>
      <c r="AX152" s="106">
        <v>0</v>
      </c>
      <c r="AY152" s="14"/>
      <c r="AZ152" s="79"/>
      <c r="BA152" s="81"/>
      <c r="BB152" s="163"/>
      <c r="BC152" s="167"/>
      <c r="BD152" s="17" t="str">
        <f t="shared" si="523"/>
        <v>Product Category 6</v>
      </c>
      <c r="BE152" s="106">
        <v>0</v>
      </c>
      <c r="BF152" s="106">
        <v>0</v>
      </c>
      <c r="BG152" s="106">
        <v>0</v>
      </c>
      <c r="BH152" s="106">
        <v>0</v>
      </c>
      <c r="BI152" s="106">
        <v>0</v>
      </c>
      <c r="BJ152" s="106">
        <v>0</v>
      </c>
      <c r="BK152" s="106">
        <v>0</v>
      </c>
      <c r="BL152" s="106">
        <v>0</v>
      </c>
      <c r="BM152" s="106">
        <v>0</v>
      </c>
      <c r="BN152" s="106">
        <v>0</v>
      </c>
      <c r="BO152" s="106">
        <v>0</v>
      </c>
      <c r="BP152" s="106">
        <v>0</v>
      </c>
      <c r="BQ152" s="14"/>
      <c r="BR152" s="79"/>
      <c r="BS152" s="81"/>
      <c r="BT152" s="167"/>
      <c r="BU152" s="171"/>
      <c r="BV152" s="17" t="str">
        <f t="shared" si="524"/>
        <v>Product Category 6</v>
      </c>
      <c r="BW152" s="106">
        <v>0</v>
      </c>
      <c r="BX152" s="106">
        <v>0</v>
      </c>
      <c r="BY152" s="106">
        <v>0</v>
      </c>
      <c r="BZ152" s="106">
        <v>0</v>
      </c>
      <c r="CA152" s="106">
        <v>0</v>
      </c>
      <c r="CB152" s="106">
        <v>0</v>
      </c>
      <c r="CC152" s="106">
        <v>0</v>
      </c>
      <c r="CD152" s="106">
        <v>0</v>
      </c>
      <c r="CE152" s="106">
        <v>0</v>
      </c>
      <c r="CF152" s="106">
        <v>0</v>
      </c>
      <c r="CG152" s="106">
        <v>0</v>
      </c>
      <c r="CH152" s="106">
        <v>0</v>
      </c>
      <c r="CI152" s="14"/>
      <c r="CJ152" s="79"/>
      <c r="CK152" s="81"/>
      <c r="CL152" s="171"/>
    </row>
    <row r="153" spans="1:90" x14ac:dyDescent="0.25">
      <c r="A153" s="155"/>
      <c r="B153" s="17" t="str">
        <f t="shared" si="520"/>
        <v>Product Category 7</v>
      </c>
      <c r="C153" s="106">
        <v>0</v>
      </c>
      <c r="D153" s="106">
        <v>0</v>
      </c>
      <c r="E153" s="106">
        <v>0</v>
      </c>
      <c r="F153" s="106">
        <v>0</v>
      </c>
      <c r="G153" s="106">
        <v>0</v>
      </c>
      <c r="H153" s="106">
        <v>0</v>
      </c>
      <c r="I153" s="106">
        <v>0</v>
      </c>
      <c r="J153" s="106">
        <v>0</v>
      </c>
      <c r="K153" s="106">
        <v>0</v>
      </c>
      <c r="L153" s="106">
        <v>0</v>
      </c>
      <c r="M153" s="106">
        <v>0</v>
      </c>
      <c r="N153" s="106">
        <v>0</v>
      </c>
      <c r="O153" s="14"/>
      <c r="P153" s="79"/>
      <c r="Q153" s="81"/>
      <c r="R153" s="155"/>
      <c r="S153" s="159"/>
      <c r="T153" s="17" t="str">
        <f t="shared" si="521"/>
        <v>Product Category 7</v>
      </c>
      <c r="U153" s="106">
        <v>0</v>
      </c>
      <c r="V153" s="106">
        <v>0</v>
      </c>
      <c r="W153" s="106">
        <v>0</v>
      </c>
      <c r="X153" s="106">
        <v>0</v>
      </c>
      <c r="Y153" s="106">
        <v>0</v>
      </c>
      <c r="Z153" s="106">
        <v>0</v>
      </c>
      <c r="AA153" s="106">
        <v>0</v>
      </c>
      <c r="AB153" s="106">
        <v>0</v>
      </c>
      <c r="AC153" s="106">
        <v>0</v>
      </c>
      <c r="AD153" s="106">
        <v>0</v>
      </c>
      <c r="AE153" s="106">
        <v>0</v>
      </c>
      <c r="AF153" s="106">
        <v>0</v>
      </c>
      <c r="AG153" s="14"/>
      <c r="AH153" s="79"/>
      <c r="AI153" s="81"/>
      <c r="AJ153" s="159"/>
      <c r="AK153" s="163"/>
      <c r="AL153" s="17" t="str">
        <f t="shared" si="522"/>
        <v>Product Category 7</v>
      </c>
      <c r="AM153" s="106">
        <v>0</v>
      </c>
      <c r="AN153" s="106">
        <v>0</v>
      </c>
      <c r="AO153" s="106">
        <v>0</v>
      </c>
      <c r="AP153" s="106">
        <v>0</v>
      </c>
      <c r="AQ153" s="106">
        <v>0</v>
      </c>
      <c r="AR153" s="106">
        <v>0</v>
      </c>
      <c r="AS153" s="106">
        <v>0</v>
      </c>
      <c r="AT153" s="106">
        <v>0</v>
      </c>
      <c r="AU153" s="106">
        <v>0</v>
      </c>
      <c r="AV153" s="106">
        <v>0</v>
      </c>
      <c r="AW153" s="106">
        <v>0</v>
      </c>
      <c r="AX153" s="106">
        <v>0</v>
      </c>
      <c r="AY153" s="14"/>
      <c r="AZ153" s="79"/>
      <c r="BA153" s="81"/>
      <c r="BB153" s="163"/>
      <c r="BC153" s="167"/>
      <c r="BD153" s="17" t="str">
        <f t="shared" si="523"/>
        <v>Product Category 7</v>
      </c>
      <c r="BE153" s="106">
        <v>0</v>
      </c>
      <c r="BF153" s="106">
        <v>0</v>
      </c>
      <c r="BG153" s="106">
        <v>0</v>
      </c>
      <c r="BH153" s="106">
        <v>0</v>
      </c>
      <c r="BI153" s="106">
        <v>0</v>
      </c>
      <c r="BJ153" s="106">
        <v>0</v>
      </c>
      <c r="BK153" s="106">
        <v>0</v>
      </c>
      <c r="BL153" s="106">
        <v>0</v>
      </c>
      <c r="BM153" s="106">
        <v>0</v>
      </c>
      <c r="BN153" s="106">
        <v>0</v>
      </c>
      <c r="BO153" s="106">
        <v>0</v>
      </c>
      <c r="BP153" s="106">
        <v>0</v>
      </c>
      <c r="BQ153" s="14"/>
      <c r="BR153" s="79"/>
      <c r="BS153" s="81"/>
      <c r="BT153" s="167"/>
      <c r="BU153" s="171"/>
      <c r="BV153" s="17" t="str">
        <f t="shared" si="524"/>
        <v>Product Category 7</v>
      </c>
      <c r="BW153" s="106">
        <v>0</v>
      </c>
      <c r="BX153" s="106">
        <v>0</v>
      </c>
      <c r="BY153" s="106">
        <v>0</v>
      </c>
      <c r="BZ153" s="106">
        <v>0</v>
      </c>
      <c r="CA153" s="106">
        <v>0</v>
      </c>
      <c r="CB153" s="106">
        <v>0</v>
      </c>
      <c r="CC153" s="106">
        <v>0</v>
      </c>
      <c r="CD153" s="106">
        <v>0</v>
      </c>
      <c r="CE153" s="106">
        <v>0</v>
      </c>
      <c r="CF153" s="106">
        <v>0</v>
      </c>
      <c r="CG153" s="106">
        <v>0</v>
      </c>
      <c r="CH153" s="106">
        <v>0</v>
      </c>
      <c r="CI153" s="14"/>
      <c r="CJ153" s="79"/>
      <c r="CK153" s="81"/>
      <c r="CL153" s="171"/>
    </row>
    <row r="154" spans="1:90" x14ac:dyDescent="0.25">
      <c r="A154" s="155"/>
      <c r="B154" s="17" t="str">
        <f t="shared" si="520"/>
        <v>Product Category 8</v>
      </c>
      <c r="C154" s="106">
        <v>0</v>
      </c>
      <c r="D154" s="106">
        <v>0</v>
      </c>
      <c r="E154" s="106">
        <v>0</v>
      </c>
      <c r="F154" s="106">
        <v>0</v>
      </c>
      <c r="G154" s="106">
        <v>0</v>
      </c>
      <c r="H154" s="106">
        <v>0</v>
      </c>
      <c r="I154" s="106">
        <v>0</v>
      </c>
      <c r="J154" s="106">
        <v>0</v>
      </c>
      <c r="K154" s="106">
        <v>0</v>
      </c>
      <c r="L154" s="106">
        <v>0</v>
      </c>
      <c r="M154" s="106">
        <v>0</v>
      </c>
      <c r="N154" s="106">
        <v>0</v>
      </c>
      <c r="O154" s="14"/>
      <c r="P154" s="79"/>
      <c r="Q154" s="81"/>
      <c r="R154" s="155"/>
      <c r="S154" s="159"/>
      <c r="T154" s="17" t="str">
        <f t="shared" si="521"/>
        <v>Product Category 8</v>
      </c>
      <c r="U154" s="106">
        <v>0</v>
      </c>
      <c r="V154" s="106">
        <v>0</v>
      </c>
      <c r="W154" s="106">
        <v>0</v>
      </c>
      <c r="X154" s="106">
        <v>0</v>
      </c>
      <c r="Y154" s="106">
        <v>0</v>
      </c>
      <c r="Z154" s="106">
        <v>0</v>
      </c>
      <c r="AA154" s="106">
        <v>0</v>
      </c>
      <c r="AB154" s="106">
        <v>0</v>
      </c>
      <c r="AC154" s="106">
        <v>0</v>
      </c>
      <c r="AD154" s="106">
        <v>0</v>
      </c>
      <c r="AE154" s="106">
        <v>0</v>
      </c>
      <c r="AF154" s="106">
        <v>0</v>
      </c>
      <c r="AG154" s="14"/>
      <c r="AH154" s="79"/>
      <c r="AI154" s="81"/>
      <c r="AJ154" s="159"/>
      <c r="AK154" s="163"/>
      <c r="AL154" s="17" t="str">
        <f t="shared" si="522"/>
        <v>Product Category 8</v>
      </c>
      <c r="AM154" s="106">
        <v>0</v>
      </c>
      <c r="AN154" s="106">
        <v>0</v>
      </c>
      <c r="AO154" s="106">
        <v>0</v>
      </c>
      <c r="AP154" s="106">
        <v>0</v>
      </c>
      <c r="AQ154" s="106">
        <v>0</v>
      </c>
      <c r="AR154" s="106">
        <v>0</v>
      </c>
      <c r="AS154" s="106">
        <v>0</v>
      </c>
      <c r="AT154" s="106">
        <v>0</v>
      </c>
      <c r="AU154" s="106">
        <v>0</v>
      </c>
      <c r="AV154" s="106">
        <v>0</v>
      </c>
      <c r="AW154" s="106">
        <v>0</v>
      </c>
      <c r="AX154" s="106">
        <v>0</v>
      </c>
      <c r="AY154" s="14"/>
      <c r="AZ154" s="79"/>
      <c r="BA154" s="81"/>
      <c r="BB154" s="163"/>
      <c r="BC154" s="167"/>
      <c r="BD154" s="17" t="str">
        <f t="shared" si="523"/>
        <v>Product Category 8</v>
      </c>
      <c r="BE154" s="106">
        <v>0</v>
      </c>
      <c r="BF154" s="106">
        <v>0</v>
      </c>
      <c r="BG154" s="106">
        <v>0</v>
      </c>
      <c r="BH154" s="106">
        <v>0</v>
      </c>
      <c r="BI154" s="106">
        <v>0</v>
      </c>
      <c r="BJ154" s="106">
        <v>0</v>
      </c>
      <c r="BK154" s="106">
        <v>0</v>
      </c>
      <c r="BL154" s="106">
        <v>0</v>
      </c>
      <c r="BM154" s="106">
        <v>0</v>
      </c>
      <c r="BN154" s="106">
        <v>0</v>
      </c>
      <c r="BO154" s="106">
        <v>0</v>
      </c>
      <c r="BP154" s="106">
        <v>0</v>
      </c>
      <c r="BQ154" s="14"/>
      <c r="BR154" s="79"/>
      <c r="BS154" s="81"/>
      <c r="BT154" s="167"/>
      <c r="BU154" s="171"/>
      <c r="BV154" s="17" t="str">
        <f t="shared" si="524"/>
        <v>Product Category 8</v>
      </c>
      <c r="BW154" s="106">
        <v>0</v>
      </c>
      <c r="BX154" s="106">
        <v>0</v>
      </c>
      <c r="BY154" s="106">
        <v>0</v>
      </c>
      <c r="BZ154" s="106">
        <v>0</v>
      </c>
      <c r="CA154" s="106">
        <v>0</v>
      </c>
      <c r="CB154" s="106">
        <v>0</v>
      </c>
      <c r="CC154" s="106">
        <v>0</v>
      </c>
      <c r="CD154" s="106">
        <v>0</v>
      </c>
      <c r="CE154" s="106">
        <v>0</v>
      </c>
      <c r="CF154" s="106">
        <v>0</v>
      </c>
      <c r="CG154" s="106">
        <v>0</v>
      </c>
      <c r="CH154" s="106">
        <v>0</v>
      </c>
      <c r="CI154" s="14"/>
      <c r="CJ154" s="79"/>
      <c r="CK154" s="81"/>
      <c r="CL154" s="171"/>
    </row>
    <row r="155" spans="1:90" x14ac:dyDescent="0.25">
      <c r="A155" s="155"/>
      <c r="B155" s="17" t="str">
        <f t="shared" si="520"/>
        <v>Product Category 9</v>
      </c>
      <c r="C155" s="106">
        <v>0</v>
      </c>
      <c r="D155" s="106">
        <v>0</v>
      </c>
      <c r="E155" s="106">
        <v>0</v>
      </c>
      <c r="F155" s="106">
        <v>0</v>
      </c>
      <c r="G155" s="106">
        <v>0</v>
      </c>
      <c r="H155" s="106">
        <v>0</v>
      </c>
      <c r="I155" s="106">
        <v>0</v>
      </c>
      <c r="J155" s="106">
        <v>0</v>
      </c>
      <c r="K155" s="106">
        <v>0</v>
      </c>
      <c r="L155" s="106">
        <v>0</v>
      </c>
      <c r="M155" s="106">
        <v>0</v>
      </c>
      <c r="N155" s="106">
        <v>0</v>
      </c>
      <c r="O155" s="14"/>
      <c r="P155" s="79"/>
      <c r="Q155" s="81"/>
      <c r="R155" s="155"/>
      <c r="S155" s="159"/>
      <c r="T155" s="17" t="str">
        <f t="shared" si="521"/>
        <v>Product Category 9</v>
      </c>
      <c r="U155" s="106">
        <v>0</v>
      </c>
      <c r="V155" s="106">
        <v>0</v>
      </c>
      <c r="W155" s="106">
        <v>0</v>
      </c>
      <c r="X155" s="106">
        <v>0</v>
      </c>
      <c r="Y155" s="106">
        <v>0</v>
      </c>
      <c r="Z155" s="106">
        <v>0</v>
      </c>
      <c r="AA155" s="106">
        <v>0</v>
      </c>
      <c r="AB155" s="106">
        <v>0</v>
      </c>
      <c r="AC155" s="106">
        <v>0</v>
      </c>
      <c r="AD155" s="106">
        <v>0</v>
      </c>
      <c r="AE155" s="106">
        <v>0</v>
      </c>
      <c r="AF155" s="106">
        <v>0</v>
      </c>
      <c r="AG155" s="14"/>
      <c r="AH155" s="79"/>
      <c r="AI155" s="81"/>
      <c r="AJ155" s="159"/>
      <c r="AK155" s="163"/>
      <c r="AL155" s="17" t="str">
        <f t="shared" si="522"/>
        <v>Product Category 9</v>
      </c>
      <c r="AM155" s="106">
        <v>0</v>
      </c>
      <c r="AN155" s="106">
        <v>0</v>
      </c>
      <c r="AO155" s="106">
        <v>0</v>
      </c>
      <c r="AP155" s="106">
        <v>0</v>
      </c>
      <c r="AQ155" s="106">
        <v>0</v>
      </c>
      <c r="AR155" s="106">
        <v>0</v>
      </c>
      <c r="AS155" s="106">
        <v>0</v>
      </c>
      <c r="AT155" s="106">
        <v>0</v>
      </c>
      <c r="AU155" s="106">
        <v>0</v>
      </c>
      <c r="AV155" s="106">
        <v>0</v>
      </c>
      <c r="AW155" s="106">
        <v>0</v>
      </c>
      <c r="AX155" s="106">
        <v>0</v>
      </c>
      <c r="AY155" s="14"/>
      <c r="AZ155" s="79"/>
      <c r="BA155" s="81"/>
      <c r="BB155" s="163"/>
      <c r="BC155" s="167"/>
      <c r="BD155" s="17" t="str">
        <f t="shared" si="523"/>
        <v>Product Category 9</v>
      </c>
      <c r="BE155" s="106">
        <v>0</v>
      </c>
      <c r="BF155" s="106">
        <v>0</v>
      </c>
      <c r="BG155" s="106">
        <v>0</v>
      </c>
      <c r="BH155" s="106">
        <v>0</v>
      </c>
      <c r="BI155" s="106">
        <v>0</v>
      </c>
      <c r="BJ155" s="106">
        <v>0</v>
      </c>
      <c r="BK155" s="106">
        <v>0</v>
      </c>
      <c r="BL155" s="106">
        <v>0</v>
      </c>
      <c r="BM155" s="106">
        <v>0</v>
      </c>
      <c r="BN155" s="106">
        <v>0</v>
      </c>
      <c r="BO155" s="106">
        <v>0</v>
      </c>
      <c r="BP155" s="106">
        <v>0</v>
      </c>
      <c r="BQ155" s="14"/>
      <c r="BR155" s="79"/>
      <c r="BS155" s="81"/>
      <c r="BT155" s="167"/>
      <c r="BU155" s="171"/>
      <c r="BV155" s="17" t="str">
        <f t="shared" si="524"/>
        <v>Product Category 9</v>
      </c>
      <c r="BW155" s="106">
        <v>0</v>
      </c>
      <c r="BX155" s="106">
        <v>0</v>
      </c>
      <c r="BY155" s="106">
        <v>0</v>
      </c>
      <c r="BZ155" s="106">
        <v>0</v>
      </c>
      <c r="CA155" s="106">
        <v>0</v>
      </c>
      <c r="CB155" s="106">
        <v>0</v>
      </c>
      <c r="CC155" s="106">
        <v>0</v>
      </c>
      <c r="CD155" s="106">
        <v>0</v>
      </c>
      <c r="CE155" s="106">
        <v>0</v>
      </c>
      <c r="CF155" s="106">
        <v>0</v>
      </c>
      <c r="CG155" s="106">
        <v>0</v>
      </c>
      <c r="CH155" s="106">
        <v>0</v>
      </c>
      <c r="CI155" s="14"/>
      <c r="CJ155" s="79"/>
      <c r="CK155" s="81"/>
      <c r="CL155" s="171"/>
    </row>
    <row r="156" spans="1:90" x14ac:dyDescent="0.25">
      <c r="A156" s="155"/>
      <c r="B156" s="17" t="str">
        <f>B140</f>
        <v>Product Category 10</v>
      </c>
      <c r="C156" s="106">
        <v>0</v>
      </c>
      <c r="D156" s="106">
        <v>0</v>
      </c>
      <c r="E156" s="106">
        <v>0</v>
      </c>
      <c r="F156" s="106">
        <v>0</v>
      </c>
      <c r="G156" s="106">
        <v>0</v>
      </c>
      <c r="H156" s="106">
        <v>0</v>
      </c>
      <c r="I156" s="106">
        <v>0</v>
      </c>
      <c r="J156" s="106">
        <v>0</v>
      </c>
      <c r="K156" s="106">
        <v>0</v>
      </c>
      <c r="L156" s="106">
        <v>0</v>
      </c>
      <c r="M156" s="106">
        <v>0</v>
      </c>
      <c r="N156" s="106">
        <v>0</v>
      </c>
      <c r="O156" s="14"/>
      <c r="P156" s="79"/>
      <c r="Q156" s="81"/>
      <c r="R156" s="155"/>
      <c r="S156" s="159"/>
      <c r="T156" s="17" t="str">
        <f>T140</f>
        <v>Product Category 10</v>
      </c>
      <c r="U156" s="106">
        <v>0</v>
      </c>
      <c r="V156" s="106">
        <v>0</v>
      </c>
      <c r="W156" s="106">
        <v>0</v>
      </c>
      <c r="X156" s="106">
        <v>0</v>
      </c>
      <c r="Y156" s="106">
        <v>0</v>
      </c>
      <c r="Z156" s="106">
        <v>0</v>
      </c>
      <c r="AA156" s="106">
        <v>0</v>
      </c>
      <c r="AB156" s="106">
        <v>0</v>
      </c>
      <c r="AC156" s="106">
        <v>0</v>
      </c>
      <c r="AD156" s="106">
        <v>0</v>
      </c>
      <c r="AE156" s="106">
        <v>0</v>
      </c>
      <c r="AF156" s="106">
        <v>0</v>
      </c>
      <c r="AG156" s="14"/>
      <c r="AH156" s="79"/>
      <c r="AI156" s="81"/>
      <c r="AJ156" s="159"/>
      <c r="AK156" s="163"/>
      <c r="AL156" s="17" t="str">
        <f>AL140</f>
        <v>Product Category 10</v>
      </c>
      <c r="AM156" s="106">
        <v>0</v>
      </c>
      <c r="AN156" s="106">
        <v>0</v>
      </c>
      <c r="AO156" s="106">
        <v>0</v>
      </c>
      <c r="AP156" s="106">
        <v>0</v>
      </c>
      <c r="AQ156" s="106">
        <v>0</v>
      </c>
      <c r="AR156" s="106">
        <v>0</v>
      </c>
      <c r="AS156" s="106">
        <v>0</v>
      </c>
      <c r="AT156" s="106">
        <v>0</v>
      </c>
      <c r="AU156" s="106">
        <v>0</v>
      </c>
      <c r="AV156" s="106">
        <v>0</v>
      </c>
      <c r="AW156" s="106">
        <v>0</v>
      </c>
      <c r="AX156" s="106">
        <v>0</v>
      </c>
      <c r="AY156" s="14"/>
      <c r="AZ156" s="79"/>
      <c r="BA156" s="81"/>
      <c r="BB156" s="163"/>
      <c r="BC156" s="167"/>
      <c r="BD156" s="17" t="str">
        <f>BD140</f>
        <v>Product Category 10</v>
      </c>
      <c r="BE156" s="106">
        <v>0</v>
      </c>
      <c r="BF156" s="106">
        <v>0</v>
      </c>
      <c r="BG156" s="106">
        <v>0</v>
      </c>
      <c r="BH156" s="106">
        <v>0</v>
      </c>
      <c r="BI156" s="106">
        <v>0</v>
      </c>
      <c r="BJ156" s="106">
        <v>0</v>
      </c>
      <c r="BK156" s="106">
        <v>0</v>
      </c>
      <c r="BL156" s="106">
        <v>0</v>
      </c>
      <c r="BM156" s="106">
        <v>0</v>
      </c>
      <c r="BN156" s="106">
        <v>0</v>
      </c>
      <c r="BO156" s="106">
        <v>0</v>
      </c>
      <c r="BP156" s="106">
        <v>0</v>
      </c>
      <c r="BQ156" s="14"/>
      <c r="BR156" s="79"/>
      <c r="BS156" s="81"/>
      <c r="BT156" s="167"/>
      <c r="BU156" s="171"/>
      <c r="BV156" s="17" t="str">
        <f>BV140</f>
        <v>Product Category 10</v>
      </c>
      <c r="BW156" s="106">
        <v>0</v>
      </c>
      <c r="BX156" s="106">
        <v>0</v>
      </c>
      <c r="BY156" s="106">
        <v>0</v>
      </c>
      <c r="BZ156" s="106">
        <v>0</v>
      </c>
      <c r="CA156" s="106">
        <v>0</v>
      </c>
      <c r="CB156" s="106">
        <v>0</v>
      </c>
      <c r="CC156" s="106">
        <v>0</v>
      </c>
      <c r="CD156" s="106">
        <v>0</v>
      </c>
      <c r="CE156" s="106">
        <v>0</v>
      </c>
      <c r="CF156" s="106">
        <v>0</v>
      </c>
      <c r="CG156" s="106">
        <v>0</v>
      </c>
      <c r="CH156" s="106">
        <v>0</v>
      </c>
      <c r="CI156" s="14"/>
      <c r="CJ156" s="79"/>
      <c r="CK156" s="81"/>
      <c r="CL156" s="171"/>
    </row>
    <row r="157" spans="1:90" x14ac:dyDescent="0.25">
      <c r="A157" s="155"/>
      <c r="B157" s="4"/>
      <c r="C157" s="4"/>
      <c r="D157" s="4"/>
      <c r="E157" s="4"/>
      <c r="F157" s="4"/>
      <c r="G157" s="4"/>
      <c r="H157" s="4"/>
      <c r="I157" s="4"/>
      <c r="J157" s="4"/>
      <c r="K157" s="4"/>
      <c r="L157" s="4"/>
      <c r="M157" s="4"/>
      <c r="N157" s="4"/>
      <c r="O157" s="4"/>
      <c r="P157" s="4"/>
      <c r="R157" s="155"/>
      <c r="S157" s="159"/>
      <c r="T157" s="4"/>
      <c r="U157" s="4"/>
      <c r="V157" s="4"/>
      <c r="W157" s="4"/>
      <c r="X157" s="4"/>
      <c r="Y157" s="4"/>
      <c r="Z157" s="4"/>
      <c r="AA157" s="4"/>
      <c r="AB157" s="4"/>
      <c r="AC157" s="4"/>
      <c r="AD157" s="4"/>
      <c r="AE157" s="4"/>
      <c r="AF157" s="4"/>
      <c r="AG157" s="4"/>
      <c r="AH157" s="4"/>
      <c r="AJ157" s="159"/>
      <c r="AK157" s="163"/>
      <c r="AL157" s="4"/>
      <c r="AM157" s="4"/>
      <c r="AN157" s="4"/>
      <c r="AO157" s="4"/>
      <c r="AP157" s="4"/>
      <c r="AQ157" s="4"/>
      <c r="AR157" s="4"/>
      <c r="AS157" s="4"/>
      <c r="AT157" s="4"/>
      <c r="AU157" s="4"/>
      <c r="AV157" s="4"/>
      <c r="AW157" s="4"/>
      <c r="AX157" s="4"/>
      <c r="AY157" s="4"/>
      <c r="AZ157" s="4"/>
      <c r="BB157" s="163"/>
      <c r="BC157" s="167"/>
      <c r="BD157" s="4"/>
      <c r="BE157" s="4"/>
      <c r="BF157" s="4"/>
      <c r="BG157" s="4"/>
      <c r="BH157" s="4"/>
      <c r="BI157" s="4"/>
      <c r="BJ157" s="4"/>
      <c r="BK157" s="4"/>
      <c r="BL157" s="4"/>
      <c r="BM157" s="4"/>
      <c r="BN157" s="4"/>
      <c r="BO157" s="4"/>
      <c r="BP157" s="4"/>
      <c r="BQ157" s="4"/>
      <c r="BR157" s="4"/>
      <c r="BT157" s="167"/>
      <c r="BU157" s="171"/>
      <c r="BV157" s="4"/>
      <c r="BW157" s="4"/>
      <c r="BX157" s="4"/>
      <c r="BY157" s="4"/>
      <c r="BZ157" s="4"/>
      <c r="CA157" s="4"/>
      <c r="CB157" s="4"/>
      <c r="CC157" s="4"/>
      <c r="CD157" s="4"/>
      <c r="CE157" s="4"/>
      <c r="CF157" s="4"/>
      <c r="CG157" s="4"/>
      <c r="CH157" s="4"/>
      <c r="CI157" s="4"/>
      <c r="CJ157" s="4"/>
      <c r="CL157" s="171"/>
    </row>
    <row r="158" spans="1:90" x14ac:dyDescent="0.25">
      <c r="A158" s="286" t="s">
        <v>525</v>
      </c>
      <c r="B158" s="107" t="str">
        <f>B127</f>
        <v>For the Year Ending May 30</v>
      </c>
      <c r="D158" s="4"/>
      <c r="E158" s="4"/>
      <c r="F158" s="4"/>
      <c r="G158" s="4"/>
      <c r="H158" s="4"/>
      <c r="I158" s="4"/>
      <c r="J158" s="4"/>
      <c r="K158" s="4"/>
      <c r="L158" s="4"/>
      <c r="M158" s="4"/>
      <c r="N158" s="4"/>
      <c r="O158" s="4"/>
      <c r="P158" s="4"/>
      <c r="R158" s="155"/>
      <c r="S158" s="250" t="s">
        <v>525</v>
      </c>
      <c r="T158" s="107" t="str">
        <f>T127</f>
        <v>For the Year Ending May 30</v>
      </c>
      <c r="U158" s="9"/>
      <c r="V158" s="4"/>
      <c r="W158" s="4"/>
      <c r="X158" s="4"/>
      <c r="Y158" s="4"/>
      <c r="Z158" s="4"/>
      <c r="AA158" s="4"/>
      <c r="AB158" s="4"/>
      <c r="AC158" s="4"/>
      <c r="AD158" s="4"/>
      <c r="AE158" s="4"/>
      <c r="AF158" s="4"/>
      <c r="AG158" s="4"/>
      <c r="AH158" s="4"/>
      <c r="AJ158" s="159"/>
      <c r="AK158" s="250" t="s">
        <v>525</v>
      </c>
      <c r="AL158" s="107" t="str">
        <f>AL127</f>
        <v>For the Year Ending May 30</v>
      </c>
      <c r="AM158" s="9"/>
      <c r="AN158" s="4"/>
      <c r="AO158" s="4"/>
      <c r="AP158" s="4"/>
      <c r="AQ158" s="4"/>
      <c r="AR158" s="4"/>
      <c r="AS158" s="4"/>
      <c r="AT158" s="4"/>
      <c r="AU158" s="4"/>
      <c r="AV158" s="4"/>
      <c r="AW158" s="4"/>
      <c r="AX158" s="4"/>
      <c r="AY158" s="4"/>
      <c r="AZ158" s="4"/>
      <c r="BB158" s="163"/>
      <c r="BC158" s="250" t="s">
        <v>525</v>
      </c>
      <c r="BD158" s="107" t="str">
        <f>BD127</f>
        <v>For the Year Ending May 30</v>
      </c>
      <c r="BE158" s="9"/>
      <c r="BF158" s="4"/>
      <c r="BG158" s="4"/>
      <c r="BH158" s="4"/>
      <c r="BI158" s="4"/>
      <c r="BJ158" s="4"/>
      <c r="BK158" s="4"/>
      <c r="BL158" s="4"/>
      <c r="BM158" s="4"/>
      <c r="BN158" s="4"/>
      <c r="BO158" s="4"/>
      <c r="BP158" s="4"/>
      <c r="BQ158" s="4"/>
      <c r="BR158" s="4"/>
      <c r="BT158" s="167"/>
      <c r="BU158" s="250" t="s">
        <v>525</v>
      </c>
      <c r="BV158" s="107" t="str">
        <f>BV127</f>
        <v>For the Year Ending May 30</v>
      </c>
      <c r="BW158" s="9"/>
      <c r="BX158" s="4"/>
      <c r="BY158" s="4"/>
      <c r="BZ158" s="4"/>
      <c r="CA158" s="4"/>
      <c r="CB158" s="4"/>
      <c r="CC158" s="4"/>
      <c r="CD158" s="4"/>
      <c r="CE158" s="4"/>
      <c r="CF158" s="4"/>
      <c r="CG158" s="4"/>
      <c r="CH158" s="4"/>
      <c r="CI158" s="4"/>
      <c r="CJ158" s="4"/>
      <c r="CL158" s="171"/>
    </row>
    <row r="159" spans="1:90" x14ac:dyDescent="0.25">
      <c r="A159" s="155"/>
      <c r="B159" s="75" t="s">
        <v>250</v>
      </c>
      <c r="C159" s="6"/>
      <c r="D159" s="4"/>
      <c r="E159" s="4"/>
      <c r="F159" s="4"/>
      <c r="G159" s="4"/>
      <c r="H159" s="4"/>
      <c r="I159" s="4"/>
      <c r="J159" s="4"/>
      <c r="K159" s="4"/>
      <c r="L159" s="4"/>
      <c r="M159" s="4"/>
      <c r="N159" s="4"/>
      <c r="O159" s="4"/>
      <c r="P159" s="4"/>
      <c r="R159" s="155"/>
      <c r="S159" s="159"/>
      <c r="T159" s="75" t="s">
        <v>250</v>
      </c>
      <c r="U159" s="6"/>
      <c r="V159" s="4"/>
      <c r="W159" s="4"/>
      <c r="X159" s="4"/>
      <c r="Y159" s="4"/>
      <c r="Z159" s="4"/>
      <c r="AA159" s="4"/>
      <c r="AB159" s="4"/>
      <c r="AC159" s="4"/>
      <c r="AD159" s="4"/>
      <c r="AE159" s="4"/>
      <c r="AF159" s="4"/>
      <c r="AG159" s="4"/>
      <c r="AH159" s="4"/>
      <c r="AJ159" s="159"/>
      <c r="AK159" s="163"/>
      <c r="AL159" s="75" t="s">
        <v>250</v>
      </c>
      <c r="AM159" s="6"/>
      <c r="AN159" s="4"/>
      <c r="AO159" s="4"/>
      <c r="AP159" s="4"/>
      <c r="AQ159" s="4"/>
      <c r="AR159" s="4"/>
      <c r="AS159" s="4"/>
      <c r="AT159" s="4"/>
      <c r="AU159" s="4"/>
      <c r="AV159" s="4"/>
      <c r="AW159" s="4"/>
      <c r="AX159" s="4"/>
      <c r="AY159" s="4"/>
      <c r="AZ159" s="4"/>
      <c r="BB159" s="163"/>
      <c r="BC159" s="167"/>
      <c r="BD159" s="75" t="s">
        <v>250</v>
      </c>
      <c r="BE159" s="6"/>
      <c r="BF159" s="4"/>
      <c r="BG159" s="4"/>
      <c r="BH159" s="4"/>
      <c r="BI159" s="4"/>
      <c r="BJ159" s="4"/>
      <c r="BK159" s="4"/>
      <c r="BL159" s="4"/>
      <c r="BM159" s="4"/>
      <c r="BN159" s="4"/>
      <c r="BO159" s="4"/>
      <c r="BP159" s="4"/>
      <c r="BQ159" s="4"/>
      <c r="BR159" s="4"/>
      <c r="BT159" s="167"/>
      <c r="BU159" s="171"/>
      <c r="BV159" s="75" t="s">
        <v>250</v>
      </c>
      <c r="BW159" s="6"/>
      <c r="BX159" s="4"/>
      <c r="BY159" s="4"/>
      <c r="BZ159" s="4"/>
      <c r="CA159" s="4"/>
      <c r="CB159" s="4"/>
      <c r="CC159" s="4"/>
      <c r="CD159" s="4"/>
      <c r="CE159" s="4"/>
      <c r="CF159" s="4"/>
      <c r="CG159" s="4"/>
      <c r="CH159" s="4"/>
      <c r="CI159" s="4"/>
      <c r="CJ159" s="4"/>
      <c r="CL159" s="171"/>
    </row>
    <row r="160" spans="1:90" x14ac:dyDescent="0.25">
      <c r="A160" s="155"/>
      <c r="B160" s="72" t="str">
        <f>B129</f>
        <v>Your Company Name</v>
      </c>
      <c r="C160" s="20"/>
      <c r="D160" s="20"/>
      <c r="E160" s="20"/>
      <c r="F160" s="20"/>
      <c r="G160" s="20"/>
      <c r="H160" s="20"/>
      <c r="I160" s="20"/>
      <c r="J160" s="20"/>
      <c r="K160" s="20"/>
      <c r="L160" s="20"/>
      <c r="M160" s="20"/>
      <c r="N160" s="20"/>
      <c r="O160" s="6"/>
      <c r="P160" s="4"/>
      <c r="R160" s="155"/>
      <c r="S160" s="159"/>
      <c r="T160" s="72" t="str">
        <f>T129</f>
        <v>Your Company Name</v>
      </c>
      <c r="U160" s="20"/>
      <c r="V160" s="20"/>
      <c r="W160" s="20"/>
      <c r="X160" s="20"/>
      <c r="Y160" s="20"/>
      <c r="Z160" s="20"/>
      <c r="AA160" s="20"/>
      <c r="AB160" s="20"/>
      <c r="AC160" s="20"/>
      <c r="AD160" s="20"/>
      <c r="AE160" s="20"/>
      <c r="AF160" s="20"/>
      <c r="AG160" s="6"/>
      <c r="AH160" s="4"/>
      <c r="AJ160" s="159"/>
      <c r="AK160" s="163"/>
      <c r="AL160" s="72" t="str">
        <f>AL129</f>
        <v>Your Company Name</v>
      </c>
      <c r="AM160" s="20"/>
      <c r="AN160" s="20"/>
      <c r="AO160" s="20"/>
      <c r="AP160" s="20"/>
      <c r="AQ160" s="20"/>
      <c r="AR160" s="20"/>
      <c r="AS160" s="20"/>
      <c r="AT160" s="20"/>
      <c r="AU160" s="20"/>
      <c r="AV160" s="20"/>
      <c r="AW160" s="20"/>
      <c r="AX160" s="20"/>
      <c r="AY160" s="6"/>
      <c r="AZ160" s="4"/>
      <c r="BB160" s="163"/>
      <c r="BC160" s="167"/>
      <c r="BD160" s="72" t="str">
        <f>BD129</f>
        <v>Your Company Name</v>
      </c>
      <c r="BE160" s="20"/>
      <c r="BF160" s="20"/>
      <c r="BG160" s="20"/>
      <c r="BH160" s="20"/>
      <c r="BI160" s="20"/>
      <c r="BJ160" s="20"/>
      <c r="BK160" s="20"/>
      <c r="BL160" s="20"/>
      <c r="BM160" s="20"/>
      <c r="BN160" s="20"/>
      <c r="BO160" s="20"/>
      <c r="BP160" s="20"/>
      <c r="BQ160" s="6"/>
      <c r="BR160" s="4"/>
      <c r="BT160" s="167"/>
      <c r="BU160" s="171"/>
      <c r="BV160" s="72" t="str">
        <f>BV129</f>
        <v>Your Company Name</v>
      </c>
      <c r="BW160" s="20"/>
      <c r="BX160" s="20"/>
      <c r="BY160" s="20"/>
      <c r="BZ160" s="20"/>
      <c r="CA160" s="20"/>
      <c r="CB160" s="20"/>
      <c r="CC160" s="20"/>
      <c r="CD160" s="20"/>
      <c r="CE160" s="20"/>
      <c r="CF160" s="20"/>
      <c r="CG160" s="20"/>
      <c r="CH160" s="20"/>
      <c r="CI160" s="6"/>
      <c r="CJ160" s="4"/>
      <c r="CL160" s="171"/>
    </row>
    <row r="161" spans="1:90" x14ac:dyDescent="0.25">
      <c r="A161" s="155"/>
      <c r="B161" s="21"/>
      <c r="C161" s="22">
        <f>C146</f>
        <v>43617</v>
      </c>
      <c r="D161" s="22">
        <f>DATE(YEAR(C161),MONTH(C161)+1,DAY(C161))</f>
        <v>43647</v>
      </c>
      <c r="E161" s="22">
        <f t="shared" ref="E161" si="525">DATE(YEAR(D161),MONTH(D161)+1,DAY(D161))</f>
        <v>43678</v>
      </c>
      <c r="F161" s="22">
        <f t="shared" ref="F161" si="526">DATE(YEAR(E161),MONTH(E161)+1,DAY(E161))</f>
        <v>43709</v>
      </c>
      <c r="G161" s="22">
        <f t="shared" ref="G161" si="527">DATE(YEAR(F161),MONTH(F161)+1,DAY(F161))</f>
        <v>43739</v>
      </c>
      <c r="H161" s="22">
        <f t="shared" ref="H161" si="528">DATE(YEAR(G161),MONTH(G161)+1,DAY(G161))</f>
        <v>43770</v>
      </c>
      <c r="I161" s="22">
        <f t="shared" ref="I161" si="529">DATE(YEAR(H161),MONTH(H161)+1,DAY(H161))</f>
        <v>43800</v>
      </c>
      <c r="J161" s="22">
        <f t="shared" ref="J161" si="530">DATE(YEAR(I161),MONTH(I161)+1,DAY(I161))</f>
        <v>43831</v>
      </c>
      <c r="K161" s="22">
        <f t="shared" ref="K161" si="531">DATE(YEAR(J161),MONTH(J161)+1,DAY(J161))</f>
        <v>43862</v>
      </c>
      <c r="L161" s="22">
        <f t="shared" ref="L161" si="532">DATE(YEAR(K161),MONTH(K161)+1,DAY(K161))</f>
        <v>43891</v>
      </c>
      <c r="M161" s="22">
        <f t="shared" ref="M161" si="533">DATE(YEAR(L161),MONTH(L161)+1,DAY(L161))</f>
        <v>43922</v>
      </c>
      <c r="N161" s="22">
        <f t="shared" ref="N161" si="534">DATE(YEAR(M161),MONTH(M161)+1,DAY(M161))</f>
        <v>43952</v>
      </c>
      <c r="O161" s="23" t="s">
        <v>52</v>
      </c>
      <c r="P161" s="4"/>
      <c r="R161" s="155"/>
      <c r="S161" s="159"/>
      <c r="T161" s="21"/>
      <c r="U161" s="22">
        <f>U146</f>
        <v>43983</v>
      </c>
      <c r="V161" s="22">
        <f>DATE(YEAR(U161),MONTH(U161)+1,DAY(U161))</f>
        <v>44013</v>
      </c>
      <c r="W161" s="22">
        <f t="shared" ref="W161" si="535">DATE(YEAR(V161),MONTH(V161)+1,DAY(V161))</f>
        <v>44044</v>
      </c>
      <c r="X161" s="22">
        <f t="shared" ref="X161" si="536">DATE(YEAR(W161),MONTH(W161)+1,DAY(W161))</f>
        <v>44075</v>
      </c>
      <c r="Y161" s="22">
        <f t="shared" ref="Y161" si="537">DATE(YEAR(X161),MONTH(X161)+1,DAY(X161))</f>
        <v>44105</v>
      </c>
      <c r="Z161" s="22">
        <f t="shared" ref="Z161" si="538">DATE(YEAR(Y161),MONTH(Y161)+1,DAY(Y161))</f>
        <v>44136</v>
      </c>
      <c r="AA161" s="22">
        <f t="shared" ref="AA161" si="539">DATE(YEAR(Z161),MONTH(Z161)+1,DAY(Z161))</f>
        <v>44166</v>
      </c>
      <c r="AB161" s="22">
        <f t="shared" ref="AB161" si="540">DATE(YEAR(AA161),MONTH(AA161)+1,DAY(AA161))</f>
        <v>44197</v>
      </c>
      <c r="AC161" s="22">
        <f t="shared" ref="AC161" si="541">DATE(YEAR(AB161),MONTH(AB161)+1,DAY(AB161))</f>
        <v>44228</v>
      </c>
      <c r="AD161" s="22">
        <f t="shared" ref="AD161" si="542">DATE(YEAR(AC161),MONTH(AC161)+1,DAY(AC161))</f>
        <v>44256</v>
      </c>
      <c r="AE161" s="22">
        <f t="shared" ref="AE161" si="543">DATE(YEAR(AD161),MONTH(AD161)+1,DAY(AD161))</f>
        <v>44287</v>
      </c>
      <c r="AF161" s="22">
        <f t="shared" ref="AF161" si="544">DATE(YEAR(AE161),MONTH(AE161)+1,DAY(AE161))</f>
        <v>44317</v>
      </c>
      <c r="AG161" s="23" t="s">
        <v>52</v>
      </c>
      <c r="AH161" s="4"/>
      <c r="AJ161" s="159"/>
      <c r="AK161" s="163"/>
      <c r="AL161" s="21"/>
      <c r="AM161" s="22">
        <f>AM146</f>
        <v>44349</v>
      </c>
      <c r="AN161" s="22">
        <f>DATE(YEAR(AM161),MONTH(AM161)+1,DAY(AM161))</f>
        <v>44379</v>
      </c>
      <c r="AO161" s="22">
        <f t="shared" ref="AO161" si="545">DATE(YEAR(AN161),MONTH(AN161)+1,DAY(AN161))</f>
        <v>44410</v>
      </c>
      <c r="AP161" s="22">
        <f t="shared" ref="AP161" si="546">DATE(YEAR(AO161),MONTH(AO161)+1,DAY(AO161))</f>
        <v>44441</v>
      </c>
      <c r="AQ161" s="22">
        <f t="shared" ref="AQ161" si="547">DATE(YEAR(AP161),MONTH(AP161)+1,DAY(AP161))</f>
        <v>44471</v>
      </c>
      <c r="AR161" s="22">
        <f t="shared" ref="AR161" si="548">DATE(YEAR(AQ161),MONTH(AQ161)+1,DAY(AQ161))</f>
        <v>44502</v>
      </c>
      <c r="AS161" s="22">
        <f t="shared" ref="AS161" si="549">DATE(YEAR(AR161),MONTH(AR161)+1,DAY(AR161))</f>
        <v>44532</v>
      </c>
      <c r="AT161" s="22">
        <f t="shared" ref="AT161" si="550">DATE(YEAR(AS161),MONTH(AS161)+1,DAY(AS161))</f>
        <v>44563</v>
      </c>
      <c r="AU161" s="22">
        <f t="shared" ref="AU161" si="551">DATE(YEAR(AT161),MONTH(AT161)+1,DAY(AT161))</f>
        <v>44594</v>
      </c>
      <c r="AV161" s="22">
        <f t="shared" ref="AV161" si="552">DATE(YEAR(AU161),MONTH(AU161)+1,DAY(AU161))</f>
        <v>44622</v>
      </c>
      <c r="AW161" s="22">
        <f t="shared" ref="AW161" si="553">DATE(YEAR(AV161),MONTH(AV161)+1,DAY(AV161))</f>
        <v>44653</v>
      </c>
      <c r="AX161" s="22">
        <f t="shared" ref="AX161" si="554">DATE(YEAR(AW161),MONTH(AW161)+1,DAY(AW161))</f>
        <v>44683</v>
      </c>
      <c r="AY161" s="23" t="s">
        <v>52</v>
      </c>
      <c r="AZ161" s="4"/>
      <c r="BB161" s="163"/>
      <c r="BC161" s="167"/>
      <c r="BD161" s="21"/>
      <c r="BE161" s="22">
        <f>BE146</f>
        <v>44715</v>
      </c>
      <c r="BF161" s="22">
        <f>DATE(YEAR(BE161),MONTH(BE161)+1,DAY(BE161))</f>
        <v>44745</v>
      </c>
      <c r="BG161" s="22">
        <f t="shared" ref="BG161" si="555">DATE(YEAR(BF161),MONTH(BF161)+1,DAY(BF161))</f>
        <v>44776</v>
      </c>
      <c r="BH161" s="22">
        <f t="shared" ref="BH161" si="556">DATE(YEAR(BG161),MONTH(BG161)+1,DAY(BG161))</f>
        <v>44807</v>
      </c>
      <c r="BI161" s="22">
        <f t="shared" ref="BI161" si="557">DATE(YEAR(BH161),MONTH(BH161)+1,DAY(BH161))</f>
        <v>44837</v>
      </c>
      <c r="BJ161" s="22">
        <f t="shared" ref="BJ161" si="558">DATE(YEAR(BI161),MONTH(BI161)+1,DAY(BI161))</f>
        <v>44868</v>
      </c>
      <c r="BK161" s="22">
        <f t="shared" ref="BK161" si="559">DATE(YEAR(BJ161),MONTH(BJ161)+1,DAY(BJ161))</f>
        <v>44898</v>
      </c>
      <c r="BL161" s="22">
        <f t="shared" ref="BL161" si="560">DATE(YEAR(BK161),MONTH(BK161)+1,DAY(BK161))</f>
        <v>44929</v>
      </c>
      <c r="BM161" s="22">
        <f t="shared" ref="BM161" si="561">DATE(YEAR(BL161),MONTH(BL161)+1,DAY(BL161))</f>
        <v>44960</v>
      </c>
      <c r="BN161" s="22">
        <f t="shared" ref="BN161" si="562">DATE(YEAR(BM161),MONTH(BM161)+1,DAY(BM161))</f>
        <v>44988</v>
      </c>
      <c r="BO161" s="22">
        <f t="shared" ref="BO161" si="563">DATE(YEAR(BN161),MONTH(BN161)+1,DAY(BN161))</f>
        <v>45019</v>
      </c>
      <c r="BP161" s="22">
        <f t="shared" ref="BP161" si="564">DATE(YEAR(BO161),MONTH(BO161)+1,DAY(BO161))</f>
        <v>45049</v>
      </c>
      <c r="BQ161" s="23" t="s">
        <v>52</v>
      </c>
      <c r="BR161" s="4"/>
      <c r="BT161" s="167"/>
      <c r="BU161" s="171"/>
      <c r="BV161" s="21"/>
      <c r="BW161" s="22">
        <f>BW146</f>
        <v>45081</v>
      </c>
      <c r="BX161" s="22">
        <f>DATE(YEAR(BW161),MONTH(BW161)+1,DAY(BW161))</f>
        <v>45111</v>
      </c>
      <c r="BY161" s="22">
        <f t="shared" ref="BY161" si="565">DATE(YEAR(BX161),MONTH(BX161)+1,DAY(BX161))</f>
        <v>45142</v>
      </c>
      <c r="BZ161" s="22">
        <f t="shared" ref="BZ161" si="566">DATE(YEAR(BY161),MONTH(BY161)+1,DAY(BY161))</f>
        <v>45173</v>
      </c>
      <c r="CA161" s="22">
        <f t="shared" ref="CA161" si="567">DATE(YEAR(BZ161),MONTH(BZ161)+1,DAY(BZ161))</f>
        <v>45203</v>
      </c>
      <c r="CB161" s="22">
        <f t="shared" ref="CB161" si="568">DATE(YEAR(CA161),MONTH(CA161)+1,DAY(CA161))</f>
        <v>45234</v>
      </c>
      <c r="CC161" s="22">
        <f t="shared" ref="CC161" si="569">DATE(YEAR(CB161),MONTH(CB161)+1,DAY(CB161))</f>
        <v>45264</v>
      </c>
      <c r="CD161" s="22">
        <f t="shared" ref="CD161" si="570">DATE(YEAR(CC161),MONTH(CC161)+1,DAY(CC161))</f>
        <v>45295</v>
      </c>
      <c r="CE161" s="22">
        <f t="shared" ref="CE161" si="571">DATE(YEAR(CD161),MONTH(CD161)+1,DAY(CD161))</f>
        <v>45326</v>
      </c>
      <c r="CF161" s="22">
        <f t="shared" ref="CF161" si="572">DATE(YEAR(CE161),MONTH(CE161)+1,DAY(CE161))</f>
        <v>45355</v>
      </c>
      <c r="CG161" s="22">
        <f t="shared" ref="CG161" si="573">DATE(YEAR(CF161),MONTH(CF161)+1,DAY(CF161))</f>
        <v>45386</v>
      </c>
      <c r="CH161" s="22">
        <f t="shared" ref="CH161" si="574">DATE(YEAR(CG161),MONTH(CG161)+1,DAY(CG161))</f>
        <v>45416</v>
      </c>
      <c r="CI161" s="23" t="s">
        <v>52</v>
      </c>
      <c r="CJ161" s="4"/>
      <c r="CL161" s="171"/>
    </row>
    <row r="162" spans="1:90" x14ac:dyDescent="0.25">
      <c r="A162" s="155"/>
      <c r="B162" s="17" t="str">
        <f>B147</f>
        <v>Product Category 1</v>
      </c>
      <c r="C162" s="10">
        <f t="shared" ref="C162" si="575">C131*C147</f>
        <v>0</v>
      </c>
      <c r="D162" s="10">
        <f t="shared" ref="D162:N162" si="576">D131*D147</f>
        <v>0</v>
      </c>
      <c r="E162" s="10">
        <f t="shared" si="576"/>
        <v>0</v>
      </c>
      <c r="F162" s="10">
        <f t="shared" si="576"/>
        <v>0</v>
      </c>
      <c r="G162" s="10">
        <f t="shared" si="576"/>
        <v>0</v>
      </c>
      <c r="H162" s="10">
        <f t="shared" si="576"/>
        <v>0</v>
      </c>
      <c r="I162" s="10">
        <f t="shared" si="576"/>
        <v>0</v>
      </c>
      <c r="J162" s="10">
        <f t="shared" si="576"/>
        <v>0</v>
      </c>
      <c r="K162" s="10">
        <f t="shared" si="576"/>
        <v>0</v>
      </c>
      <c r="L162" s="10">
        <f t="shared" si="576"/>
        <v>0</v>
      </c>
      <c r="M162" s="10">
        <f t="shared" si="576"/>
        <v>0</v>
      </c>
      <c r="N162" s="10">
        <f t="shared" si="576"/>
        <v>0</v>
      </c>
      <c r="O162" s="10">
        <f>SUM(C162:N162)</f>
        <v>0</v>
      </c>
      <c r="P162" s="4"/>
      <c r="R162" s="155"/>
      <c r="S162" s="159"/>
      <c r="T162" s="17" t="str">
        <f>T147</f>
        <v>Product Category 1</v>
      </c>
      <c r="U162" s="10">
        <f t="shared" ref="U162:AF162" si="577">U131*U147</f>
        <v>0</v>
      </c>
      <c r="V162" s="10">
        <f t="shared" si="577"/>
        <v>0</v>
      </c>
      <c r="W162" s="10">
        <f t="shared" si="577"/>
        <v>0</v>
      </c>
      <c r="X162" s="10">
        <f t="shared" si="577"/>
        <v>0</v>
      </c>
      <c r="Y162" s="10">
        <f t="shared" si="577"/>
        <v>0</v>
      </c>
      <c r="Z162" s="10">
        <f t="shared" si="577"/>
        <v>0</v>
      </c>
      <c r="AA162" s="10">
        <f t="shared" si="577"/>
        <v>0</v>
      </c>
      <c r="AB162" s="10">
        <f t="shared" si="577"/>
        <v>0</v>
      </c>
      <c r="AC162" s="10">
        <f t="shared" si="577"/>
        <v>0</v>
      </c>
      <c r="AD162" s="10">
        <f t="shared" si="577"/>
        <v>0</v>
      </c>
      <c r="AE162" s="10">
        <f t="shared" si="577"/>
        <v>0</v>
      </c>
      <c r="AF162" s="10">
        <f t="shared" si="577"/>
        <v>0</v>
      </c>
      <c r="AG162" s="10">
        <f>SUM(U162:AF162)</f>
        <v>0</v>
      </c>
      <c r="AH162" s="4"/>
      <c r="AJ162" s="159"/>
      <c r="AK162" s="163"/>
      <c r="AL162" s="17" t="str">
        <f>AL147</f>
        <v>Product Category 1</v>
      </c>
      <c r="AM162" s="10">
        <f t="shared" ref="AM162:AX162" si="578">AM131*AM147</f>
        <v>0</v>
      </c>
      <c r="AN162" s="10">
        <f t="shared" si="578"/>
        <v>0</v>
      </c>
      <c r="AO162" s="10">
        <f t="shared" si="578"/>
        <v>0</v>
      </c>
      <c r="AP162" s="10">
        <f t="shared" si="578"/>
        <v>0</v>
      </c>
      <c r="AQ162" s="10">
        <f t="shared" si="578"/>
        <v>0</v>
      </c>
      <c r="AR162" s="10">
        <f t="shared" si="578"/>
        <v>0</v>
      </c>
      <c r="AS162" s="10">
        <f t="shared" si="578"/>
        <v>0</v>
      </c>
      <c r="AT162" s="10">
        <f t="shared" si="578"/>
        <v>0</v>
      </c>
      <c r="AU162" s="10">
        <f t="shared" si="578"/>
        <v>0</v>
      </c>
      <c r="AV162" s="10">
        <f t="shared" si="578"/>
        <v>0</v>
      </c>
      <c r="AW162" s="10">
        <f t="shared" si="578"/>
        <v>0</v>
      </c>
      <c r="AX162" s="10">
        <f t="shared" si="578"/>
        <v>0</v>
      </c>
      <c r="AY162" s="10">
        <f>SUM(AM162:AX162)</f>
        <v>0</v>
      </c>
      <c r="AZ162" s="4"/>
      <c r="BB162" s="163"/>
      <c r="BC162" s="167"/>
      <c r="BD162" s="17" t="str">
        <f>BD147</f>
        <v>Product Category 1</v>
      </c>
      <c r="BE162" s="10">
        <f t="shared" ref="BE162:BP162" si="579">BE131*BE147</f>
        <v>0</v>
      </c>
      <c r="BF162" s="10">
        <f t="shared" si="579"/>
        <v>0</v>
      </c>
      <c r="BG162" s="10">
        <f t="shared" si="579"/>
        <v>0</v>
      </c>
      <c r="BH162" s="10">
        <f t="shared" si="579"/>
        <v>0</v>
      </c>
      <c r="BI162" s="10">
        <f t="shared" si="579"/>
        <v>0</v>
      </c>
      <c r="BJ162" s="10">
        <f t="shared" si="579"/>
        <v>0</v>
      </c>
      <c r="BK162" s="10">
        <f t="shared" si="579"/>
        <v>0</v>
      </c>
      <c r="BL162" s="10">
        <f t="shared" si="579"/>
        <v>0</v>
      </c>
      <c r="BM162" s="10">
        <f t="shared" si="579"/>
        <v>0</v>
      </c>
      <c r="BN162" s="10">
        <f t="shared" si="579"/>
        <v>0</v>
      </c>
      <c r="BO162" s="10">
        <f t="shared" si="579"/>
        <v>0</v>
      </c>
      <c r="BP162" s="10">
        <f t="shared" si="579"/>
        <v>0</v>
      </c>
      <c r="BQ162" s="10">
        <f>SUM(BE162:BP162)</f>
        <v>0</v>
      </c>
      <c r="BR162" s="4"/>
      <c r="BT162" s="167"/>
      <c r="BU162" s="171"/>
      <c r="BV162" s="17" t="str">
        <f>BV147</f>
        <v>Product Category 1</v>
      </c>
      <c r="BW162" s="10">
        <f t="shared" ref="BW162:CH162" si="580">BW131*BW147</f>
        <v>0</v>
      </c>
      <c r="BX162" s="10">
        <f t="shared" si="580"/>
        <v>0</v>
      </c>
      <c r="BY162" s="10">
        <f t="shared" si="580"/>
        <v>0</v>
      </c>
      <c r="BZ162" s="10">
        <f t="shared" si="580"/>
        <v>0</v>
      </c>
      <c r="CA162" s="10">
        <f t="shared" si="580"/>
        <v>0</v>
      </c>
      <c r="CB162" s="10">
        <f t="shared" si="580"/>
        <v>0</v>
      </c>
      <c r="CC162" s="10">
        <f t="shared" si="580"/>
        <v>0</v>
      </c>
      <c r="CD162" s="10">
        <f t="shared" si="580"/>
        <v>0</v>
      </c>
      <c r="CE162" s="10">
        <f t="shared" si="580"/>
        <v>0</v>
      </c>
      <c r="CF162" s="10">
        <f t="shared" si="580"/>
        <v>0</v>
      </c>
      <c r="CG162" s="10">
        <f t="shared" si="580"/>
        <v>0</v>
      </c>
      <c r="CH162" s="10">
        <f t="shared" si="580"/>
        <v>0</v>
      </c>
      <c r="CI162" s="10">
        <f>SUM(BW162:CH162)</f>
        <v>0</v>
      </c>
      <c r="CJ162" s="4"/>
      <c r="CL162" s="171"/>
    </row>
    <row r="163" spans="1:90" x14ac:dyDescent="0.25">
      <c r="A163" s="155"/>
      <c r="B163" s="17" t="str">
        <f>B148</f>
        <v>Product Category 2</v>
      </c>
      <c r="C163" s="10">
        <f t="shared" ref="C163:N163" si="581">C132*C148</f>
        <v>0</v>
      </c>
      <c r="D163" s="10">
        <f t="shared" si="581"/>
        <v>0</v>
      </c>
      <c r="E163" s="10">
        <f t="shared" si="581"/>
        <v>0</v>
      </c>
      <c r="F163" s="10">
        <f t="shared" si="581"/>
        <v>0</v>
      </c>
      <c r="G163" s="10">
        <f t="shared" si="581"/>
        <v>0</v>
      </c>
      <c r="H163" s="10">
        <f t="shared" si="581"/>
        <v>0</v>
      </c>
      <c r="I163" s="10">
        <f t="shared" si="581"/>
        <v>0</v>
      </c>
      <c r="J163" s="10">
        <f t="shared" si="581"/>
        <v>0</v>
      </c>
      <c r="K163" s="10">
        <f t="shared" si="581"/>
        <v>0</v>
      </c>
      <c r="L163" s="10">
        <f t="shared" si="581"/>
        <v>0</v>
      </c>
      <c r="M163" s="10">
        <f t="shared" si="581"/>
        <v>0</v>
      </c>
      <c r="N163" s="10">
        <f t="shared" si="581"/>
        <v>0</v>
      </c>
      <c r="O163" s="10">
        <f>SUM(C163:N163)</f>
        <v>0</v>
      </c>
      <c r="P163" s="4"/>
      <c r="R163" s="155"/>
      <c r="S163" s="159"/>
      <c r="T163" s="17" t="str">
        <f>T148</f>
        <v>Product Category 2</v>
      </c>
      <c r="U163" s="10">
        <f t="shared" ref="U163:AF163" si="582">U132*U148</f>
        <v>0</v>
      </c>
      <c r="V163" s="10">
        <f t="shared" si="582"/>
        <v>0</v>
      </c>
      <c r="W163" s="10">
        <f t="shared" si="582"/>
        <v>0</v>
      </c>
      <c r="X163" s="10">
        <f t="shared" si="582"/>
        <v>0</v>
      </c>
      <c r="Y163" s="10">
        <f t="shared" si="582"/>
        <v>0</v>
      </c>
      <c r="Z163" s="10">
        <f t="shared" si="582"/>
        <v>0</v>
      </c>
      <c r="AA163" s="10">
        <f t="shared" si="582"/>
        <v>0</v>
      </c>
      <c r="AB163" s="10">
        <f t="shared" si="582"/>
        <v>0</v>
      </c>
      <c r="AC163" s="10">
        <f t="shared" si="582"/>
        <v>0</v>
      </c>
      <c r="AD163" s="10">
        <f t="shared" si="582"/>
        <v>0</v>
      </c>
      <c r="AE163" s="10">
        <f t="shared" si="582"/>
        <v>0</v>
      </c>
      <c r="AF163" s="10">
        <f t="shared" si="582"/>
        <v>0</v>
      </c>
      <c r="AG163" s="10">
        <f>SUM(U163:AF163)</f>
        <v>0</v>
      </c>
      <c r="AH163" s="4"/>
      <c r="AJ163" s="159"/>
      <c r="AK163" s="163"/>
      <c r="AL163" s="17" t="str">
        <f>AL148</f>
        <v>Product Category 2</v>
      </c>
      <c r="AM163" s="10">
        <f t="shared" ref="AM163:AX163" si="583">AM132*AM148</f>
        <v>0</v>
      </c>
      <c r="AN163" s="10">
        <f t="shared" si="583"/>
        <v>0</v>
      </c>
      <c r="AO163" s="10">
        <f t="shared" si="583"/>
        <v>0</v>
      </c>
      <c r="AP163" s="10">
        <f t="shared" si="583"/>
        <v>0</v>
      </c>
      <c r="AQ163" s="10">
        <f t="shared" si="583"/>
        <v>0</v>
      </c>
      <c r="AR163" s="10">
        <f t="shared" si="583"/>
        <v>0</v>
      </c>
      <c r="AS163" s="10">
        <f t="shared" si="583"/>
        <v>0</v>
      </c>
      <c r="AT163" s="10">
        <f t="shared" si="583"/>
        <v>0</v>
      </c>
      <c r="AU163" s="10">
        <f t="shared" si="583"/>
        <v>0</v>
      </c>
      <c r="AV163" s="10">
        <f t="shared" si="583"/>
        <v>0</v>
      </c>
      <c r="AW163" s="10">
        <f t="shared" si="583"/>
        <v>0</v>
      </c>
      <c r="AX163" s="10">
        <f t="shared" si="583"/>
        <v>0</v>
      </c>
      <c r="AY163" s="10">
        <f>SUM(AM163:AX163)</f>
        <v>0</v>
      </c>
      <c r="AZ163" s="4"/>
      <c r="BB163" s="163"/>
      <c r="BC163" s="167"/>
      <c r="BD163" s="17" t="str">
        <f>BD148</f>
        <v>Product Category 2</v>
      </c>
      <c r="BE163" s="10">
        <f t="shared" ref="BE163:BP163" si="584">BE132*BE148</f>
        <v>0</v>
      </c>
      <c r="BF163" s="10">
        <f t="shared" si="584"/>
        <v>0</v>
      </c>
      <c r="BG163" s="10">
        <f t="shared" si="584"/>
        <v>0</v>
      </c>
      <c r="BH163" s="10">
        <f t="shared" si="584"/>
        <v>0</v>
      </c>
      <c r="BI163" s="10">
        <f t="shared" si="584"/>
        <v>0</v>
      </c>
      <c r="BJ163" s="10">
        <f t="shared" si="584"/>
        <v>0</v>
      </c>
      <c r="BK163" s="10">
        <f t="shared" si="584"/>
        <v>0</v>
      </c>
      <c r="BL163" s="10">
        <f t="shared" si="584"/>
        <v>0</v>
      </c>
      <c r="BM163" s="10">
        <f t="shared" si="584"/>
        <v>0</v>
      </c>
      <c r="BN163" s="10">
        <f t="shared" si="584"/>
        <v>0</v>
      </c>
      <c r="BO163" s="10">
        <f t="shared" si="584"/>
        <v>0</v>
      </c>
      <c r="BP163" s="10">
        <f t="shared" si="584"/>
        <v>0</v>
      </c>
      <c r="BQ163" s="10">
        <f>SUM(BE163:BP163)</f>
        <v>0</v>
      </c>
      <c r="BR163" s="4"/>
      <c r="BT163" s="167"/>
      <c r="BU163" s="171"/>
      <c r="BV163" s="17" t="str">
        <f>BV148</f>
        <v>Product Category 2</v>
      </c>
      <c r="BW163" s="10">
        <f t="shared" ref="BW163:CH163" si="585">BW132*BW148</f>
        <v>0</v>
      </c>
      <c r="BX163" s="10">
        <f t="shared" si="585"/>
        <v>0</v>
      </c>
      <c r="BY163" s="10">
        <f t="shared" si="585"/>
        <v>0</v>
      </c>
      <c r="BZ163" s="10">
        <f t="shared" si="585"/>
        <v>0</v>
      </c>
      <c r="CA163" s="10">
        <f t="shared" si="585"/>
        <v>0</v>
      </c>
      <c r="CB163" s="10">
        <f t="shared" si="585"/>
        <v>0</v>
      </c>
      <c r="CC163" s="10">
        <f t="shared" si="585"/>
        <v>0</v>
      </c>
      <c r="CD163" s="10">
        <f t="shared" si="585"/>
        <v>0</v>
      </c>
      <c r="CE163" s="10">
        <f t="shared" si="585"/>
        <v>0</v>
      </c>
      <c r="CF163" s="10">
        <f t="shared" si="585"/>
        <v>0</v>
      </c>
      <c r="CG163" s="10">
        <f t="shared" si="585"/>
        <v>0</v>
      </c>
      <c r="CH163" s="10">
        <f t="shared" si="585"/>
        <v>0</v>
      </c>
      <c r="CI163" s="10">
        <f>SUM(BW163:CH163)</f>
        <v>0</v>
      </c>
      <c r="CJ163" s="4"/>
      <c r="CL163" s="171"/>
    </row>
    <row r="164" spans="1:90" x14ac:dyDescent="0.25">
      <c r="A164" s="155"/>
      <c r="B164" s="17" t="str">
        <f>B149</f>
        <v>Product Category 3</v>
      </c>
      <c r="C164" s="10">
        <f t="shared" ref="C164:N164" si="586">C133*C149</f>
        <v>0</v>
      </c>
      <c r="D164" s="10">
        <f t="shared" si="586"/>
        <v>0</v>
      </c>
      <c r="E164" s="10">
        <f t="shared" si="586"/>
        <v>0</v>
      </c>
      <c r="F164" s="10">
        <f t="shared" si="586"/>
        <v>0</v>
      </c>
      <c r="G164" s="10">
        <f t="shared" si="586"/>
        <v>0</v>
      </c>
      <c r="H164" s="10">
        <f t="shared" si="586"/>
        <v>0</v>
      </c>
      <c r="I164" s="10">
        <f t="shared" si="586"/>
        <v>0</v>
      </c>
      <c r="J164" s="10">
        <f t="shared" si="586"/>
        <v>0</v>
      </c>
      <c r="K164" s="10">
        <f t="shared" si="586"/>
        <v>0</v>
      </c>
      <c r="L164" s="10">
        <f t="shared" si="586"/>
        <v>0</v>
      </c>
      <c r="M164" s="10">
        <f t="shared" si="586"/>
        <v>0</v>
      </c>
      <c r="N164" s="10">
        <f t="shared" si="586"/>
        <v>0</v>
      </c>
      <c r="O164" s="10">
        <f>SUM(C164:N164)</f>
        <v>0</v>
      </c>
      <c r="P164" s="4"/>
      <c r="R164" s="155"/>
      <c r="S164" s="159"/>
      <c r="T164" s="17" t="str">
        <f>T149</f>
        <v>Product Category 3</v>
      </c>
      <c r="U164" s="10">
        <f t="shared" ref="U164:AF164" si="587">U133*U149</f>
        <v>0</v>
      </c>
      <c r="V164" s="10">
        <f t="shared" si="587"/>
        <v>0</v>
      </c>
      <c r="W164" s="10">
        <f t="shared" si="587"/>
        <v>0</v>
      </c>
      <c r="X164" s="10">
        <f t="shared" si="587"/>
        <v>0</v>
      </c>
      <c r="Y164" s="10">
        <f t="shared" si="587"/>
        <v>0</v>
      </c>
      <c r="Z164" s="10">
        <f t="shared" si="587"/>
        <v>0</v>
      </c>
      <c r="AA164" s="10">
        <f t="shared" si="587"/>
        <v>0</v>
      </c>
      <c r="AB164" s="10">
        <f t="shared" si="587"/>
        <v>0</v>
      </c>
      <c r="AC164" s="10">
        <f t="shared" si="587"/>
        <v>0</v>
      </c>
      <c r="AD164" s="10">
        <f t="shared" si="587"/>
        <v>0</v>
      </c>
      <c r="AE164" s="10">
        <f t="shared" si="587"/>
        <v>0</v>
      </c>
      <c r="AF164" s="10">
        <f t="shared" si="587"/>
        <v>0</v>
      </c>
      <c r="AG164" s="10">
        <f>SUM(U164:AF164)</f>
        <v>0</v>
      </c>
      <c r="AH164" s="4"/>
      <c r="AJ164" s="159"/>
      <c r="AK164" s="163"/>
      <c r="AL164" s="17" t="str">
        <f>AL149</f>
        <v>Product Category 3</v>
      </c>
      <c r="AM164" s="10">
        <f t="shared" ref="AM164:AX164" si="588">AM133*AM149</f>
        <v>0</v>
      </c>
      <c r="AN164" s="10">
        <f t="shared" si="588"/>
        <v>0</v>
      </c>
      <c r="AO164" s="10">
        <f t="shared" si="588"/>
        <v>0</v>
      </c>
      <c r="AP164" s="10">
        <f t="shared" si="588"/>
        <v>0</v>
      </c>
      <c r="AQ164" s="10">
        <f t="shared" si="588"/>
        <v>0</v>
      </c>
      <c r="AR164" s="10">
        <f t="shared" si="588"/>
        <v>0</v>
      </c>
      <c r="AS164" s="10">
        <f t="shared" si="588"/>
        <v>0</v>
      </c>
      <c r="AT164" s="10">
        <f t="shared" si="588"/>
        <v>0</v>
      </c>
      <c r="AU164" s="10">
        <f t="shared" si="588"/>
        <v>0</v>
      </c>
      <c r="AV164" s="10">
        <f t="shared" si="588"/>
        <v>0</v>
      </c>
      <c r="AW164" s="10">
        <f t="shared" si="588"/>
        <v>0</v>
      </c>
      <c r="AX164" s="10">
        <f t="shared" si="588"/>
        <v>0</v>
      </c>
      <c r="AY164" s="10">
        <f>SUM(AM164:AX164)</f>
        <v>0</v>
      </c>
      <c r="AZ164" s="4"/>
      <c r="BB164" s="163"/>
      <c r="BC164" s="167"/>
      <c r="BD164" s="17" t="str">
        <f>BD149</f>
        <v>Product Category 3</v>
      </c>
      <c r="BE164" s="10">
        <f t="shared" ref="BE164:BP164" si="589">BE133*BE149</f>
        <v>0</v>
      </c>
      <c r="BF164" s="10">
        <f t="shared" si="589"/>
        <v>0</v>
      </c>
      <c r="BG164" s="10">
        <f t="shared" si="589"/>
        <v>0</v>
      </c>
      <c r="BH164" s="10">
        <f t="shared" si="589"/>
        <v>0</v>
      </c>
      <c r="BI164" s="10">
        <f t="shared" si="589"/>
        <v>0</v>
      </c>
      <c r="BJ164" s="10">
        <f t="shared" si="589"/>
        <v>0</v>
      </c>
      <c r="BK164" s="10">
        <f t="shared" si="589"/>
        <v>0</v>
      </c>
      <c r="BL164" s="10">
        <f t="shared" si="589"/>
        <v>0</v>
      </c>
      <c r="BM164" s="10">
        <f t="shared" si="589"/>
        <v>0</v>
      </c>
      <c r="BN164" s="10">
        <f t="shared" si="589"/>
        <v>0</v>
      </c>
      <c r="BO164" s="10">
        <f t="shared" si="589"/>
        <v>0</v>
      </c>
      <c r="BP164" s="10">
        <f t="shared" si="589"/>
        <v>0</v>
      </c>
      <c r="BQ164" s="10">
        <f>SUM(BE164:BP164)</f>
        <v>0</v>
      </c>
      <c r="BR164" s="4"/>
      <c r="BT164" s="167"/>
      <c r="BU164" s="171"/>
      <c r="BV164" s="17" t="str">
        <f>BV149</f>
        <v>Product Category 3</v>
      </c>
      <c r="BW164" s="10">
        <f t="shared" ref="BW164:CH164" si="590">BW133*BW149</f>
        <v>0</v>
      </c>
      <c r="BX164" s="10">
        <f t="shared" si="590"/>
        <v>0</v>
      </c>
      <c r="BY164" s="10">
        <f t="shared" si="590"/>
        <v>0</v>
      </c>
      <c r="BZ164" s="10">
        <f t="shared" si="590"/>
        <v>0</v>
      </c>
      <c r="CA164" s="10">
        <f t="shared" si="590"/>
        <v>0</v>
      </c>
      <c r="CB164" s="10">
        <f t="shared" si="590"/>
        <v>0</v>
      </c>
      <c r="CC164" s="10">
        <f t="shared" si="590"/>
        <v>0</v>
      </c>
      <c r="CD164" s="10">
        <f t="shared" si="590"/>
        <v>0</v>
      </c>
      <c r="CE164" s="10">
        <f t="shared" si="590"/>
        <v>0</v>
      </c>
      <c r="CF164" s="10">
        <f t="shared" si="590"/>
        <v>0</v>
      </c>
      <c r="CG164" s="10">
        <f t="shared" si="590"/>
        <v>0</v>
      </c>
      <c r="CH164" s="10">
        <f t="shared" si="590"/>
        <v>0</v>
      </c>
      <c r="CI164" s="10">
        <f>SUM(BW164:CH164)</f>
        <v>0</v>
      </c>
      <c r="CJ164" s="4"/>
      <c r="CL164" s="171"/>
    </row>
    <row r="165" spans="1:90" x14ac:dyDescent="0.25">
      <c r="A165" s="155"/>
      <c r="B165" s="17" t="str">
        <f t="shared" ref="B165:B170" si="591">B150</f>
        <v>Product Category 4</v>
      </c>
      <c r="C165" s="10">
        <f t="shared" ref="C165:N165" si="592">C134*C150</f>
        <v>0</v>
      </c>
      <c r="D165" s="10">
        <f t="shared" si="592"/>
        <v>0</v>
      </c>
      <c r="E165" s="10">
        <f t="shared" si="592"/>
        <v>0</v>
      </c>
      <c r="F165" s="10">
        <f t="shared" si="592"/>
        <v>0</v>
      </c>
      <c r="G165" s="10">
        <f t="shared" si="592"/>
        <v>0</v>
      </c>
      <c r="H165" s="10">
        <f t="shared" si="592"/>
        <v>0</v>
      </c>
      <c r="I165" s="10">
        <f t="shared" si="592"/>
        <v>0</v>
      </c>
      <c r="J165" s="10">
        <f t="shared" si="592"/>
        <v>0</v>
      </c>
      <c r="K165" s="10">
        <f t="shared" si="592"/>
        <v>0</v>
      </c>
      <c r="L165" s="10">
        <f t="shared" si="592"/>
        <v>0</v>
      </c>
      <c r="M165" s="10">
        <f t="shared" si="592"/>
        <v>0</v>
      </c>
      <c r="N165" s="10">
        <f t="shared" si="592"/>
        <v>0</v>
      </c>
      <c r="O165" s="10">
        <f t="shared" ref="O165:O170" si="593">SUM(C165:N165)</f>
        <v>0</v>
      </c>
      <c r="P165" s="4"/>
      <c r="R165" s="155"/>
      <c r="S165" s="159"/>
      <c r="T165" s="17" t="str">
        <f t="shared" ref="T165:T171" si="594">T150</f>
        <v>Product Category 4</v>
      </c>
      <c r="U165" s="10">
        <f t="shared" ref="U165:AF165" si="595">U134*U150</f>
        <v>0</v>
      </c>
      <c r="V165" s="10">
        <f t="shared" si="595"/>
        <v>0</v>
      </c>
      <c r="W165" s="10">
        <f t="shared" si="595"/>
        <v>0</v>
      </c>
      <c r="X165" s="10">
        <f t="shared" si="595"/>
        <v>0</v>
      </c>
      <c r="Y165" s="10">
        <f t="shared" si="595"/>
        <v>0</v>
      </c>
      <c r="Z165" s="10">
        <f t="shared" si="595"/>
        <v>0</v>
      </c>
      <c r="AA165" s="10">
        <f t="shared" si="595"/>
        <v>0</v>
      </c>
      <c r="AB165" s="10">
        <f t="shared" si="595"/>
        <v>0</v>
      </c>
      <c r="AC165" s="10">
        <f t="shared" si="595"/>
        <v>0</v>
      </c>
      <c r="AD165" s="10">
        <f t="shared" si="595"/>
        <v>0</v>
      </c>
      <c r="AE165" s="10">
        <f t="shared" si="595"/>
        <v>0</v>
      </c>
      <c r="AF165" s="10">
        <f t="shared" si="595"/>
        <v>0</v>
      </c>
      <c r="AG165" s="10">
        <f t="shared" ref="AG165:AG170" si="596">SUM(U165:AF165)</f>
        <v>0</v>
      </c>
      <c r="AH165" s="4"/>
      <c r="AJ165" s="159"/>
      <c r="AK165" s="163"/>
      <c r="AL165" s="17" t="str">
        <f t="shared" ref="AL165:AL171" si="597">AL150</f>
        <v>Product Category 4</v>
      </c>
      <c r="AM165" s="10">
        <f t="shared" ref="AM165:AX165" si="598">AM134*AM150</f>
        <v>0</v>
      </c>
      <c r="AN165" s="10">
        <f t="shared" si="598"/>
        <v>0</v>
      </c>
      <c r="AO165" s="10">
        <f t="shared" si="598"/>
        <v>0</v>
      </c>
      <c r="AP165" s="10">
        <f t="shared" si="598"/>
        <v>0</v>
      </c>
      <c r="AQ165" s="10">
        <f t="shared" si="598"/>
        <v>0</v>
      </c>
      <c r="AR165" s="10">
        <f t="shared" si="598"/>
        <v>0</v>
      </c>
      <c r="AS165" s="10">
        <f t="shared" si="598"/>
        <v>0</v>
      </c>
      <c r="AT165" s="10">
        <f t="shared" si="598"/>
        <v>0</v>
      </c>
      <c r="AU165" s="10">
        <f t="shared" si="598"/>
        <v>0</v>
      </c>
      <c r="AV165" s="10">
        <f t="shared" si="598"/>
        <v>0</v>
      </c>
      <c r="AW165" s="10">
        <f t="shared" si="598"/>
        <v>0</v>
      </c>
      <c r="AX165" s="10">
        <f t="shared" si="598"/>
        <v>0</v>
      </c>
      <c r="AY165" s="10">
        <f t="shared" ref="AY165:AY170" si="599">SUM(AM165:AX165)</f>
        <v>0</v>
      </c>
      <c r="AZ165" s="4"/>
      <c r="BB165" s="163"/>
      <c r="BC165" s="167"/>
      <c r="BD165" s="17" t="str">
        <f t="shared" ref="BD165:BD171" si="600">BD150</f>
        <v>Product Category 4</v>
      </c>
      <c r="BE165" s="10">
        <f t="shared" ref="BE165:BP165" si="601">BE134*BE150</f>
        <v>0</v>
      </c>
      <c r="BF165" s="10">
        <f t="shared" si="601"/>
        <v>0</v>
      </c>
      <c r="BG165" s="10">
        <f t="shared" si="601"/>
        <v>0</v>
      </c>
      <c r="BH165" s="10">
        <f t="shared" si="601"/>
        <v>0</v>
      </c>
      <c r="BI165" s="10">
        <f t="shared" si="601"/>
        <v>0</v>
      </c>
      <c r="BJ165" s="10">
        <f t="shared" si="601"/>
        <v>0</v>
      </c>
      <c r="BK165" s="10">
        <f t="shared" si="601"/>
        <v>0</v>
      </c>
      <c r="BL165" s="10">
        <f t="shared" si="601"/>
        <v>0</v>
      </c>
      <c r="BM165" s="10">
        <f t="shared" si="601"/>
        <v>0</v>
      </c>
      <c r="BN165" s="10">
        <f t="shared" si="601"/>
        <v>0</v>
      </c>
      <c r="BO165" s="10">
        <f t="shared" si="601"/>
        <v>0</v>
      </c>
      <c r="BP165" s="10">
        <f t="shared" si="601"/>
        <v>0</v>
      </c>
      <c r="BQ165" s="10">
        <f t="shared" ref="BQ165:BQ170" si="602">SUM(BE165:BP165)</f>
        <v>0</v>
      </c>
      <c r="BR165" s="4"/>
      <c r="BT165" s="167"/>
      <c r="BU165" s="171"/>
      <c r="BV165" s="17" t="str">
        <f t="shared" ref="BV165:BV171" si="603">BV150</f>
        <v>Product Category 4</v>
      </c>
      <c r="BW165" s="10">
        <f t="shared" ref="BW165:CH165" si="604">BW134*BW150</f>
        <v>0</v>
      </c>
      <c r="BX165" s="10">
        <f t="shared" si="604"/>
        <v>0</v>
      </c>
      <c r="BY165" s="10">
        <f t="shared" si="604"/>
        <v>0</v>
      </c>
      <c r="BZ165" s="10">
        <f t="shared" si="604"/>
        <v>0</v>
      </c>
      <c r="CA165" s="10">
        <f t="shared" si="604"/>
        <v>0</v>
      </c>
      <c r="CB165" s="10">
        <f t="shared" si="604"/>
        <v>0</v>
      </c>
      <c r="CC165" s="10">
        <f t="shared" si="604"/>
        <v>0</v>
      </c>
      <c r="CD165" s="10">
        <f t="shared" si="604"/>
        <v>0</v>
      </c>
      <c r="CE165" s="10">
        <f t="shared" si="604"/>
        <v>0</v>
      </c>
      <c r="CF165" s="10">
        <f t="shared" si="604"/>
        <v>0</v>
      </c>
      <c r="CG165" s="10">
        <f t="shared" si="604"/>
        <v>0</v>
      </c>
      <c r="CH165" s="10">
        <f t="shared" si="604"/>
        <v>0</v>
      </c>
      <c r="CI165" s="10">
        <f t="shared" ref="CI165:CI170" si="605">SUM(BW165:CH165)</f>
        <v>0</v>
      </c>
      <c r="CJ165" s="4"/>
      <c r="CL165" s="171"/>
    </row>
    <row r="166" spans="1:90" x14ac:dyDescent="0.25">
      <c r="A166" s="155"/>
      <c r="B166" s="17" t="str">
        <f t="shared" si="591"/>
        <v>Product Category 5</v>
      </c>
      <c r="C166" s="10">
        <f t="shared" ref="C166:N166" si="606">C135*C151</f>
        <v>0</v>
      </c>
      <c r="D166" s="10">
        <f t="shared" si="606"/>
        <v>0</v>
      </c>
      <c r="E166" s="10">
        <f t="shared" si="606"/>
        <v>0</v>
      </c>
      <c r="F166" s="10">
        <f t="shared" si="606"/>
        <v>0</v>
      </c>
      <c r="G166" s="10">
        <f t="shared" si="606"/>
        <v>0</v>
      </c>
      <c r="H166" s="10">
        <f t="shared" si="606"/>
        <v>0</v>
      </c>
      <c r="I166" s="10">
        <f t="shared" si="606"/>
        <v>0</v>
      </c>
      <c r="J166" s="10">
        <f t="shared" si="606"/>
        <v>0</v>
      </c>
      <c r="K166" s="10">
        <f t="shared" si="606"/>
        <v>0</v>
      </c>
      <c r="L166" s="10">
        <f t="shared" si="606"/>
        <v>0</v>
      </c>
      <c r="M166" s="10">
        <f t="shared" si="606"/>
        <v>0</v>
      </c>
      <c r="N166" s="10">
        <f t="shared" si="606"/>
        <v>0</v>
      </c>
      <c r="O166" s="10">
        <f t="shared" si="593"/>
        <v>0</v>
      </c>
      <c r="P166" s="4"/>
      <c r="R166" s="155"/>
      <c r="S166" s="159"/>
      <c r="T166" s="17" t="str">
        <f t="shared" si="594"/>
        <v>Product Category 5</v>
      </c>
      <c r="U166" s="10">
        <f t="shared" ref="U166:AF166" si="607">U135*U151</f>
        <v>0</v>
      </c>
      <c r="V166" s="10">
        <f t="shared" si="607"/>
        <v>0</v>
      </c>
      <c r="W166" s="10">
        <f t="shared" si="607"/>
        <v>0</v>
      </c>
      <c r="X166" s="10">
        <f t="shared" si="607"/>
        <v>0</v>
      </c>
      <c r="Y166" s="10">
        <f t="shared" si="607"/>
        <v>0</v>
      </c>
      <c r="Z166" s="10">
        <f t="shared" si="607"/>
        <v>0</v>
      </c>
      <c r="AA166" s="10">
        <f t="shared" si="607"/>
        <v>0</v>
      </c>
      <c r="AB166" s="10">
        <f t="shared" si="607"/>
        <v>0</v>
      </c>
      <c r="AC166" s="10">
        <f t="shared" si="607"/>
        <v>0</v>
      </c>
      <c r="AD166" s="10">
        <f t="shared" si="607"/>
        <v>0</v>
      </c>
      <c r="AE166" s="10">
        <f t="shared" si="607"/>
        <v>0</v>
      </c>
      <c r="AF166" s="10">
        <f t="shared" si="607"/>
        <v>0</v>
      </c>
      <c r="AG166" s="10">
        <f t="shared" si="596"/>
        <v>0</v>
      </c>
      <c r="AH166" s="4"/>
      <c r="AJ166" s="159"/>
      <c r="AK166" s="163"/>
      <c r="AL166" s="17" t="str">
        <f t="shared" si="597"/>
        <v>Product Category 5</v>
      </c>
      <c r="AM166" s="10">
        <f t="shared" ref="AM166:AX166" si="608">AM135*AM151</f>
        <v>0</v>
      </c>
      <c r="AN166" s="10">
        <f t="shared" si="608"/>
        <v>0</v>
      </c>
      <c r="AO166" s="10">
        <f t="shared" si="608"/>
        <v>0</v>
      </c>
      <c r="AP166" s="10">
        <f t="shared" si="608"/>
        <v>0</v>
      </c>
      <c r="AQ166" s="10">
        <f t="shared" si="608"/>
        <v>0</v>
      </c>
      <c r="AR166" s="10">
        <f t="shared" si="608"/>
        <v>0</v>
      </c>
      <c r="AS166" s="10">
        <f t="shared" si="608"/>
        <v>0</v>
      </c>
      <c r="AT166" s="10">
        <f t="shared" si="608"/>
        <v>0</v>
      </c>
      <c r="AU166" s="10">
        <f t="shared" si="608"/>
        <v>0</v>
      </c>
      <c r="AV166" s="10">
        <f t="shared" si="608"/>
        <v>0</v>
      </c>
      <c r="AW166" s="10">
        <f t="shared" si="608"/>
        <v>0</v>
      </c>
      <c r="AX166" s="10">
        <f t="shared" si="608"/>
        <v>0</v>
      </c>
      <c r="AY166" s="10">
        <f t="shared" si="599"/>
        <v>0</v>
      </c>
      <c r="AZ166" s="4"/>
      <c r="BB166" s="163"/>
      <c r="BC166" s="167"/>
      <c r="BD166" s="17" t="str">
        <f t="shared" si="600"/>
        <v>Product Category 5</v>
      </c>
      <c r="BE166" s="10">
        <f t="shared" ref="BE166:BP166" si="609">BE135*BE151</f>
        <v>0</v>
      </c>
      <c r="BF166" s="10">
        <f t="shared" si="609"/>
        <v>0</v>
      </c>
      <c r="BG166" s="10">
        <f t="shared" si="609"/>
        <v>0</v>
      </c>
      <c r="BH166" s="10">
        <f t="shared" si="609"/>
        <v>0</v>
      </c>
      <c r="BI166" s="10">
        <f t="shared" si="609"/>
        <v>0</v>
      </c>
      <c r="BJ166" s="10">
        <f t="shared" si="609"/>
        <v>0</v>
      </c>
      <c r="BK166" s="10">
        <f t="shared" si="609"/>
        <v>0</v>
      </c>
      <c r="BL166" s="10">
        <f t="shared" si="609"/>
        <v>0</v>
      </c>
      <c r="BM166" s="10">
        <f t="shared" si="609"/>
        <v>0</v>
      </c>
      <c r="BN166" s="10">
        <f t="shared" si="609"/>
        <v>0</v>
      </c>
      <c r="BO166" s="10">
        <f t="shared" si="609"/>
        <v>0</v>
      </c>
      <c r="BP166" s="10">
        <f t="shared" si="609"/>
        <v>0</v>
      </c>
      <c r="BQ166" s="10">
        <f t="shared" si="602"/>
        <v>0</v>
      </c>
      <c r="BR166" s="4"/>
      <c r="BT166" s="167"/>
      <c r="BU166" s="171"/>
      <c r="BV166" s="17" t="str">
        <f t="shared" si="603"/>
        <v>Product Category 5</v>
      </c>
      <c r="BW166" s="10">
        <f t="shared" ref="BW166:CH166" si="610">BW135*BW151</f>
        <v>0</v>
      </c>
      <c r="BX166" s="10">
        <f t="shared" si="610"/>
        <v>0</v>
      </c>
      <c r="BY166" s="10">
        <f t="shared" si="610"/>
        <v>0</v>
      </c>
      <c r="BZ166" s="10">
        <f t="shared" si="610"/>
        <v>0</v>
      </c>
      <c r="CA166" s="10">
        <f t="shared" si="610"/>
        <v>0</v>
      </c>
      <c r="CB166" s="10">
        <f t="shared" si="610"/>
        <v>0</v>
      </c>
      <c r="CC166" s="10">
        <f t="shared" si="610"/>
        <v>0</v>
      </c>
      <c r="CD166" s="10">
        <f t="shared" si="610"/>
        <v>0</v>
      </c>
      <c r="CE166" s="10">
        <f t="shared" si="610"/>
        <v>0</v>
      </c>
      <c r="CF166" s="10">
        <f t="shared" si="610"/>
        <v>0</v>
      </c>
      <c r="CG166" s="10">
        <f t="shared" si="610"/>
        <v>0</v>
      </c>
      <c r="CH166" s="10">
        <f t="shared" si="610"/>
        <v>0</v>
      </c>
      <c r="CI166" s="10">
        <f t="shared" si="605"/>
        <v>0</v>
      </c>
      <c r="CJ166" s="4"/>
      <c r="CL166" s="171"/>
    </row>
    <row r="167" spans="1:90" x14ac:dyDescent="0.25">
      <c r="A167" s="155"/>
      <c r="B167" s="17" t="str">
        <f t="shared" si="591"/>
        <v>Product Category 6</v>
      </c>
      <c r="C167" s="10">
        <f t="shared" ref="C167:N167" si="611">C136*C152</f>
        <v>0</v>
      </c>
      <c r="D167" s="10">
        <f t="shared" si="611"/>
        <v>0</v>
      </c>
      <c r="E167" s="10">
        <f t="shared" si="611"/>
        <v>0</v>
      </c>
      <c r="F167" s="10">
        <f t="shared" si="611"/>
        <v>0</v>
      </c>
      <c r="G167" s="10">
        <f t="shared" si="611"/>
        <v>0</v>
      </c>
      <c r="H167" s="10">
        <f t="shared" si="611"/>
        <v>0</v>
      </c>
      <c r="I167" s="10">
        <f t="shared" si="611"/>
        <v>0</v>
      </c>
      <c r="J167" s="10">
        <f t="shared" si="611"/>
        <v>0</v>
      </c>
      <c r="K167" s="10">
        <f t="shared" si="611"/>
        <v>0</v>
      </c>
      <c r="L167" s="10">
        <f t="shared" si="611"/>
        <v>0</v>
      </c>
      <c r="M167" s="10">
        <f t="shared" si="611"/>
        <v>0</v>
      </c>
      <c r="N167" s="10">
        <f t="shared" si="611"/>
        <v>0</v>
      </c>
      <c r="O167" s="10">
        <f t="shared" si="593"/>
        <v>0</v>
      </c>
      <c r="P167" s="4"/>
      <c r="R167" s="155"/>
      <c r="S167" s="159"/>
      <c r="T167" s="17" t="str">
        <f t="shared" si="594"/>
        <v>Product Category 6</v>
      </c>
      <c r="U167" s="10">
        <f t="shared" ref="U167:AF167" si="612">U136*U152</f>
        <v>0</v>
      </c>
      <c r="V167" s="10">
        <f t="shared" si="612"/>
        <v>0</v>
      </c>
      <c r="W167" s="10">
        <f t="shared" si="612"/>
        <v>0</v>
      </c>
      <c r="X167" s="10">
        <f t="shared" si="612"/>
        <v>0</v>
      </c>
      <c r="Y167" s="10">
        <f t="shared" si="612"/>
        <v>0</v>
      </c>
      <c r="Z167" s="10">
        <f t="shared" si="612"/>
        <v>0</v>
      </c>
      <c r="AA167" s="10">
        <f t="shared" si="612"/>
        <v>0</v>
      </c>
      <c r="AB167" s="10">
        <f t="shared" si="612"/>
        <v>0</v>
      </c>
      <c r="AC167" s="10">
        <f t="shared" si="612"/>
        <v>0</v>
      </c>
      <c r="AD167" s="10">
        <f t="shared" si="612"/>
        <v>0</v>
      </c>
      <c r="AE167" s="10">
        <f t="shared" si="612"/>
        <v>0</v>
      </c>
      <c r="AF167" s="10">
        <f t="shared" si="612"/>
        <v>0</v>
      </c>
      <c r="AG167" s="10">
        <f t="shared" si="596"/>
        <v>0</v>
      </c>
      <c r="AH167" s="4"/>
      <c r="AJ167" s="159"/>
      <c r="AK167" s="163"/>
      <c r="AL167" s="17" t="str">
        <f t="shared" si="597"/>
        <v>Product Category 6</v>
      </c>
      <c r="AM167" s="10">
        <f t="shared" ref="AM167:AX167" si="613">AM136*AM152</f>
        <v>0</v>
      </c>
      <c r="AN167" s="10">
        <f t="shared" si="613"/>
        <v>0</v>
      </c>
      <c r="AO167" s="10">
        <f t="shared" si="613"/>
        <v>0</v>
      </c>
      <c r="AP167" s="10">
        <f t="shared" si="613"/>
        <v>0</v>
      </c>
      <c r="AQ167" s="10">
        <f t="shared" si="613"/>
        <v>0</v>
      </c>
      <c r="AR167" s="10">
        <f t="shared" si="613"/>
        <v>0</v>
      </c>
      <c r="AS167" s="10">
        <f t="shared" si="613"/>
        <v>0</v>
      </c>
      <c r="AT167" s="10">
        <f t="shared" si="613"/>
        <v>0</v>
      </c>
      <c r="AU167" s="10">
        <f t="shared" si="613"/>
        <v>0</v>
      </c>
      <c r="AV167" s="10">
        <f t="shared" si="613"/>
        <v>0</v>
      </c>
      <c r="AW167" s="10">
        <f t="shared" si="613"/>
        <v>0</v>
      </c>
      <c r="AX167" s="10">
        <f t="shared" si="613"/>
        <v>0</v>
      </c>
      <c r="AY167" s="10">
        <f t="shared" si="599"/>
        <v>0</v>
      </c>
      <c r="AZ167" s="4"/>
      <c r="BB167" s="163"/>
      <c r="BC167" s="167"/>
      <c r="BD167" s="17" t="str">
        <f t="shared" si="600"/>
        <v>Product Category 6</v>
      </c>
      <c r="BE167" s="10">
        <f t="shared" ref="BE167:BP167" si="614">BE136*BE152</f>
        <v>0</v>
      </c>
      <c r="BF167" s="10">
        <f t="shared" si="614"/>
        <v>0</v>
      </c>
      <c r="BG167" s="10">
        <f t="shared" si="614"/>
        <v>0</v>
      </c>
      <c r="BH167" s="10">
        <f t="shared" si="614"/>
        <v>0</v>
      </c>
      <c r="BI167" s="10">
        <f t="shared" si="614"/>
        <v>0</v>
      </c>
      <c r="BJ167" s="10">
        <f t="shared" si="614"/>
        <v>0</v>
      </c>
      <c r="BK167" s="10">
        <f t="shared" si="614"/>
        <v>0</v>
      </c>
      <c r="BL167" s="10">
        <f t="shared" si="614"/>
        <v>0</v>
      </c>
      <c r="BM167" s="10">
        <f t="shared" si="614"/>
        <v>0</v>
      </c>
      <c r="BN167" s="10">
        <f t="shared" si="614"/>
        <v>0</v>
      </c>
      <c r="BO167" s="10">
        <f t="shared" si="614"/>
        <v>0</v>
      </c>
      <c r="BP167" s="10">
        <f t="shared" si="614"/>
        <v>0</v>
      </c>
      <c r="BQ167" s="10">
        <f t="shared" si="602"/>
        <v>0</v>
      </c>
      <c r="BR167" s="4"/>
      <c r="BT167" s="167"/>
      <c r="BU167" s="171"/>
      <c r="BV167" s="17" t="str">
        <f t="shared" si="603"/>
        <v>Product Category 6</v>
      </c>
      <c r="BW167" s="10">
        <f t="shared" ref="BW167:CH167" si="615">BW136*BW152</f>
        <v>0</v>
      </c>
      <c r="BX167" s="10">
        <f t="shared" si="615"/>
        <v>0</v>
      </c>
      <c r="BY167" s="10">
        <f t="shared" si="615"/>
        <v>0</v>
      </c>
      <c r="BZ167" s="10">
        <f t="shared" si="615"/>
        <v>0</v>
      </c>
      <c r="CA167" s="10">
        <f t="shared" si="615"/>
        <v>0</v>
      </c>
      <c r="CB167" s="10">
        <f t="shared" si="615"/>
        <v>0</v>
      </c>
      <c r="CC167" s="10">
        <f t="shared" si="615"/>
        <v>0</v>
      </c>
      <c r="CD167" s="10">
        <f t="shared" si="615"/>
        <v>0</v>
      </c>
      <c r="CE167" s="10">
        <f t="shared" si="615"/>
        <v>0</v>
      </c>
      <c r="CF167" s="10">
        <f t="shared" si="615"/>
        <v>0</v>
      </c>
      <c r="CG167" s="10">
        <f t="shared" si="615"/>
        <v>0</v>
      </c>
      <c r="CH167" s="10">
        <f t="shared" si="615"/>
        <v>0</v>
      </c>
      <c r="CI167" s="10">
        <f t="shared" si="605"/>
        <v>0</v>
      </c>
      <c r="CJ167" s="4"/>
      <c r="CL167" s="171"/>
    </row>
    <row r="168" spans="1:90" x14ac:dyDescent="0.25">
      <c r="A168" s="155"/>
      <c r="B168" s="17" t="str">
        <f t="shared" si="591"/>
        <v>Product Category 7</v>
      </c>
      <c r="C168" s="10">
        <f t="shared" ref="C168:N168" si="616">C137*C153</f>
        <v>0</v>
      </c>
      <c r="D168" s="10">
        <f t="shared" si="616"/>
        <v>0</v>
      </c>
      <c r="E168" s="10">
        <f t="shared" si="616"/>
        <v>0</v>
      </c>
      <c r="F168" s="10">
        <f t="shared" si="616"/>
        <v>0</v>
      </c>
      <c r="G168" s="10">
        <f t="shared" si="616"/>
        <v>0</v>
      </c>
      <c r="H168" s="10">
        <f t="shared" si="616"/>
        <v>0</v>
      </c>
      <c r="I168" s="10">
        <f t="shared" si="616"/>
        <v>0</v>
      </c>
      <c r="J168" s="10">
        <f t="shared" si="616"/>
        <v>0</v>
      </c>
      <c r="K168" s="10">
        <f t="shared" si="616"/>
        <v>0</v>
      </c>
      <c r="L168" s="10">
        <f t="shared" si="616"/>
        <v>0</v>
      </c>
      <c r="M168" s="10">
        <f t="shared" si="616"/>
        <v>0</v>
      </c>
      <c r="N168" s="10">
        <f t="shared" si="616"/>
        <v>0</v>
      </c>
      <c r="O168" s="10">
        <f t="shared" si="593"/>
        <v>0</v>
      </c>
      <c r="P168" s="4"/>
      <c r="R168" s="155"/>
      <c r="S168" s="159"/>
      <c r="T168" s="17" t="str">
        <f t="shared" si="594"/>
        <v>Product Category 7</v>
      </c>
      <c r="U168" s="10">
        <f t="shared" ref="U168:AF168" si="617">U137*U153</f>
        <v>0</v>
      </c>
      <c r="V168" s="10">
        <f t="shared" si="617"/>
        <v>0</v>
      </c>
      <c r="W168" s="10">
        <f t="shared" si="617"/>
        <v>0</v>
      </c>
      <c r="X168" s="10">
        <f t="shared" si="617"/>
        <v>0</v>
      </c>
      <c r="Y168" s="10">
        <f t="shared" si="617"/>
        <v>0</v>
      </c>
      <c r="Z168" s="10">
        <f t="shared" si="617"/>
        <v>0</v>
      </c>
      <c r="AA168" s="10">
        <f t="shared" si="617"/>
        <v>0</v>
      </c>
      <c r="AB168" s="10">
        <f t="shared" si="617"/>
        <v>0</v>
      </c>
      <c r="AC168" s="10">
        <f t="shared" si="617"/>
        <v>0</v>
      </c>
      <c r="AD168" s="10">
        <f t="shared" si="617"/>
        <v>0</v>
      </c>
      <c r="AE168" s="10">
        <f t="shared" si="617"/>
        <v>0</v>
      </c>
      <c r="AF168" s="10">
        <f t="shared" si="617"/>
        <v>0</v>
      </c>
      <c r="AG168" s="10">
        <f t="shared" si="596"/>
        <v>0</v>
      </c>
      <c r="AH168" s="4"/>
      <c r="AJ168" s="159"/>
      <c r="AK168" s="163"/>
      <c r="AL168" s="17" t="str">
        <f t="shared" si="597"/>
        <v>Product Category 7</v>
      </c>
      <c r="AM168" s="10">
        <f t="shared" ref="AM168:AX168" si="618">AM137*AM153</f>
        <v>0</v>
      </c>
      <c r="AN168" s="10">
        <f t="shared" si="618"/>
        <v>0</v>
      </c>
      <c r="AO168" s="10">
        <f t="shared" si="618"/>
        <v>0</v>
      </c>
      <c r="AP168" s="10">
        <f t="shared" si="618"/>
        <v>0</v>
      </c>
      <c r="AQ168" s="10">
        <f t="shared" si="618"/>
        <v>0</v>
      </c>
      <c r="AR168" s="10">
        <f t="shared" si="618"/>
        <v>0</v>
      </c>
      <c r="AS168" s="10">
        <f t="shared" si="618"/>
        <v>0</v>
      </c>
      <c r="AT168" s="10">
        <f t="shared" si="618"/>
        <v>0</v>
      </c>
      <c r="AU168" s="10">
        <f t="shared" si="618"/>
        <v>0</v>
      </c>
      <c r="AV168" s="10">
        <f t="shared" si="618"/>
        <v>0</v>
      </c>
      <c r="AW168" s="10">
        <f t="shared" si="618"/>
        <v>0</v>
      </c>
      <c r="AX168" s="10">
        <f t="shared" si="618"/>
        <v>0</v>
      </c>
      <c r="AY168" s="10">
        <f t="shared" si="599"/>
        <v>0</v>
      </c>
      <c r="AZ168" s="4"/>
      <c r="BB168" s="163"/>
      <c r="BC168" s="167"/>
      <c r="BD168" s="17" t="str">
        <f t="shared" si="600"/>
        <v>Product Category 7</v>
      </c>
      <c r="BE168" s="10">
        <f t="shared" ref="BE168:BP168" si="619">BE137*BE153</f>
        <v>0</v>
      </c>
      <c r="BF168" s="10">
        <f t="shared" si="619"/>
        <v>0</v>
      </c>
      <c r="BG168" s="10">
        <f t="shared" si="619"/>
        <v>0</v>
      </c>
      <c r="BH168" s="10">
        <f t="shared" si="619"/>
        <v>0</v>
      </c>
      <c r="BI168" s="10">
        <f t="shared" si="619"/>
        <v>0</v>
      </c>
      <c r="BJ168" s="10">
        <f t="shared" si="619"/>
        <v>0</v>
      </c>
      <c r="BK168" s="10">
        <f t="shared" si="619"/>
        <v>0</v>
      </c>
      <c r="BL168" s="10">
        <f t="shared" si="619"/>
        <v>0</v>
      </c>
      <c r="BM168" s="10">
        <f t="shared" si="619"/>
        <v>0</v>
      </c>
      <c r="BN168" s="10">
        <f t="shared" si="619"/>
        <v>0</v>
      </c>
      <c r="BO168" s="10">
        <f t="shared" si="619"/>
        <v>0</v>
      </c>
      <c r="BP168" s="10">
        <f t="shared" si="619"/>
        <v>0</v>
      </c>
      <c r="BQ168" s="10">
        <f t="shared" si="602"/>
        <v>0</v>
      </c>
      <c r="BR168" s="4"/>
      <c r="BT168" s="167"/>
      <c r="BU168" s="171"/>
      <c r="BV168" s="17" t="str">
        <f t="shared" si="603"/>
        <v>Product Category 7</v>
      </c>
      <c r="BW168" s="10">
        <f t="shared" ref="BW168:CH168" si="620">BW137*BW153</f>
        <v>0</v>
      </c>
      <c r="BX168" s="10">
        <f t="shared" si="620"/>
        <v>0</v>
      </c>
      <c r="BY168" s="10">
        <f t="shared" si="620"/>
        <v>0</v>
      </c>
      <c r="BZ168" s="10">
        <f t="shared" si="620"/>
        <v>0</v>
      </c>
      <c r="CA168" s="10">
        <f t="shared" si="620"/>
        <v>0</v>
      </c>
      <c r="CB168" s="10">
        <f t="shared" si="620"/>
        <v>0</v>
      </c>
      <c r="CC168" s="10">
        <f t="shared" si="620"/>
        <v>0</v>
      </c>
      <c r="CD168" s="10">
        <f t="shared" si="620"/>
        <v>0</v>
      </c>
      <c r="CE168" s="10">
        <f t="shared" si="620"/>
        <v>0</v>
      </c>
      <c r="CF168" s="10">
        <f t="shared" si="620"/>
        <v>0</v>
      </c>
      <c r="CG168" s="10">
        <f t="shared" si="620"/>
        <v>0</v>
      </c>
      <c r="CH168" s="10">
        <f t="shared" si="620"/>
        <v>0</v>
      </c>
      <c r="CI168" s="10">
        <f t="shared" si="605"/>
        <v>0</v>
      </c>
      <c r="CJ168" s="4"/>
      <c r="CL168" s="171"/>
    </row>
    <row r="169" spans="1:90" x14ac:dyDescent="0.25">
      <c r="A169" s="155"/>
      <c r="B169" s="17" t="str">
        <f t="shared" si="591"/>
        <v>Product Category 8</v>
      </c>
      <c r="C169" s="10">
        <f t="shared" ref="C169:N169" si="621">C138*C154</f>
        <v>0</v>
      </c>
      <c r="D169" s="10">
        <f t="shared" si="621"/>
        <v>0</v>
      </c>
      <c r="E169" s="10">
        <f t="shared" si="621"/>
        <v>0</v>
      </c>
      <c r="F169" s="10">
        <f t="shared" si="621"/>
        <v>0</v>
      </c>
      <c r="G169" s="10">
        <f t="shared" si="621"/>
        <v>0</v>
      </c>
      <c r="H169" s="10">
        <f t="shared" si="621"/>
        <v>0</v>
      </c>
      <c r="I169" s="10">
        <f t="shared" si="621"/>
        <v>0</v>
      </c>
      <c r="J169" s="10">
        <f t="shared" si="621"/>
        <v>0</v>
      </c>
      <c r="K169" s="10">
        <f t="shared" si="621"/>
        <v>0</v>
      </c>
      <c r="L169" s="10">
        <f t="shared" si="621"/>
        <v>0</v>
      </c>
      <c r="M169" s="10">
        <f t="shared" si="621"/>
        <v>0</v>
      </c>
      <c r="N169" s="10">
        <f t="shared" si="621"/>
        <v>0</v>
      </c>
      <c r="O169" s="10">
        <f t="shared" si="593"/>
        <v>0</v>
      </c>
      <c r="P169" s="4"/>
      <c r="R169" s="155"/>
      <c r="S169" s="159"/>
      <c r="T169" s="17" t="str">
        <f t="shared" si="594"/>
        <v>Product Category 8</v>
      </c>
      <c r="U169" s="10">
        <f t="shared" ref="U169:AF169" si="622">U138*U154</f>
        <v>0</v>
      </c>
      <c r="V169" s="10">
        <f t="shared" si="622"/>
        <v>0</v>
      </c>
      <c r="W169" s="10">
        <f t="shared" si="622"/>
        <v>0</v>
      </c>
      <c r="X169" s="10">
        <f t="shared" si="622"/>
        <v>0</v>
      </c>
      <c r="Y169" s="10">
        <f t="shared" si="622"/>
        <v>0</v>
      </c>
      <c r="Z169" s="10">
        <f t="shared" si="622"/>
        <v>0</v>
      </c>
      <c r="AA169" s="10">
        <f t="shared" si="622"/>
        <v>0</v>
      </c>
      <c r="AB169" s="10">
        <f t="shared" si="622"/>
        <v>0</v>
      </c>
      <c r="AC169" s="10">
        <f t="shared" si="622"/>
        <v>0</v>
      </c>
      <c r="AD169" s="10">
        <f t="shared" si="622"/>
        <v>0</v>
      </c>
      <c r="AE169" s="10">
        <f t="shared" si="622"/>
        <v>0</v>
      </c>
      <c r="AF169" s="10">
        <f t="shared" si="622"/>
        <v>0</v>
      </c>
      <c r="AG169" s="10">
        <f t="shared" si="596"/>
        <v>0</v>
      </c>
      <c r="AH169" s="4"/>
      <c r="AJ169" s="159"/>
      <c r="AK169" s="163"/>
      <c r="AL169" s="17" t="str">
        <f t="shared" si="597"/>
        <v>Product Category 8</v>
      </c>
      <c r="AM169" s="10">
        <f t="shared" ref="AM169:AX169" si="623">AM138*AM154</f>
        <v>0</v>
      </c>
      <c r="AN169" s="10">
        <f t="shared" si="623"/>
        <v>0</v>
      </c>
      <c r="AO169" s="10">
        <f t="shared" si="623"/>
        <v>0</v>
      </c>
      <c r="AP169" s="10">
        <f t="shared" si="623"/>
        <v>0</v>
      </c>
      <c r="AQ169" s="10">
        <f t="shared" si="623"/>
        <v>0</v>
      </c>
      <c r="AR169" s="10">
        <f t="shared" si="623"/>
        <v>0</v>
      </c>
      <c r="AS169" s="10">
        <f t="shared" si="623"/>
        <v>0</v>
      </c>
      <c r="AT169" s="10">
        <f t="shared" si="623"/>
        <v>0</v>
      </c>
      <c r="AU169" s="10">
        <f t="shared" si="623"/>
        <v>0</v>
      </c>
      <c r="AV169" s="10">
        <f t="shared" si="623"/>
        <v>0</v>
      </c>
      <c r="AW169" s="10">
        <f t="shared" si="623"/>
        <v>0</v>
      </c>
      <c r="AX169" s="10">
        <f t="shared" si="623"/>
        <v>0</v>
      </c>
      <c r="AY169" s="10">
        <f t="shared" si="599"/>
        <v>0</v>
      </c>
      <c r="AZ169" s="4"/>
      <c r="BB169" s="163"/>
      <c r="BC169" s="167"/>
      <c r="BD169" s="17" t="str">
        <f t="shared" si="600"/>
        <v>Product Category 8</v>
      </c>
      <c r="BE169" s="10">
        <f t="shared" ref="BE169:BP169" si="624">BE138*BE154</f>
        <v>0</v>
      </c>
      <c r="BF169" s="10">
        <f t="shared" si="624"/>
        <v>0</v>
      </c>
      <c r="BG169" s="10">
        <f t="shared" si="624"/>
        <v>0</v>
      </c>
      <c r="BH169" s="10">
        <f t="shared" si="624"/>
        <v>0</v>
      </c>
      <c r="BI169" s="10">
        <f t="shared" si="624"/>
        <v>0</v>
      </c>
      <c r="BJ169" s="10">
        <f t="shared" si="624"/>
        <v>0</v>
      </c>
      <c r="BK169" s="10">
        <f t="shared" si="624"/>
        <v>0</v>
      </c>
      <c r="BL169" s="10">
        <f t="shared" si="624"/>
        <v>0</v>
      </c>
      <c r="BM169" s="10">
        <f t="shared" si="624"/>
        <v>0</v>
      </c>
      <c r="BN169" s="10">
        <f t="shared" si="624"/>
        <v>0</v>
      </c>
      <c r="BO169" s="10">
        <f t="shared" si="624"/>
        <v>0</v>
      </c>
      <c r="BP169" s="10">
        <f t="shared" si="624"/>
        <v>0</v>
      </c>
      <c r="BQ169" s="10">
        <f t="shared" si="602"/>
        <v>0</v>
      </c>
      <c r="BR169" s="4"/>
      <c r="BT169" s="167"/>
      <c r="BU169" s="171"/>
      <c r="BV169" s="17" t="str">
        <f t="shared" si="603"/>
        <v>Product Category 8</v>
      </c>
      <c r="BW169" s="10">
        <f t="shared" ref="BW169:CH169" si="625">BW138*BW154</f>
        <v>0</v>
      </c>
      <c r="BX169" s="10">
        <f t="shared" si="625"/>
        <v>0</v>
      </c>
      <c r="BY169" s="10">
        <f t="shared" si="625"/>
        <v>0</v>
      </c>
      <c r="BZ169" s="10">
        <f t="shared" si="625"/>
        <v>0</v>
      </c>
      <c r="CA169" s="10">
        <f t="shared" si="625"/>
        <v>0</v>
      </c>
      <c r="CB169" s="10">
        <f t="shared" si="625"/>
        <v>0</v>
      </c>
      <c r="CC169" s="10">
        <f t="shared" si="625"/>
        <v>0</v>
      </c>
      <c r="CD169" s="10">
        <f t="shared" si="625"/>
        <v>0</v>
      </c>
      <c r="CE169" s="10">
        <f t="shared" si="625"/>
        <v>0</v>
      </c>
      <c r="CF169" s="10">
        <f t="shared" si="625"/>
        <v>0</v>
      </c>
      <c r="CG169" s="10">
        <f t="shared" si="625"/>
        <v>0</v>
      </c>
      <c r="CH169" s="10">
        <f t="shared" si="625"/>
        <v>0</v>
      </c>
      <c r="CI169" s="10">
        <f t="shared" si="605"/>
        <v>0</v>
      </c>
      <c r="CJ169" s="4"/>
      <c r="CL169" s="171"/>
    </row>
    <row r="170" spans="1:90" x14ac:dyDescent="0.25">
      <c r="A170" s="155"/>
      <c r="B170" s="17" t="str">
        <f t="shared" si="591"/>
        <v>Product Category 9</v>
      </c>
      <c r="C170" s="10">
        <f t="shared" ref="C170:N170" si="626">C139*C155</f>
        <v>0</v>
      </c>
      <c r="D170" s="10">
        <f t="shared" si="626"/>
        <v>0</v>
      </c>
      <c r="E170" s="10">
        <f t="shared" si="626"/>
        <v>0</v>
      </c>
      <c r="F170" s="10">
        <f t="shared" si="626"/>
        <v>0</v>
      </c>
      <c r="G170" s="10">
        <f t="shared" si="626"/>
        <v>0</v>
      </c>
      <c r="H170" s="10">
        <f t="shared" si="626"/>
        <v>0</v>
      </c>
      <c r="I170" s="10">
        <f t="shared" si="626"/>
        <v>0</v>
      </c>
      <c r="J170" s="10">
        <f t="shared" si="626"/>
        <v>0</v>
      </c>
      <c r="K170" s="10">
        <f t="shared" si="626"/>
        <v>0</v>
      </c>
      <c r="L170" s="10">
        <f t="shared" si="626"/>
        <v>0</v>
      </c>
      <c r="M170" s="10">
        <f t="shared" si="626"/>
        <v>0</v>
      </c>
      <c r="N170" s="10">
        <f t="shared" si="626"/>
        <v>0</v>
      </c>
      <c r="O170" s="10">
        <f t="shared" si="593"/>
        <v>0</v>
      </c>
      <c r="P170" s="4"/>
      <c r="R170" s="155"/>
      <c r="S170" s="159"/>
      <c r="T170" s="17" t="str">
        <f t="shared" si="594"/>
        <v>Product Category 9</v>
      </c>
      <c r="U170" s="10">
        <f t="shared" ref="U170:AF170" si="627">U139*U155</f>
        <v>0</v>
      </c>
      <c r="V170" s="10">
        <f t="shared" si="627"/>
        <v>0</v>
      </c>
      <c r="W170" s="10">
        <f t="shared" si="627"/>
        <v>0</v>
      </c>
      <c r="X170" s="10">
        <f t="shared" si="627"/>
        <v>0</v>
      </c>
      <c r="Y170" s="10">
        <f t="shared" si="627"/>
        <v>0</v>
      </c>
      <c r="Z170" s="10">
        <f t="shared" si="627"/>
        <v>0</v>
      </c>
      <c r="AA170" s="10">
        <f t="shared" si="627"/>
        <v>0</v>
      </c>
      <c r="AB170" s="10">
        <f t="shared" si="627"/>
        <v>0</v>
      </c>
      <c r="AC170" s="10">
        <f t="shared" si="627"/>
        <v>0</v>
      </c>
      <c r="AD170" s="10">
        <f t="shared" si="627"/>
        <v>0</v>
      </c>
      <c r="AE170" s="10">
        <f t="shared" si="627"/>
        <v>0</v>
      </c>
      <c r="AF170" s="10">
        <f t="shared" si="627"/>
        <v>0</v>
      </c>
      <c r="AG170" s="10">
        <f t="shared" si="596"/>
        <v>0</v>
      </c>
      <c r="AH170" s="4"/>
      <c r="AJ170" s="159"/>
      <c r="AK170" s="163"/>
      <c r="AL170" s="17" t="str">
        <f t="shared" si="597"/>
        <v>Product Category 9</v>
      </c>
      <c r="AM170" s="10">
        <f t="shared" ref="AM170:AX170" si="628">AM139*AM155</f>
        <v>0</v>
      </c>
      <c r="AN170" s="10">
        <f t="shared" si="628"/>
        <v>0</v>
      </c>
      <c r="AO170" s="10">
        <f t="shared" si="628"/>
        <v>0</v>
      </c>
      <c r="AP170" s="10">
        <f t="shared" si="628"/>
        <v>0</v>
      </c>
      <c r="AQ170" s="10">
        <f t="shared" si="628"/>
        <v>0</v>
      </c>
      <c r="AR170" s="10">
        <f t="shared" si="628"/>
        <v>0</v>
      </c>
      <c r="AS170" s="10">
        <f t="shared" si="628"/>
        <v>0</v>
      </c>
      <c r="AT170" s="10">
        <f t="shared" si="628"/>
        <v>0</v>
      </c>
      <c r="AU170" s="10">
        <f t="shared" si="628"/>
        <v>0</v>
      </c>
      <c r="AV170" s="10">
        <f t="shared" si="628"/>
        <v>0</v>
      </c>
      <c r="AW170" s="10">
        <f t="shared" si="628"/>
        <v>0</v>
      </c>
      <c r="AX170" s="10">
        <f t="shared" si="628"/>
        <v>0</v>
      </c>
      <c r="AY170" s="10">
        <f t="shared" si="599"/>
        <v>0</v>
      </c>
      <c r="AZ170" s="4"/>
      <c r="BB170" s="163"/>
      <c r="BC170" s="167"/>
      <c r="BD170" s="17" t="str">
        <f t="shared" si="600"/>
        <v>Product Category 9</v>
      </c>
      <c r="BE170" s="10">
        <f t="shared" ref="BE170:BP170" si="629">BE139*BE155</f>
        <v>0</v>
      </c>
      <c r="BF170" s="10">
        <f t="shared" si="629"/>
        <v>0</v>
      </c>
      <c r="BG170" s="10">
        <f t="shared" si="629"/>
        <v>0</v>
      </c>
      <c r="BH170" s="10">
        <f t="shared" si="629"/>
        <v>0</v>
      </c>
      <c r="BI170" s="10">
        <f t="shared" si="629"/>
        <v>0</v>
      </c>
      <c r="BJ170" s="10">
        <f t="shared" si="629"/>
        <v>0</v>
      </c>
      <c r="BK170" s="10">
        <f t="shared" si="629"/>
        <v>0</v>
      </c>
      <c r="BL170" s="10">
        <f t="shared" si="629"/>
        <v>0</v>
      </c>
      <c r="BM170" s="10">
        <f t="shared" si="629"/>
        <v>0</v>
      </c>
      <c r="BN170" s="10">
        <f t="shared" si="629"/>
        <v>0</v>
      </c>
      <c r="BO170" s="10">
        <f t="shared" si="629"/>
        <v>0</v>
      </c>
      <c r="BP170" s="10">
        <f t="shared" si="629"/>
        <v>0</v>
      </c>
      <c r="BQ170" s="10">
        <f t="shared" si="602"/>
        <v>0</v>
      </c>
      <c r="BR170" s="4"/>
      <c r="BT170" s="167"/>
      <c r="BU170" s="171"/>
      <c r="BV170" s="17" t="str">
        <f t="shared" si="603"/>
        <v>Product Category 9</v>
      </c>
      <c r="BW170" s="10">
        <f t="shared" ref="BW170:CH170" si="630">BW139*BW155</f>
        <v>0</v>
      </c>
      <c r="BX170" s="10">
        <f t="shared" si="630"/>
        <v>0</v>
      </c>
      <c r="BY170" s="10">
        <f t="shared" si="630"/>
        <v>0</v>
      </c>
      <c r="BZ170" s="10">
        <f t="shared" si="630"/>
        <v>0</v>
      </c>
      <c r="CA170" s="10">
        <f t="shared" si="630"/>
        <v>0</v>
      </c>
      <c r="CB170" s="10">
        <f t="shared" si="630"/>
        <v>0</v>
      </c>
      <c r="CC170" s="10">
        <f t="shared" si="630"/>
        <v>0</v>
      </c>
      <c r="CD170" s="10">
        <f t="shared" si="630"/>
        <v>0</v>
      </c>
      <c r="CE170" s="10">
        <f t="shared" si="630"/>
        <v>0</v>
      </c>
      <c r="CF170" s="10">
        <f t="shared" si="630"/>
        <v>0</v>
      </c>
      <c r="CG170" s="10">
        <f t="shared" si="630"/>
        <v>0</v>
      </c>
      <c r="CH170" s="10">
        <f t="shared" si="630"/>
        <v>0</v>
      </c>
      <c r="CI170" s="10">
        <f t="shared" si="605"/>
        <v>0</v>
      </c>
      <c r="CJ170" s="4"/>
      <c r="CL170" s="171"/>
    </row>
    <row r="171" spans="1:90" x14ac:dyDescent="0.25">
      <c r="A171" s="155"/>
      <c r="B171" s="17" t="str">
        <f t="shared" ref="B171" si="631">B156</f>
        <v>Product Category 10</v>
      </c>
      <c r="C171" s="10">
        <f t="shared" ref="C171:N171" si="632">C140*C156</f>
        <v>0</v>
      </c>
      <c r="D171" s="10">
        <f t="shared" si="632"/>
        <v>0</v>
      </c>
      <c r="E171" s="10">
        <f t="shared" si="632"/>
        <v>0</v>
      </c>
      <c r="F171" s="10">
        <f t="shared" si="632"/>
        <v>0</v>
      </c>
      <c r="G171" s="10">
        <f t="shared" si="632"/>
        <v>0</v>
      </c>
      <c r="H171" s="10">
        <f t="shared" si="632"/>
        <v>0</v>
      </c>
      <c r="I171" s="10">
        <f t="shared" si="632"/>
        <v>0</v>
      </c>
      <c r="J171" s="10">
        <f t="shared" si="632"/>
        <v>0</v>
      </c>
      <c r="K171" s="10">
        <f t="shared" si="632"/>
        <v>0</v>
      </c>
      <c r="L171" s="10">
        <f t="shared" si="632"/>
        <v>0</v>
      </c>
      <c r="M171" s="10">
        <f t="shared" si="632"/>
        <v>0</v>
      </c>
      <c r="N171" s="10">
        <f t="shared" si="632"/>
        <v>0</v>
      </c>
      <c r="O171" s="10">
        <f>SUM(C171:N171)</f>
        <v>0</v>
      </c>
      <c r="P171" s="4"/>
      <c r="R171" s="155"/>
      <c r="S171" s="159"/>
      <c r="T171" s="17" t="str">
        <f t="shared" si="594"/>
        <v>Product Category 10</v>
      </c>
      <c r="U171" s="10">
        <f t="shared" ref="U171:AF171" si="633">U140*U156</f>
        <v>0</v>
      </c>
      <c r="V171" s="10">
        <f t="shared" si="633"/>
        <v>0</v>
      </c>
      <c r="W171" s="10">
        <f t="shared" si="633"/>
        <v>0</v>
      </c>
      <c r="X171" s="10">
        <f t="shared" si="633"/>
        <v>0</v>
      </c>
      <c r="Y171" s="10">
        <f t="shared" si="633"/>
        <v>0</v>
      </c>
      <c r="Z171" s="10">
        <f t="shared" si="633"/>
        <v>0</v>
      </c>
      <c r="AA171" s="10">
        <f t="shared" si="633"/>
        <v>0</v>
      </c>
      <c r="AB171" s="10">
        <f t="shared" si="633"/>
        <v>0</v>
      </c>
      <c r="AC171" s="10">
        <f t="shared" si="633"/>
        <v>0</v>
      </c>
      <c r="AD171" s="10">
        <f t="shared" si="633"/>
        <v>0</v>
      </c>
      <c r="AE171" s="10">
        <f t="shared" si="633"/>
        <v>0</v>
      </c>
      <c r="AF171" s="10">
        <f t="shared" si="633"/>
        <v>0</v>
      </c>
      <c r="AG171" s="10">
        <f>SUM(U171:AF171)</f>
        <v>0</v>
      </c>
      <c r="AH171" s="4"/>
      <c r="AJ171" s="159"/>
      <c r="AK171" s="163"/>
      <c r="AL171" s="17" t="str">
        <f t="shared" si="597"/>
        <v>Product Category 10</v>
      </c>
      <c r="AM171" s="10">
        <f t="shared" ref="AM171:AX171" si="634">AM140*AM156</f>
        <v>0</v>
      </c>
      <c r="AN171" s="10">
        <f t="shared" si="634"/>
        <v>0</v>
      </c>
      <c r="AO171" s="10">
        <f t="shared" si="634"/>
        <v>0</v>
      </c>
      <c r="AP171" s="10">
        <f t="shared" si="634"/>
        <v>0</v>
      </c>
      <c r="AQ171" s="10">
        <f t="shared" si="634"/>
        <v>0</v>
      </c>
      <c r="AR171" s="10">
        <f t="shared" si="634"/>
        <v>0</v>
      </c>
      <c r="AS171" s="10">
        <f t="shared" si="634"/>
        <v>0</v>
      </c>
      <c r="AT171" s="10">
        <f t="shared" si="634"/>
        <v>0</v>
      </c>
      <c r="AU171" s="10">
        <f t="shared" si="634"/>
        <v>0</v>
      </c>
      <c r="AV171" s="10">
        <f t="shared" si="634"/>
        <v>0</v>
      </c>
      <c r="AW171" s="10">
        <f t="shared" si="634"/>
        <v>0</v>
      </c>
      <c r="AX171" s="10">
        <f t="shared" si="634"/>
        <v>0</v>
      </c>
      <c r="AY171" s="10">
        <f>SUM(AM171:AX171)</f>
        <v>0</v>
      </c>
      <c r="AZ171" s="4"/>
      <c r="BB171" s="163"/>
      <c r="BC171" s="167"/>
      <c r="BD171" s="17" t="str">
        <f t="shared" si="600"/>
        <v>Product Category 10</v>
      </c>
      <c r="BE171" s="10">
        <f t="shared" ref="BE171:BP171" si="635">BE140*BE156</f>
        <v>0</v>
      </c>
      <c r="BF171" s="10">
        <f t="shared" si="635"/>
        <v>0</v>
      </c>
      <c r="BG171" s="10">
        <f t="shared" si="635"/>
        <v>0</v>
      </c>
      <c r="BH171" s="10">
        <f t="shared" si="635"/>
        <v>0</v>
      </c>
      <c r="BI171" s="10">
        <f t="shared" si="635"/>
        <v>0</v>
      </c>
      <c r="BJ171" s="10">
        <f t="shared" si="635"/>
        <v>0</v>
      </c>
      <c r="BK171" s="10">
        <f t="shared" si="635"/>
        <v>0</v>
      </c>
      <c r="BL171" s="10">
        <f t="shared" si="635"/>
        <v>0</v>
      </c>
      <c r="BM171" s="10">
        <f t="shared" si="635"/>
        <v>0</v>
      </c>
      <c r="BN171" s="10">
        <f t="shared" si="635"/>
        <v>0</v>
      </c>
      <c r="BO171" s="10">
        <f t="shared" si="635"/>
        <v>0</v>
      </c>
      <c r="BP171" s="10">
        <f t="shared" si="635"/>
        <v>0</v>
      </c>
      <c r="BQ171" s="10">
        <f>SUM(BE171:BP171)</f>
        <v>0</v>
      </c>
      <c r="BR171" s="4"/>
      <c r="BT171" s="167"/>
      <c r="BU171" s="171"/>
      <c r="BV171" s="17" t="str">
        <f t="shared" si="603"/>
        <v>Product Category 10</v>
      </c>
      <c r="BW171" s="10">
        <f t="shared" ref="BW171:CH171" si="636">BW140*BW156</f>
        <v>0</v>
      </c>
      <c r="BX171" s="10">
        <f t="shared" si="636"/>
        <v>0</v>
      </c>
      <c r="BY171" s="10">
        <f t="shared" si="636"/>
        <v>0</v>
      </c>
      <c r="BZ171" s="10">
        <f t="shared" si="636"/>
        <v>0</v>
      </c>
      <c r="CA171" s="10">
        <f t="shared" si="636"/>
        <v>0</v>
      </c>
      <c r="CB171" s="10">
        <f t="shared" si="636"/>
        <v>0</v>
      </c>
      <c r="CC171" s="10">
        <f t="shared" si="636"/>
        <v>0</v>
      </c>
      <c r="CD171" s="10">
        <f t="shared" si="636"/>
        <v>0</v>
      </c>
      <c r="CE171" s="10">
        <f t="shared" si="636"/>
        <v>0</v>
      </c>
      <c r="CF171" s="10">
        <f t="shared" si="636"/>
        <v>0</v>
      </c>
      <c r="CG171" s="10">
        <f t="shared" si="636"/>
        <v>0</v>
      </c>
      <c r="CH171" s="10">
        <f t="shared" si="636"/>
        <v>0</v>
      </c>
      <c r="CI171" s="10">
        <f>SUM(BW171:CH171)</f>
        <v>0</v>
      </c>
      <c r="CJ171" s="4"/>
      <c r="CL171" s="171"/>
    </row>
    <row r="172" spans="1:90" x14ac:dyDescent="0.25">
      <c r="A172" s="155"/>
      <c r="B172" s="34" t="s">
        <v>262</v>
      </c>
      <c r="C172" s="35">
        <f t="shared" ref="C172:N172" si="637">SUM(C162:C171)</f>
        <v>0</v>
      </c>
      <c r="D172" s="35">
        <f t="shared" si="637"/>
        <v>0</v>
      </c>
      <c r="E172" s="35">
        <f t="shared" si="637"/>
        <v>0</v>
      </c>
      <c r="F172" s="35">
        <f t="shared" si="637"/>
        <v>0</v>
      </c>
      <c r="G172" s="35">
        <f t="shared" si="637"/>
        <v>0</v>
      </c>
      <c r="H172" s="35">
        <f t="shared" si="637"/>
        <v>0</v>
      </c>
      <c r="I172" s="35">
        <f t="shared" si="637"/>
        <v>0</v>
      </c>
      <c r="J172" s="35">
        <f t="shared" si="637"/>
        <v>0</v>
      </c>
      <c r="K172" s="35">
        <f t="shared" si="637"/>
        <v>0</v>
      </c>
      <c r="L172" s="35">
        <f t="shared" si="637"/>
        <v>0</v>
      </c>
      <c r="M172" s="35">
        <f t="shared" si="637"/>
        <v>0</v>
      </c>
      <c r="N172" s="35">
        <f t="shared" si="637"/>
        <v>0</v>
      </c>
      <c r="O172" s="35">
        <f>SUM(O162:O171)</f>
        <v>0</v>
      </c>
      <c r="P172" s="31"/>
      <c r="R172" s="155"/>
      <c r="S172" s="159"/>
      <c r="T172" s="34" t="s">
        <v>262</v>
      </c>
      <c r="U172" s="35">
        <f t="shared" ref="U172:AF172" si="638">SUM(U162:U171)</f>
        <v>0</v>
      </c>
      <c r="V172" s="35">
        <f t="shared" si="638"/>
        <v>0</v>
      </c>
      <c r="W172" s="35">
        <f t="shared" si="638"/>
        <v>0</v>
      </c>
      <c r="X172" s="35">
        <f t="shared" si="638"/>
        <v>0</v>
      </c>
      <c r="Y172" s="35">
        <f t="shared" si="638"/>
        <v>0</v>
      </c>
      <c r="Z172" s="35">
        <f t="shared" si="638"/>
        <v>0</v>
      </c>
      <c r="AA172" s="35">
        <f t="shared" si="638"/>
        <v>0</v>
      </c>
      <c r="AB172" s="35">
        <f t="shared" si="638"/>
        <v>0</v>
      </c>
      <c r="AC172" s="35">
        <f t="shared" si="638"/>
        <v>0</v>
      </c>
      <c r="AD172" s="35">
        <f t="shared" si="638"/>
        <v>0</v>
      </c>
      <c r="AE172" s="35">
        <f t="shared" si="638"/>
        <v>0</v>
      </c>
      <c r="AF172" s="35">
        <f t="shared" si="638"/>
        <v>0</v>
      </c>
      <c r="AG172" s="35">
        <f>SUM(AG162:AG171)</f>
        <v>0</v>
      </c>
      <c r="AH172" s="31"/>
      <c r="AJ172" s="159"/>
      <c r="AK172" s="163"/>
      <c r="AL172" s="34" t="s">
        <v>262</v>
      </c>
      <c r="AM172" s="35">
        <f t="shared" ref="AM172:AX172" si="639">SUM(AM162:AM171)</f>
        <v>0</v>
      </c>
      <c r="AN172" s="35">
        <f t="shared" si="639"/>
        <v>0</v>
      </c>
      <c r="AO172" s="35">
        <f t="shared" si="639"/>
        <v>0</v>
      </c>
      <c r="AP172" s="35">
        <f t="shared" si="639"/>
        <v>0</v>
      </c>
      <c r="AQ172" s="35">
        <f t="shared" si="639"/>
        <v>0</v>
      </c>
      <c r="AR172" s="35">
        <f t="shared" si="639"/>
        <v>0</v>
      </c>
      <c r="AS172" s="35">
        <f t="shared" si="639"/>
        <v>0</v>
      </c>
      <c r="AT172" s="35">
        <f t="shared" si="639"/>
        <v>0</v>
      </c>
      <c r="AU172" s="35">
        <f t="shared" si="639"/>
        <v>0</v>
      </c>
      <c r="AV172" s="35">
        <f t="shared" si="639"/>
        <v>0</v>
      </c>
      <c r="AW172" s="35">
        <f t="shared" si="639"/>
        <v>0</v>
      </c>
      <c r="AX172" s="35">
        <f t="shared" si="639"/>
        <v>0</v>
      </c>
      <c r="AY172" s="35">
        <f>SUM(AY162:AY171)</f>
        <v>0</v>
      </c>
      <c r="AZ172" s="31"/>
      <c r="BB172" s="163"/>
      <c r="BC172" s="167"/>
      <c r="BD172" s="34" t="s">
        <v>262</v>
      </c>
      <c r="BE172" s="35">
        <f t="shared" ref="BE172:BP172" si="640">SUM(BE162:BE171)</f>
        <v>0</v>
      </c>
      <c r="BF172" s="35">
        <f t="shared" si="640"/>
        <v>0</v>
      </c>
      <c r="BG172" s="35">
        <f t="shared" si="640"/>
        <v>0</v>
      </c>
      <c r="BH172" s="35">
        <f t="shared" si="640"/>
        <v>0</v>
      </c>
      <c r="BI172" s="35">
        <f t="shared" si="640"/>
        <v>0</v>
      </c>
      <c r="BJ172" s="35">
        <f t="shared" si="640"/>
        <v>0</v>
      </c>
      <c r="BK172" s="35">
        <f t="shared" si="640"/>
        <v>0</v>
      </c>
      <c r="BL172" s="35">
        <f t="shared" si="640"/>
        <v>0</v>
      </c>
      <c r="BM172" s="35">
        <f t="shared" si="640"/>
        <v>0</v>
      </c>
      <c r="BN172" s="35">
        <f t="shared" si="640"/>
        <v>0</v>
      </c>
      <c r="BO172" s="35">
        <f t="shared" si="640"/>
        <v>0</v>
      </c>
      <c r="BP172" s="35">
        <f t="shared" si="640"/>
        <v>0</v>
      </c>
      <c r="BQ172" s="35">
        <f>SUM(BQ162:BQ171)</f>
        <v>0</v>
      </c>
      <c r="BR172" s="31"/>
      <c r="BT172" s="167"/>
      <c r="BU172" s="171"/>
      <c r="BV172" s="34" t="s">
        <v>262</v>
      </c>
      <c r="BW172" s="35">
        <f t="shared" ref="BW172:CH172" si="641">SUM(BW162:BW171)</f>
        <v>0</v>
      </c>
      <c r="BX172" s="35">
        <f t="shared" si="641"/>
        <v>0</v>
      </c>
      <c r="BY172" s="35">
        <f t="shared" si="641"/>
        <v>0</v>
      </c>
      <c r="BZ172" s="35">
        <f t="shared" si="641"/>
        <v>0</v>
      </c>
      <c r="CA172" s="35">
        <f t="shared" si="641"/>
        <v>0</v>
      </c>
      <c r="CB172" s="35">
        <f t="shared" si="641"/>
        <v>0</v>
      </c>
      <c r="CC172" s="35">
        <f t="shared" si="641"/>
        <v>0</v>
      </c>
      <c r="CD172" s="35">
        <f t="shared" si="641"/>
        <v>0</v>
      </c>
      <c r="CE172" s="35">
        <f t="shared" si="641"/>
        <v>0</v>
      </c>
      <c r="CF172" s="35">
        <f t="shared" si="641"/>
        <v>0</v>
      </c>
      <c r="CG172" s="35">
        <f t="shared" si="641"/>
        <v>0</v>
      </c>
      <c r="CH172" s="35">
        <f t="shared" si="641"/>
        <v>0</v>
      </c>
      <c r="CI172" s="35">
        <f>SUM(CI162:CI171)</f>
        <v>0</v>
      </c>
      <c r="CJ172" s="31"/>
      <c r="CL172" s="171"/>
    </row>
    <row r="173" spans="1:90" x14ac:dyDescent="0.25">
      <c r="A173" s="155"/>
      <c r="B173" s="28"/>
      <c r="C173" s="37"/>
      <c r="D173" s="37"/>
      <c r="E173" s="37"/>
      <c r="F173" s="37"/>
      <c r="G173" s="37"/>
      <c r="H173" s="37"/>
      <c r="I173" s="37"/>
      <c r="J173" s="37"/>
      <c r="K173" s="37"/>
      <c r="L173" s="37"/>
      <c r="M173" s="37"/>
      <c r="N173" s="37"/>
      <c r="O173" s="37"/>
      <c r="P173" s="31"/>
      <c r="R173" s="155"/>
      <c r="S173" s="159"/>
      <c r="T173" s="28"/>
      <c r="U173" s="37"/>
      <c r="V173" s="37"/>
      <c r="W173" s="37"/>
      <c r="X173" s="37"/>
      <c r="Y173" s="37"/>
      <c r="Z173" s="37"/>
      <c r="AA173" s="37"/>
      <c r="AB173" s="37"/>
      <c r="AC173" s="37"/>
      <c r="AD173" s="37"/>
      <c r="AE173" s="37"/>
      <c r="AF173" s="37"/>
      <c r="AG173" s="37"/>
      <c r="AH173" s="31"/>
      <c r="AJ173" s="159"/>
      <c r="AK173" s="163"/>
      <c r="AL173" s="28"/>
      <c r="AM173" s="37"/>
      <c r="AN173" s="37"/>
      <c r="AO173" s="37"/>
      <c r="AP173" s="37"/>
      <c r="AQ173" s="37"/>
      <c r="AR173" s="37"/>
      <c r="AS173" s="37"/>
      <c r="AT173" s="37"/>
      <c r="AU173" s="37"/>
      <c r="AV173" s="37"/>
      <c r="AW173" s="37"/>
      <c r="AX173" s="37"/>
      <c r="AY173" s="37"/>
      <c r="AZ173" s="31"/>
      <c r="BB173" s="163"/>
      <c r="BC173" s="167"/>
      <c r="BD173" s="28"/>
      <c r="BE173" s="37"/>
      <c r="BF173" s="37"/>
      <c r="BG173" s="37"/>
      <c r="BH173" s="37"/>
      <c r="BI173" s="37"/>
      <c r="BJ173" s="37"/>
      <c r="BK173" s="37"/>
      <c r="BL173" s="37"/>
      <c r="BM173" s="37"/>
      <c r="BN173" s="37"/>
      <c r="BO173" s="37"/>
      <c r="BP173" s="37"/>
      <c r="BQ173" s="37"/>
      <c r="BR173" s="31"/>
      <c r="BT173" s="167"/>
      <c r="BU173" s="171"/>
      <c r="BV173" s="28"/>
      <c r="BW173" s="37"/>
      <c r="BX173" s="37"/>
      <c r="BY173" s="37"/>
      <c r="BZ173" s="37"/>
      <c r="CA173" s="37"/>
      <c r="CB173" s="37"/>
      <c r="CC173" s="37"/>
      <c r="CD173" s="37"/>
      <c r="CE173" s="37"/>
      <c r="CF173" s="37"/>
      <c r="CG173" s="37"/>
      <c r="CH173" s="37"/>
      <c r="CI173" s="37"/>
      <c r="CJ173" s="31"/>
      <c r="CL173" s="171"/>
    </row>
    <row r="174" spans="1:90" x14ac:dyDescent="0.25">
      <c r="A174" s="286" t="s">
        <v>526</v>
      </c>
      <c r="B174" s="107" t="str">
        <f>B158</f>
        <v>For the Year Ending May 30</v>
      </c>
      <c r="D174" s="4"/>
      <c r="E174" s="4"/>
      <c r="F174" s="4"/>
      <c r="G174" s="4"/>
      <c r="H174" s="4"/>
      <c r="I174" s="4"/>
      <c r="J174" s="4"/>
      <c r="K174" s="4"/>
      <c r="L174" s="4"/>
      <c r="M174" s="4"/>
      <c r="N174" s="4"/>
      <c r="O174" s="4"/>
      <c r="P174" s="4"/>
      <c r="R174" s="155"/>
      <c r="S174" s="250" t="s">
        <v>526</v>
      </c>
      <c r="T174" s="107" t="str">
        <f>T158</f>
        <v>For the Year Ending May 30</v>
      </c>
      <c r="U174" s="4"/>
      <c r="V174" s="4"/>
      <c r="W174" s="4"/>
      <c r="X174" s="4"/>
      <c r="Y174" s="4"/>
      <c r="Z174" s="4"/>
      <c r="AA174" s="4"/>
      <c r="AB174" s="4"/>
      <c r="AC174" s="4"/>
      <c r="AD174" s="4"/>
      <c r="AE174" s="4"/>
      <c r="AF174" s="4"/>
      <c r="AG174" s="4"/>
      <c r="AH174" s="4"/>
      <c r="AJ174" s="159"/>
      <c r="AK174" s="250" t="s">
        <v>526</v>
      </c>
      <c r="AL174" s="107" t="str">
        <f>AL158</f>
        <v>For the Year Ending May 30</v>
      </c>
      <c r="AM174" s="4"/>
      <c r="AN174" s="4"/>
      <c r="AO174" s="4"/>
      <c r="AP174" s="4"/>
      <c r="AQ174" s="4"/>
      <c r="AR174" s="4"/>
      <c r="AS174" s="4"/>
      <c r="AT174" s="4"/>
      <c r="AU174" s="4"/>
      <c r="AV174" s="4"/>
      <c r="AW174" s="4"/>
      <c r="AX174" s="4"/>
      <c r="AY174" s="4"/>
      <c r="AZ174" s="4"/>
      <c r="BB174" s="163"/>
      <c r="BC174" s="250" t="s">
        <v>526</v>
      </c>
      <c r="BD174" s="107" t="str">
        <f>BD158</f>
        <v>For the Year Ending May 30</v>
      </c>
      <c r="BE174" s="4"/>
      <c r="BF174" s="4"/>
      <c r="BG174" s="4"/>
      <c r="BH174" s="4"/>
      <c r="BI174" s="4"/>
      <c r="BJ174" s="4"/>
      <c r="BK174" s="4"/>
      <c r="BL174" s="4"/>
      <c r="BM174" s="4"/>
      <c r="BN174" s="4"/>
      <c r="BO174" s="4"/>
      <c r="BP174" s="4"/>
      <c r="BQ174" s="4"/>
      <c r="BR174" s="4"/>
      <c r="BT174" s="167"/>
      <c r="BU174" s="250" t="s">
        <v>526</v>
      </c>
      <c r="BV174" s="107" t="str">
        <f>BV158</f>
        <v>For the Year Ending May 30</v>
      </c>
      <c r="BW174" s="4"/>
      <c r="BX174" s="4"/>
      <c r="BY174" s="4"/>
      <c r="BZ174" s="4"/>
      <c r="CA174" s="4"/>
      <c r="CB174" s="4"/>
      <c r="CC174" s="4"/>
      <c r="CD174" s="4"/>
      <c r="CE174" s="4"/>
      <c r="CF174" s="4"/>
      <c r="CG174" s="4"/>
      <c r="CH174" s="4"/>
      <c r="CI174" s="4"/>
      <c r="CJ174" s="4"/>
      <c r="CL174" s="171"/>
    </row>
    <row r="175" spans="1:90" x14ac:dyDescent="0.25">
      <c r="A175" s="155"/>
      <c r="B175" s="75" t="s">
        <v>251</v>
      </c>
      <c r="C175" s="4"/>
      <c r="D175" s="4"/>
      <c r="E175" s="4"/>
      <c r="F175" s="4"/>
      <c r="G175" s="4"/>
      <c r="H175" s="4"/>
      <c r="I175" s="4"/>
      <c r="J175" s="4"/>
      <c r="K175" s="4"/>
      <c r="L175" s="4"/>
      <c r="M175" s="4"/>
      <c r="N175" s="4"/>
      <c r="O175" s="4"/>
      <c r="P175" s="4"/>
      <c r="R175" s="155"/>
      <c r="S175" s="159"/>
      <c r="T175" s="75" t="s">
        <v>251</v>
      </c>
      <c r="U175" s="4"/>
      <c r="V175" s="4"/>
      <c r="W175" s="4"/>
      <c r="X175" s="4"/>
      <c r="Y175" s="4"/>
      <c r="Z175" s="4"/>
      <c r="AA175" s="4"/>
      <c r="AB175" s="4"/>
      <c r="AC175" s="4"/>
      <c r="AD175" s="4"/>
      <c r="AE175" s="4"/>
      <c r="AF175" s="4"/>
      <c r="AG175" s="4"/>
      <c r="AH175" s="4"/>
      <c r="AJ175" s="159"/>
      <c r="AK175" s="163"/>
      <c r="AL175" s="75" t="s">
        <v>251</v>
      </c>
      <c r="AM175" s="4"/>
      <c r="AN175" s="4"/>
      <c r="AO175" s="4"/>
      <c r="AP175" s="4"/>
      <c r="AQ175" s="4"/>
      <c r="AR175" s="4"/>
      <c r="AS175" s="4"/>
      <c r="AT175" s="4"/>
      <c r="AU175" s="4"/>
      <c r="AV175" s="4"/>
      <c r="AW175" s="4"/>
      <c r="AX175" s="4"/>
      <c r="AY175" s="4"/>
      <c r="AZ175" s="4"/>
      <c r="BB175" s="163"/>
      <c r="BC175" s="167"/>
      <c r="BD175" s="75" t="s">
        <v>251</v>
      </c>
      <c r="BE175" s="4"/>
      <c r="BF175" s="4"/>
      <c r="BG175" s="4"/>
      <c r="BH175" s="4"/>
      <c r="BI175" s="4"/>
      <c r="BJ175" s="4"/>
      <c r="BK175" s="4"/>
      <c r="BL175" s="4"/>
      <c r="BM175" s="4"/>
      <c r="BN175" s="4"/>
      <c r="BO175" s="4"/>
      <c r="BP175" s="4"/>
      <c r="BQ175" s="4"/>
      <c r="BR175" s="4"/>
      <c r="BT175" s="167"/>
      <c r="BU175" s="171"/>
      <c r="BV175" s="75" t="s">
        <v>251</v>
      </c>
      <c r="BW175" s="4"/>
      <c r="BX175" s="4"/>
      <c r="BY175" s="4"/>
      <c r="BZ175" s="4"/>
      <c r="CA175" s="4"/>
      <c r="CB175" s="4"/>
      <c r="CC175" s="4"/>
      <c r="CD175" s="4"/>
      <c r="CE175" s="4"/>
      <c r="CF175" s="4"/>
      <c r="CG175" s="4"/>
      <c r="CH175" s="4"/>
      <c r="CI175" s="4"/>
      <c r="CJ175" s="4"/>
      <c r="CL175" s="171"/>
    </row>
    <row r="176" spans="1:90" x14ac:dyDescent="0.25">
      <c r="A176" s="155"/>
      <c r="B176" s="72" t="str">
        <f>B160</f>
        <v>Your Company Name</v>
      </c>
      <c r="C176" s="4"/>
      <c r="D176" s="4"/>
      <c r="E176" s="4"/>
      <c r="F176" s="4"/>
      <c r="G176" s="4"/>
      <c r="H176" s="4"/>
      <c r="I176" s="4"/>
      <c r="J176" s="4"/>
      <c r="K176" s="4"/>
      <c r="L176" s="4"/>
      <c r="M176" s="4"/>
      <c r="N176" s="4"/>
      <c r="O176" s="4"/>
      <c r="P176" s="4"/>
      <c r="R176" s="155"/>
      <c r="S176" s="159"/>
      <c r="T176" s="72" t="str">
        <f>T160</f>
        <v>Your Company Name</v>
      </c>
      <c r="U176" s="4"/>
      <c r="V176" s="4"/>
      <c r="W176" s="4"/>
      <c r="X176" s="4"/>
      <c r="Y176" s="4"/>
      <c r="Z176" s="4"/>
      <c r="AA176" s="4"/>
      <c r="AB176" s="4"/>
      <c r="AC176" s="4"/>
      <c r="AD176" s="4"/>
      <c r="AE176" s="4"/>
      <c r="AF176" s="4"/>
      <c r="AG176" s="4"/>
      <c r="AH176" s="4"/>
      <c r="AJ176" s="159"/>
      <c r="AK176" s="163"/>
      <c r="AL176" s="72" t="str">
        <f>AL160</f>
        <v>Your Company Name</v>
      </c>
      <c r="AM176" s="4"/>
      <c r="AN176" s="4"/>
      <c r="AO176" s="4"/>
      <c r="AP176" s="4"/>
      <c r="AQ176" s="4"/>
      <c r="AR176" s="4"/>
      <c r="AS176" s="4"/>
      <c r="AT176" s="4"/>
      <c r="AU176" s="4"/>
      <c r="AV176" s="4"/>
      <c r="AW176" s="4"/>
      <c r="AX176" s="4"/>
      <c r="AY176" s="4"/>
      <c r="AZ176" s="4"/>
      <c r="BB176" s="163"/>
      <c r="BC176" s="167"/>
      <c r="BD176" s="72" t="str">
        <f>BD160</f>
        <v>Your Company Name</v>
      </c>
      <c r="BE176" s="4"/>
      <c r="BF176" s="4"/>
      <c r="BG176" s="4"/>
      <c r="BH176" s="4"/>
      <c r="BI176" s="4"/>
      <c r="BJ176" s="4"/>
      <c r="BK176" s="4"/>
      <c r="BL176" s="4"/>
      <c r="BM176" s="4"/>
      <c r="BN176" s="4"/>
      <c r="BO176" s="4"/>
      <c r="BP176" s="4"/>
      <c r="BQ176" s="4"/>
      <c r="BR176" s="4"/>
      <c r="BT176" s="167"/>
      <c r="BU176" s="171"/>
      <c r="BV176" s="72" t="str">
        <f>BV160</f>
        <v>Your Company Name</v>
      </c>
      <c r="BW176" s="4"/>
      <c r="BX176" s="4"/>
      <c r="BY176" s="4"/>
      <c r="BZ176" s="4"/>
      <c r="CA176" s="4"/>
      <c r="CB176" s="4"/>
      <c r="CC176" s="4"/>
      <c r="CD176" s="4"/>
      <c r="CE176" s="4"/>
      <c r="CF176" s="4"/>
      <c r="CG176" s="4"/>
      <c r="CH176" s="4"/>
      <c r="CI176" s="4"/>
      <c r="CJ176" s="4"/>
      <c r="CL176" s="171"/>
    </row>
    <row r="177" spans="1:90" x14ac:dyDescent="0.25">
      <c r="A177" s="155"/>
      <c r="B177" s="21"/>
      <c r="C177" s="22">
        <f>C161</f>
        <v>43617</v>
      </c>
      <c r="D177" s="22">
        <f t="shared" ref="D177:N177" si="642">D161</f>
        <v>43647</v>
      </c>
      <c r="E177" s="22">
        <f t="shared" si="642"/>
        <v>43678</v>
      </c>
      <c r="F177" s="22">
        <f t="shared" si="642"/>
        <v>43709</v>
      </c>
      <c r="G177" s="22">
        <f t="shared" si="642"/>
        <v>43739</v>
      </c>
      <c r="H177" s="22">
        <f t="shared" si="642"/>
        <v>43770</v>
      </c>
      <c r="I177" s="22">
        <f t="shared" si="642"/>
        <v>43800</v>
      </c>
      <c r="J177" s="22">
        <f t="shared" si="642"/>
        <v>43831</v>
      </c>
      <c r="K177" s="22">
        <f t="shared" si="642"/>
        <v>43862</v>
      </c>
      <c r="L177" s="22">
        <f t="shared" si="642"/>
        <v>43891</v>
      </c>
      <c r="M177" s="22">
        <f t="shared" si="642"/>
        <v>43922</v>
      </c>
      <c r="N177" s="22">
        <f t="shared" si="642"/>
        <v>43952</v>
      </c>
      <c r="O177" s="22" t="str">
        <f>O161</f>
        <v>Total</v>
      </c>
      <c r="P177" s="4"/>
      <c r="R177" s="155"/>
      <c r="S177" s="159"/>
      <c r="T177" s="21"/>
      <c r="U177" s="22">
        <f>U161</f>
        <v>43983</v>
      </c>
      <c r="V177" s="22">
        <f t="shared" ref="V177:AF177" si="643">V161</f>
        <v>44013</v>
      </c>
      <c r="W177" s="22">
        <f t="shared" si="643"/>
        <v>44044</v>
      </c>
      <c r="X177" s="22">
        <f t="shared" si="643"/>
        <v>44075</v>
      </c>
      <c r="Y177" s="22">
        <f t="shared" si="643"/>
        <v>44105</v>
      </c>
      <c r="Z177" s="22">
        <f t="shared" si="643"/>
        <v>44136</v>
      </c>
      <c r="AA177" s="22">
        <f t="shared" si="643"/>
        <v>44166</v>
      </c>
      <c r="AB177" s="22">
        <f t="shared" si="643"/>
        <v>44197</v>
      </c>
      <c r="AC177" s="22">
        <f t="shared" si="643"/>
        <v>44228</v>
      </c>
      <c r="AD177" s="22">
        <f t="shared" si="643"/>
        <v>44256</v>
      </c>
      <c r="AE177" s="22">
        <f t="shared" si="643"/>
        <v>44287</v>
      </c>
      <c r="AF177" s="22">
        <f t="shared" si="643"/>
        <v>44317</v>
      </c>
      <c r="AG177" s="22" t="str">
        <f>AG161</f>
        <v>Total</v>
      </c>
      <c r="AH177" s="4"/>
      <c r="AJ177" s="159"/>
      <c r="AK177" s="163"/>
      <c r="AL177" s="21"/>
      <c r="AM177" s="22">
        <f>AM161</f>
        <v>44349</v>
      </c>
      <c r="AN177" s="22">
        <f t="shared" ref="AN177:AX177" si="644">AN161</f>
        <v>44379</v>
      </c>
      <c r="AO177" s="22">
        <f t="shared" si="644"/>
        <v>44410</v>
      </c>
      <c r="AP177" s="22">
        <f t="shared" si="644"/>
        <v>44441</v>
      </c>
      <c r="AQ177" s="22">
        <f t="shared" si="644"/>
        <v>44471</v>
      </c>
      <c r="AR177" s="22">
        <f t="shared" si="644"/>
        <v>44502</v>
      </c>
      <c r="AS177" s="22">
        <f t="shared" si="644"/>
        <v>44532</v>
      </c>
      <c r="AT177" s="22">
        <f t="shared" si="644"/>
        <v>44563</v>
      </c>
      <c r="AU177" s="22">
        <f t="shared" si="644"/>
        <v>44594</v>
      </c>
      <c r="AV177" s="22">
        <f t="shared" si="644"/>
        <v>44622</v>
      </c>
      <c r="AW177" s="22">
        <f t="shared" si="644"/>
        <v>44653</v>
      </c>
      <c r="AX177" s="22">
        <f t="shared" si="644"/>
        <v>44683</v>
      </c>
      <c r="AY177" s="22" t="str">
        <f>AY161</f>
        <v>Total</v>
      </c>
      <c r="AZ177" s="4"/>
      <c r="BB177" s="163"/>
      <c r="BC177" s="167"/>
      <c r="BD177" s="21"/>
      <c r="BE177" s="22">
        <f>BE161</f>
        <v>44715</v>
      </c>
      <c r="BF177" s="22">
        <f t="shared" ref="BF177:BP177" si="645">BF161</f>
        <v>44745</v>
      </c>
      <c r="BG177" s="22">
        <f t="shared" si="645"/>
        <v>44776</v>
      </c>
      <c r="BH177" s="22">
        <f t="shared" si="645"/>
        <v>44807</v>
      </c>
      <c r="BI177" s="22">
        <f t="shared" si="645"/>
        <v>44837</v>
      </c>
      <c r="BJ177" s="22">
        <f t="shared" si="645"/>
        <v>44868</v>
      </c>
      <c r="BK177" s="22">
        <f t="shared" si="645"/>
        <v>44898</v>
      </c>
      <c r="BL177" s="22">
        <f t="shared" si="645"/>
        <v>44929</v>
      </c>
      <c r="BM177" s="22">
        <f t="shared" si="645"/>
        <v>44960</v>
      </c>
      <c r="BN177" s="22">
        <f t="shared" si="645"/>
        <v>44988</v>
      </c>
      <c r="BO177" s="22">
        <f t="shared" si="645"/>
        <v>45019</v>
      </c>
      <c r="BP177" s="22">
        <f t="shared" si="645"/>
        <v>45049</v>
      </c>
      <c r="BQ177" s="22" t="str">
        <f>BQ161</f>
        <v>Total</v>
      </c>
      <c r="BR177" s="4"/>
      <c r="BT177" s="167"/>
      <c r="BU177" s="171"/>
      <c r="BV177" s="21"/>
      <c r="BW177" s="22">
        <f>BW161</f>
        <v>45081</v>
      </c>
      <c r="BX177" s="22">
        <f t="shared" ref="BX177:CH177" si="646">BX161</f>
        <v>45111</v>
      </c>
      <c r="BY177" s="22">
        <f t="shared" si="646"/>
        <v>45142</v>
      </c>
      <c r="BZ177" s="22">
        <f t="shared" si="646"/>
        <v>45173</v>
      </c>
      <c r="CA177" s="22">
        <f t="shared" si="646"/>
        <v>45203</v>
      </c>
      <c r="CB177" s="22">
        <f t="shared" si="646"/>
        <v>45234</v>
      </c>
      <c r="CC177" s="22">
        <f t="shared" si="646"/>
        <v>45264</v>
      </c>
      <c r="CD177" s="22">
        <f t="shared" si="646"/>
        <v>45295</v>
      </c>
      <c r="CE177" s="22">
        <f t="shared" si="646"/>
        <v>45326</v>
      </c>
      <c r="CF177" s="22">
        <f t="shared" si="646"/>
        <v>45355</v>
      </c>
      <c r="CG177" s="22">
        <f t="shared" si="646"/>
        <v>45386</v>
      </c>
      <c r="CH177" s="22">
        <f t="shared" si="646"/>
        <v>45416</v>
      </c>
      <c r="CI177" s="22" t="str">
        <f>CI161</f>
        <v>Total</v>
      </c>
      <c r="CJ177" s="4"/>
      <c r="CL177" s="171"/>
    </row>
    <row r="178" spans="1:90" x14ac:dyDescent="0.25">
      <c r="A178" s="155"/>
      <c r="B178" s="17" t="str">
        <f>B162</f>
        <v>Product Category 1</v>
      </c>
      <c r="C178" s="10">
        <f>C162*$P178</f>
        <v>0</v>
      </c>
      <c r="D178" s="10">
        <f t="shared" ref="D178:N178" si="647">D162*$P178</f>
        <v>0</v>
      </c>
      <c r="E178" s="10">
        <f t="shared" si="647"/>
        <v>0</v>
      </c>
      <c r="F178" s="10">
        <f t="shared" si="647"/>
        <v>0</v>
      </c>
      <c r="G178" s="10">
        <f t="shared" si="647"/>
        <v>0</v>
      </c>
      <c r="H178" s="10">
        <f t="shared" si="647"/>
        <v>0</v>
      </c>
      <c r="I178" s="10">
        <f t="shared" si="647"/>
        <v>0</v>
      </c>
      <c r="J178" s="10">
        <f t="shared" si="647"/>
        <v>0</v>
      </c>
      <c r="K178" s="10">
        <f t="shared" si="647"/>
        <v>0</v>
      </c>
      <c r="L178" s="10">
        <f t="shared" si="647"/>
        <v>0</v>
      </c>
      <c r="M178" s="10">
        <f t="shared" si="647"/>
        <v>0</v>
      </c>
      <c r="N178" s="10">
        <f t="shared" si="647"/>
        <v>0</v>
      </c>
      <c r="O178" s="10">
        <f>SUM(C178:N178)</f>
        <v>0</v>
      </c>
      <c r="P178" s="149">
        <v>0</v>
      </c>
      <c r="Q178" s="81" t="s">
        <v>397</v>
      </c>
      <c r="R178" s="155"/>
      <c r="S178" s="159"/>
      <c r="T178" s="17" t="str">
        <f>T162</f>
        <v>Product Category 1</v>
      </c>
      <c r="U178" s="10">
        <f t="shared" ref="U178:AF178" si="648">U162*$AH178</f>
        <v>0</v>
      </c>
      <c r="V178" s="10">
        <f t="shared" si="648"/>
        <v>0</v>
      </c>
      <c r="W178" s="10">
        <f t="shared" si="648"/>
        <v>0</v>
      </c>
      <c r="X178" s="10">
        <f t="shared" si="648"/>
        <v>0</v>
      </c>
      <c r="Y178" s="10">
        <f t="shared" si="648"/>
        <v>0</v>
      </c>
      <c r="Z178" s="10">
        <f t="shared" si="648"/>
        <v>0</v>
      </c>
      <c r="AA178" s="10">
        <f t="shared" si="648"/>
        <v>0</v>
      </c>
      <c r="AB178" s="10">
        <f t="shared" si="648"/>
        <v>0</v>
      </c>
      <c r="AC178" s="10">
        <f t="shared" si="648"/>
        <v>0</v>
      </c>
      <c r="AD178" s="10">
        <f t="shared" si="648"/>
        <v>0</v>
      </c>
      <c r="AE178" s="10">
        <f t="shared" si="648"/>
        <v>0</v>
      </c>
      <c r="AF178" s="10">
        <f t="shared" si="648"/>
        <v>0</v>
      </c>
      <c r="AG178" s="10">
        <f>SUM(U178:AF178)</f>
        <v>0</v>
      </c>
      <c r="AH178" s="149">
        <v>0</v>
      </c>
      <c r="AI178" s="81" t="s">
        <v>397</v>
      </c>
      <c r="AJ178" s="159"/>
      <c r="AK178" s="163"/>
      <c r="AL178" s="17" t="str">
        <f>AL162</f>
        <v>Product Category 1</v>
      </c>
      <c r="AM178" s="10">
        <f t="shared" ref="AM178:AX178" si="649">AM162*$AZ178</f>
        <v>0</v>
      </c>
      <c r="AN178" s="10">
        <f t="shared" si="649"/>
        <v>0</v>
      </c>
      <c r="AO178" s="10">
        <f t="shared" si="649"/>
        <v>0</v>
      </c>
      <c r="AP178" s="10">
        <f t="shared" si="649"/>
        <v>0</v>
      </c>
      <c r="AQ178" s="10">
        <f t="shared" si="649"/>
        <v>0</v>
      </c>
      <c r="AR178" s="10">
        <f t="shared" si="649"/>
        <v>0</v>
      </c>
      <c r="AS178" s="10">
        <f t="shared" si="649"/>
        <v>0</v>
      </c>
      <c r="AT178" s="10">
        <f t="shared" si="649"/>
        <v>0</v>
      </c>
      <c r="AU178" s="10">
        <f t="shared" si="649"/>
        <v>0</v>
      </c>
      <c r="AV178" s="10">
        <f t="shared" si="649"/>
        <v>0</v>
      </c>
      <c r="AW178" s="10">
        <f t="shared" si="649"/>
        <v>0</v>
      </c>
      <c r="AX178" s="10">
        <f t="shared" si="649"/>
        <v>0</v>
      </c>
      <c r="AY178" s="10">
        <f>SUM(AM178:AX178)</f>
        <v>0</v>
      </c>
      <c r="AZ178" s="149">
        <v>0</v>
      </c>
      <c r="BA178" s="81" t="s">
        <v>397</v>
      </c>
      <c r="BB178" s="163"/>
      <c r="BC178" s="167"/>
      <c r="BD178" s="17" t="str">
        <f>BD162</f>
        <v>Product Category 1</v>
      </c>
      <c r="BE178" s="10">
        <f t="shared" ref="BE178:BP178" si="650">BE162*$BR178</f>
        <v>0</v>
      </c>
      <c r="BF178" s="10">
        <f t="shared" si="650"/>
        <v>0</v>
      </c>
      <c r="BG178" s="10">
        <f t="shared" si="650"/>
        <v>0</v>
      </c>
      <c r="BH178" s="10">
        <f t="shared" si="650"/>
        <v>0</v>
      </c>
      <c r="BI178" s="10">
        <f t="shared" si="650"/>
        <v>0</v>
      </c>
      <c r="BJ178" s="10">
        <f t="shared" si="650"/>
        <v>0</v>
      </c>
      <c r="BK178" s="10">
        <f t="shared" si="650"/>
        <v>0</v>
      </c>
      <c r="BL178" s="10">
        <f t="shared" si="650"/>
        <v>0</v>
      </c>
      <c r="BM178" s="10">
        <f t="shared" si="650"/>
        <v>0</v>
      </c>
      <c r="BN178" s="10">
        <f t="shared" si="650"/>
        <v>0</v>
      </c>
      <c r="BO178" s="10">
        <f t="shared" si="650"/>
        <v>0</v>
      </c>
      <c r="BP178" s="10">
        <f t="shared" si="650"/>
        <v>0</v>
      </c>
      <c r="BQ178" s="10">
        <f>SUM(BE178:BP178)</f>
        <v>0</v>
      </c>
      <c r="BR178" s="149">
        <v>0.5</v>
      </c>
      <c r="BS178" s="81" t="s">
        <v>397</v>
      </c>
      <c r="BT178" s="167"/>
      <c r="BU178" s="171"/>
      <c r="BV178" s="17" t="str">
        <f>BV162</f>
        <v>Product Category 1</v>
      </c>
      <c r="BW178" s="10">
        <f t="shared" ref="BW178:CH178" si="651">BW162*$CJ178</f>
        <v>0</v>
      </c>
      <c r="BX178" s="10">
        <f t="shared" si="651"/>
        <v>0</v>
      </c>
      <c r="BY178" s="10">
        <f t="shared" si="651"/>
        <v>0</v>
      </c>
      <c r="BZ178" s="10">
        <f t="shared" si="651"/>
        <v>0</v>
      </c>
      <c r="CA178" s="10">
        <f t="shared" si="651"/>
        <v>0</v>
      </c>
      <c r="CB178" s="10">
        <f t="shared" si="651"/>
        <v>0</v>
      </c>
      <c r="CC178" s="10">
        <f t="shared" si="651"/>
        <v>0</v>
      </c>
      <c r="CD178" s="10">
        <f t="shared" si="651"/>
        <v>0</v>
      </c>
      <c r="CE178" s="10">
        <f t="shared" si="651"/>
        <v>0</v>
      </c>
      <c r="CF178" s="10">
        <f t="shared" si="651"/>
        <v>0</v>
      </c>
      <c r="CG178" s="10">
        <f t="shared" si="651"/>
        <v>0</v>
      </c>
      <c r="CH178" s="10">
        <f t="shared" si="651"/>
        <v>0</v>
      </c>
      <c r="CI178" s="10">
        <f>SUM(BW178:CH178)</f>
        <v>0</v>
      </c>
      <c r="CJ178" s="149">
        <v>0.25</v>
      </c>
      <c r="CK178" s="81" t="s">
        <v>397</v>
      </c>
      <c r="CL178" s="171"/>
    </row>
    <row r="179" spans="1:90" x14ac:dyDescent="0.25">
      <c r="A179" s="155"/>
      <c r="B179" s="17" t="str">
        <f>B163</f>
        <v>Product Category 2</v>
      </c>
      <c r="C179" s="10">
        <f t="shared" ref="C179:N187" si="652">C163*$P179</f>
        <v>0</v>
      </c>
      <c r="D179" s="10">
        <f t="shared" si="652"/>
        <v>0</v>
      </c>
      <c r="E179" s="10">
        <f t="shared" si="652"/>
        <v>0</v>
      </c>
      <c r="F179" s="10">
        <f t="shared" si="652"/>
        <v>0</v>
      </c>
      <c r="G179" s="10">
        <f t="shared" si="652"/>
        <v>0</v>
      </c>
      <c r="H179" s="10">
        <f t="shared" si="652"/>
        <v>0</v>
      </c>
      <c r="I179" s="10">
        <f t="shared" si="652"/>
        <v>0</v>
      </c>
      <c r="J179" s="10">
        <f t="shared" si="652"/>
        <v>0</v>
      </c>
      <c r="K179" s="10">
        <f t="shared" si="652"/>
        <v>0</v>
      </c>
      <c r="L179" s="10">
        <f t="shared" si="652"/>
        <v>0</v>
      </c>
      <c r="M179" s="10">
        <f t="shared" si="652"/>
        <v>0</v>
      </c>
      <c r="N179" s="10">
        <f t="shared" si="652"/>
        <v>0</v>
      </c>
      <c r="O179" s="10">
        <f t="shared" ref="O179:O187" si="653">SUM(C179:N179)</f>
        <v>0</v>
      </c>
      <c r="P179" s="149">
        <v>0.5</v>
      </c>
      <c r="Q179" s="81" t="s">
        <v>397</v>
      </c>
      <c r="R179" s="155"/>
      <c r="S179" s="159"/>
      <c r="T179" s="17" t="str">
        <f>T163</f>
        <v>Product Category 2</v>
      </c>
      <c r="U179" s="10">
        <f t="shared" ref="U179:AF179" si="654">U163*$AH179</f>
        <v>0</v>
      </c>
      <c r="V179" s="10">
        <f t="shared" si="654"/>
        <v>0</v>
      </c>
      <c r="W179" s="10">
        <f t="shared" si="654"/>
        <v>0</v>
      </c>
      <c r="X179" s="10">
        <f t="shared" si="654"/>
        <v>0</v>
      </c>
      <c r="Y179" s="10">
        <f t="shared" si="654"/>
        <v>0</v>
      </c>
      <c r="Z179" s="10">
        <f t="shared" si="654"/>
        <v>0</v>
      </c>
      <c r="AA179" s="10">
        <f t="shared" si="654"/>
        <v>0</v>
      </c>
      <c r="AB179" s="10">
        <f t="shared" si="654"/>
        <v>0</v>
      </c>
      <c r="AC179" s="10">
        <f t="shared" si="654"/>
        <v>0</v>
      </c>
      <c r="AD179" s="10">
        <f t="shared" si="654"/>
        <v>0</v>
      </c>
      <c r="AE179" s="10">
        <f t="shared" si="654"/>
        <v>0</v>
      </c>
      <c r="AF179" s="10">
        <f t="shared" si="654"/>
        <v>0</v>
      </c>
      <c r="AG179" s="10">
        <f t="shared" ref="AG179:AG187" si="655">SUM(U179:AF179)</f>
        <v>0</v>
      </c>
      <c r="AH179" s="149">
        <v>0.5</v>
      </c>
      <c r="AI179" s="81" t="s">
        <v>397</v>
      </c>
      <c r="AJ179" s="159"/>
      <c r="AK179" s="163"/>
      <c r="AL179" s="17" t="str">
        <f>AL163</f>
        <v>Product Category 2</v>
      </c>
      <c r="AM179" s="10">
        <f t="shared" ref="AM179:AX179" si="656">AM163*$AZ179</f>
        <v>0</v>
      </c>
      <c r="AN179" s="10">
        <f t="shared" si="656"/>
        <v>0</v>
      </c>
      <c r="AO179" s="10">
        <f t="shared" si="656"/>
        <v>0</v>
      </c>
      <c r="AP179" s="10">
        <f t="shared" si="656"/>
        <v>0</v>
      </c>
      <c r="AQ179" s="10">
        <f t="shared" si="656"/>
        <v>0</v>
      </c>
      <c r="AR179" s="10">
        <f t="shared" si="656"/>
        <v>0</v>
      </c>
      <c r="AS179" s="10">
        <f t="shared" si="656"/>
        <v>0</v>
      </c>
      <c r="AT179" s="10">
        <f t="shared" si="656"/>
        <v>0</v>
      </c>
      <c r="AU179" s="10">
        <f t="shared" si="656"/>
        <v>0</v>
      </c>
      <c r="AV179" s="10">
        <f t="shared" si="656"/>
        <v>0</v>
      </c>
      <c r="AW179" s="10">
        <f t="shared" si="656"/>
        <v>0</v>
      </c>
      <c r="AX179" s="10">
        <f t="shared" si="656"/>
        <v>0</v>
      </c>
      <c r="AY179" s="10">
        <f t="shared" ref="AY179:AY187" si="657">SUM(AM179:AX179)</f>
        <v>0</v>
      </c>
      <c r="AZ179" s="149">
        <v>0.5</v>
      </c>
      <c r="BA179" s="81" t="s">
        <v>397</v>
      </c>
      <c r="BB179" s="163"/>
      <c r="BC179" s="167"/>
      <c r="BD179" s="17" t="str">
        <f>BD163</f>
        <v>Product Category 2</v>
      </c>
      <c r="BE179" s="10">
        <f t="shared" ref="BE179:BP179" si="658">BE163*$BR179</f>
        <v>0</v>
      </c>
      <c r="BF179" s="10">
        <f t="shared" si="658"/>
        <v>0</v>
      </c>
      <c r="BG179" s="10">
        <f t="shared" si="658"/>
        <v>0</v>
      </c>
      <c r="BH179" s="10">
        <f t="shared" si="658"/>
        <v>0</v>
      </c>
      <c r="BI179" s="10">
        <f t="shared" si="658"/>
        <v>0</v>
      </c>
      <c r="BJ179" s="10">
        <f t="shared" si="658"/>
        <v>0</v>
      </c>
      <c r="BK179" s="10">
        <f t="shared" si="658"/>
        <v>0</v>
      </c>
      <c r="BL179" s="10">
        <f t="shared" si="658"/>
        <v>0</v>
      </c>
      <c r="BM179" s="10">
        <f t="shared" si="658"/>
        <v>0</v>
      </c>
      <c r="BN179" s="10">
        <f t="shared" si="658"/>
        <v>0</v>
      </c>
      <c r="BO179" s="10">
        <f t="shared" si="658"/>
        <v>0</v>
      </c>
      <c r="BP179" s="10">
        <f t="shared" si="658"/>
        <v>0</v>
      </c>
      <c r="BQ179" s="10">
        <f t="shared" ref="BQ179:BQ187" si="659">SUM(BE179:BP179)</f>
        <v>0</v>
      </c>
      <c r="BR179" s="149">
        <v>0.5</v>
      </c>
      <c r="BS179" s="81" t="s">
        <v>397</v>
      </c>
      <c r="BT179" s="167"/>
      <c r="BU179" s="171"/>
      <c r="BV179" s="17" t="str">
        <f>BV163</f>
        <v>Product Category 2</v>
      </c>
      <c r="BW179" s="10">
        <f t="shared" ref="BW179:CH179" si="660">BW163*$CJ179</f>
        <v>0</v>
      </c>
      <c r="BX179" s="10">
        <f t="shared" si="660"/>
        <v>0</v>
      </c>
      <c r="BY179" s="10">
        <f t="shared" si="660"/>
        <v>0</v>
      </c>
      <c r="BZ179" s="10">
        <f t="shared" si="660"/>
        <v>0</v>
      </c>
      <c r="CA179" s="10">
        <f t="shared" si="660"/>
        <v>0</v>
      </c>
      <c r="CB179" s="10">
        <f t="shared" si="660"/>
        <v>0</v>
      </c>
      <c r="CC179" s="10">
        <f t="shared" si="660"/>
        <v>0</v>
      </c>
      <c r="CD179" s="10">
        <f t="shared" si="660"/>
        <v>0</v>
      </c>
      <c r="CE179" s="10">
        <f t="shared" si="660"/>
        <v>0</v>
      </c>
      <c r="CF179" s="10">
        <f t="shared" si="660"/>
        <v>0</v>
      </c>
      <c r="CG179" s="10">
        <f t="shared" si="660"/>
        <v>0</v>
      </c>
      <c r="CH179" s="10">
        <f t="shared" si="660"/>
        <v>0</v>
      </c>
      <c r="CI179" s="10">
        <f t="shared" ref="CI179:CI187" si="661">SUM(BW179:CH179)</f>
        <v>0</v>
      </c>
      <c r="CJ179" s="149">
        <v>0.25</v>
      </c>
      <c r="CK179" s="81" t="s">
        <v>397</v>
      </c>
      <c r="CL179" s="171"/>
    </row>
    <row r="180" spans="1:90" x14ac:dyDescent="0.25">
      <c r="A180" s="155"/>
      <c r="B180" s="17" t="str">
        <f>B164</f>
        <v>Product Category 3</v>
      </c>
      <c r="C180" s="10">
        <f t="shared" si="652"/>
        <v>0</v>
      </c>
      <c r="D180" s="10">
        <f t="shared" si="652"/>
        <v>0</v>
      </c>
      <c r="E180" s="10">
        <f t="shared" si="652"/>
        <v>0</v>
      </c>
      <c r="F180" s="10">
        <f t="shared" si="652"/>
        <v>0</v>
      </c>
      <c r="G180" s="10">
        <f t="shared" si="652"/>
        <v>0</v>
      </c>
      <c r="H180" s="10">
        <f t="shared" si="652"/>
        <v>0</v>
      </c>
      <c r="I180" s="10">
        <f t="shared" si="652"/>
        <v>0</v>
      </c>
      <c r="J180" s="10">
        <f t="shared" si="652"/>
        <v>0</v>
      </c>
      <c r="K180" s="10">
        <f t="shared" si="652"/>
        <v>0</v>
      </c>
      <c r="L180" s="10">
        <f t="shared" si="652"/>
        <v>0</v>
      </c>
      <c r="M180" s="10">
        <f t="shared" si="652"/>
        <v>0</v>
      </c>
      <c r="N180" s="10">
        <f t="shared" si="652"/>
        <v>0</v>
      </c>
      <c r="O180" s="10">
        <f t="shared" si="653"/>
        <v>0</v>
      </c>
      <c r="P180" s="149">
        <v>1</v>
      </c>
      <c r="Q180" s="81" t="s">
        <v>397</v>
      </c>
      <c r="R180" s="155"/>
      <c r="S180" s="159"/>
      <c r="T180" s="17" t="str">
        <f>T164</f>
        <v>Product Category 3</v>
      </c>
      <c r="U180" s="10">
        <f t="shared" ref="U180:AF180" si="662">U164*$AH180</f>
        <v>0</v>
      </c>
      <c r="V180" s="10">
        <f t="shared" si="662"/>
        <v>0</v>
      </c>
      <c r="W180" s="10">
        <f t="shared" si="662"/>
        <v>0</v>
      </c>
      <c r="X180" s="10">
        <f t="shared" si="662"/>
        <v>0</v>
      </c>
      <c r="Y180" s="10">
        <f t="shared" si="662"/>
        <v>0</v>
      </c>
      <c r="Z180" s="10">
        <f t="shared" si="662"/>
        <v>0</v>
      </c>
      <c r="AA180" s="10">
        <f t="shared" si="662"/>
        <v>0</v>
      </c>
      <c r="AB180" s="10">
        <f t="shared" si="662"/>
        <v>0</v>
      </c>
      <c r="AC180" s="10">
        <f t="shared" si="662"/>
        <v>0</v>
      </c>
      <c r="AD180" s="10">
        <f t="shared" si="662"/>
        <v>0</v>
      </c>
      <c r="AE180" s="10">
        <f t="shared" si="662"/>
        <v>0</v>
      </c>
      <c r="AF180" s="10">
        <f t="shared" si="662"/>
        <v>0</v>
      </c>
      <c r="AG180" s="10">
        <f t="shared" si="655"/>
        <v>0</v>
      </c>
      <c r="AH180" s="149">
        <v>1</v>
      </c>
      <c r="AI180" s="81" t="s">
        <v>397</v>
      </c>
      <c r="AJ180" s="159"/>
      <c r="AK180" s="163"/>
      <c r="AL180" s="17" t="str">
        <f>AL164</f>
        <v>Product Category 3</v>
      </c>
      <c r="AM180" s="10">
        <f t="shared" ref="AM180:AX180" si="663">AM164*$AZ180</f>
        <v>0</v>
      </c>
      <c r="AN180" s="10">
        <f t="shared" si="663"/>
        <v>0</v>
      </c>
      <c r="AO180" s="10">
        <f t="shared" si="663"/>
        <v>0</v>
      </c>
      <c r="AP180" s="10">
        <f t="shared" si="663"/>
        <v>0</v>
      </c>
      <c r="AQ180" s="10">
        <f t="shared" si="663"/>
        <v>0</v>
      </c>
      <c r="AR180" s="10">
        <f t="shared" si="663"/>
        <v>0</v>
      </c>
      <c r="AS180" s="10">
        <f t="shared" si="663"/>
        <v>0</v>
      </c>
      <c r="AT180" s="10">
        <f t="shared" si="663"/>
        <v>0</v>
      </c>
      <c r="AU180" s="10">
        <f t="shared" si="663"/>
        <v>0</v>
      </c>
      <c r="AV180" s="10">
        <f t="shared" si="663"/>
        <v>0</v>
      </c>
      <c r="AW180" s="10">
        <f t="shared" si="663"/>
        <v>0</v>
      </c>
      <c r="AX180" s="10">
        <f t="shared" si="663"/>
        <v>0</v>
      </c>
      <c r="AY180" s="10">
        <f t="shared" si="657"/>
        <v>0</v>
      </c>
      <c r="AZ180" s="149">
        <v>1</v>
      </c>
      <c r="BA180" s="81" t="s">
        <v>397</v>
      </c>
      <c r="BB180" s="163"/>
      <c r="BC180" s="167"/>
      <c r="BD180" s="17" t="str">
        <f>BD164</f>
        <v>Product Category 3</v>
      </c>
      <c r="BE180" s="10">
        <f t="shared" ref="BE180:BP180" si="664">BE164*$BR180</f>
        <v>0</v>
      </c>
      <c r="BF180" s="10">
        <f t="shared" si="664"/>
        <v>0</v>
      </c>
      <c r="BG180" s="10">
        <f t="shared" si="664"/>
        <v>0</v>
      </c>
      <c r="BH180" s="10">
        <f t="shared" si="664"/>
        <v>0</v>
      </c>
      <c r="BI180" s="10">
        <f t="shared" si="664"/>
        <v>0</v>
      </c>
      <c r="BJ180" s="10">
        <f t="shared" si="664"/>
        <v>0</v>
      </c>
      <c r="BK180" s="10">
        <f t="shared" si="664"/>
        <v>0</v>
      </c>
      <c r="BL180" s="10">
        <f t="shared" si="664"/>
        <v>0</v>
      </c>
      <c r="BM180" s="10">
        <f t="shared" si="664"/>
        <v>0</v>
      </c>
      <c r="BN180" s="10">
        <f t="shared" si="664"/>
        <v>0</v>
      </c>
      <c r="BO180" s="10">
        <f t="shared" si="664"/>
        <v>0</v>
      </c>
      <c r="BP180" s="10">
        <f t="shared" si="664"/>
        <v>0</v>
      </c>
      <c r="BQ180" s="10">
        <f t="shared" si="659"/>
        <v>0</v>
      </c>
      <c r="BR180" s="149">
        <v>1</v>
      </c>
      <c r="BS180" s="81" t="s">
        <v>397</v>
      </c>
      <c r="BT180" s="167"/>
      <c r="BU180" s="171"/>
      <c r="BV180" s="17" t="str">
        <f>BV164</f>
        <v>Product Category 3</v>
      </c>
      <c r="BW180" s="10">
        <f t="shared" ref="BW180:CH180" si="665">BW164*$CJ180</f>
        <v>0</v>
      </c>
      <c r="BX180" s="10">
        <f t="shared" si="665"/>
        <v>0</v>
      </c>
      <c r="BY180" s="10">
        <f t="shared" si="665"/>
        <v>0</v>
      </c>
      <c r="BZ180" s="10">
        <f t="shared" si="665"/>
        <v>0</v>
      </c>
      <c r="CA180" s="10">
        <f t="shared" si="665"/>
        <v>0</v>
      </c>
      <c r="CB180" s="10">
        <f t="shared" si="665"/>
        <v>0</v>
      </c>
      <c r="CC180" s="10">
        <f t="shared" si="665"/>
        <v>0</v>
      </c>
      <c r="CD180" s="10">
        <f t="shared" si="665"/>
        <v>0</v>
      </c>
      <c r="CE180" s="10">
        <f t="shared" si="665"/>
        <v>0</v>
      </c>
      <c r="CF180" s="10">
        <f t="shared" si="665"/>
        <v>0</v>
      </c>
      <c r="CG180" s="10">
        <f t="shared" si="665"/>
        <v>0</v>
      </c>
      <c r="CH180" s="10">
        <f t="shared" si="665"/>
        <v>0</v>
      </c>
      <c r="CI180" s="10">
        <f t="shared" si="661"/>
        <v>0</v>
      </c>
      <c r="CJ180" s="149">
        <v>0.25</v>
      </c>
      <c r="CK180" s="81" t="s">
        <v>397</v>
      </c>
      <c r="CL180" s="171"/>
    </row>
    <row r="181" spans="1:90" x14ac:dyDescent="0.25">
      <c r="A181" s="155"/>
      <c r="B181" s="17" t="str">
        <f t="shared" ref="B181:B186" si="666">B165</f>
        <v>Product Category 4</v>
      </c>
      <c r="C181" s="10">
        <f t="shared" si="652"/>
        <v>0</v>
      </c>
      <c r="D181" s="10">
        <f t="shared" si="652"/>
        <v>0</v>
      </c>
      <c r="E181" s="10">
        <f t="shared" si="652"/>
        <v>0</v>
      </c>
      <c r="F181" s="10">
        <f t="shared" si="652"/>
        <v>0</v>
      </c>
      <c r="G181" s="10">
        <f t="shared" si="652"/>
        <v>0</v>
      </c>
      <c r="H181" s="10">
        <f t="shared" si="652"/>
        <v>0</v>
      </c>
      <c r="I181" s="10">
        <f t="shared" si="652"/>
        <v>0</v>
      </c>
      <c r="J181" s="10">
        <f t="shared" si="652"/>
        <v>0</v>
      </c>
      <c r="K181" s="10">
        <f t="shared" si="652"/>
        <v>0</v>
      </c>
      <c r="L181" s="10">
        <f t="shared" si="652"/>
        <v>0</v>
      </c>
      <c r="M181" s="10">
        <f t="shared" si="652"/>
        <v>0</v>
      </c>
      <c r="N181" s="10">
        <f t="shared" si="652"/>
        <v>0</v>
      </c>
      <c r="O181" s="10">
        <f t="shared" si="653"/>
        <v>0</v>
      </c>
      <c r="P181" s="149">
        <v>1</v>
      </c>
      <c r="Q181" s="81" t="s">
        <v>397</v>
      </c>
      <c r="R181" s="155"/>
      <c r="S181" s="159"/>
      <c r="T181" s="17" t="str">
        <f t="shared" ref="T181:T187" si="667">T165</f>
        <v>Product Category 4</v>
      </c>
      <c r="U181" s="10">
        <f t="shared" ref="U181:AF181" si="668">U165*$AH181</f>
        <v>0</v>
      </c>
      <c r="V181" s="10">
        <f t="shared" si="668"/>
        <v>0</v>
      </c>
      <c r="W181" s="10">
        <f t="shared" si="668"/>
        <v>0</v>
      </c>
      <c r="X181" s="10">
        <f t="shared" si="668"/>
        <v>0</v>
      </c>
      <c r="Y181" s="10">
        <f t="shared" si="668"/>
        <v>0</v>
      </c>
      <c r="Z181" s="10">
        <f t="shared" si="668"/>
        <v>0</v>
      </c>
      <c r="AA181" s="10">
        <f t="shared" si="668"/>
        <v>0</v>
      </c>
      <c r="AB181" s="10">
        <f t="shared" si="668"/>
        <v>0</v>
      </c>
      <c r="AC181" s="10">
        <f t="shared" si="668"/>
        <v>0</v>
      </c>
      <c r="AD181" s="10">
        <f t="shared" si="668"/>
        <v>0</v>
      </c>
      <c r="AE181" s="10">
        <f t="shared" si="668"/>
        <v>0</v>
      </c>
      <c r="AF181" s="10">
        <f t="shared" si="668"/>
        <v>0</v>
      </c>
      <c r="AG181" s="10">
        <f t="shared" si="655"/>
        <v>0</v>
      </c>
      <c r="AH181" s="149">
        <v>1</v>
      </c>
      <c r="AI181" s="81" t="s">
        <v>397</v>
      </c>
      <c r="AJ181" s="159"/>
      <c r="AK181" s="163"/>
      <c r="AL181" s="17" t="str">
        <f t="shared" ref="AL181:AL187" si="669">AL165</f>
        <v>Product Category 4</v>
      </c>
      <c r="AM181" s="10">
        <f t="shared" ref="AM181:AX181" si="670">AM165*$AZ181</f>
        <v>0</v>
      </c>
      <c r="AN181" s="10">
        <f t="shared" si="670"/>
        <v>0</v>
      </c>
      <c r="AO181" s="10">
        <f t="shared" si="670"/>
        <v>0</v>
      </c>
      <c r="AP181" s="10">
        <f t="shared" si="670"/>
        <v>0</v>
      </c>
      <c r="AQ181" s="10">
        <f t="shared" si="670"/>
        <v>0</v>
      </c>
      <c r="AR181" s="10">
        <f t="shared" si="670"/>
        <v>0</v>
      </c>
      <c r="AS181" s="10">
        <f t="shared" si="670"/>
        <v>0</v>
      </c>
      <c r="AT181" s="10">
        <f t="shared" si="670"/>
        <v>0</v>
      </c>
      <c r="AU181" s="10">
        <f t="shared" si="670"/>
        <v>0</v>
      </c>
      <c r="AV181" s="10">
        <f t="shared" si="670"/>
        <v>0</v>
      </c>
      <c r="AW181" s="10">
        <f t="shared" si="670"/>
        <v>0</v>
      </c>
      <c r="AX181" s="10">
        <f t="shared" si="670"/>
        <v>0</v>
      </c>
      <c r="AY181" s="10">
        <f t="shared" si="657"/>
        <v>0</v>
      </c>
      <c r="AZ181" s="149">
        <v>1</v>
      </c>
      <c r="BA181" s="81" t="s">
        <v>397</v>
      </c>
      <c r="BB181" s="163"/>
      <c r="BC181" s="167"/>
      <c r="BD181" s="17" t="str">
        <f t="shared" ref="BD181:BD187" si="671">BD165</f>
        <v>Product Category 4</v>
      </c>
      <c r="BE181" s="10">
        <f t="shared" ref="BE181:BP181" si="672">BE165*$BR181</f>
        <v>0</v>
      </c>
      <c r="BF181" s="10">
        <f t="shared" si="672"/>
        <v>0</v>
      </c>
      <c r="BG181" s="10">
        <f t="shared" si="672"/>
        <v>0</v>
      </c>
      <c r="BH181" s="10">
        <f t="shared" si="672"/>
        <v>0</v>
      </c>
      <c r="BI181" s="10">
        <f t="shared" si="672"/>
        <v>0</v>
      </c>
      <c r="BJ181" s="10">
        <f t="shared" si="672"/>
        <v>0</v>
      </c>
      <c r="BK181" s="10">
        <f t="shared" si="672"/>
        <v>0</v>
      </c>
      <c r="BL181" s="10">
        <f t="shared" si="672"/>
        <v>0</v>
      </c>
      <c r="BM181" s="10">
        <f t="shared" si="672"/>
        <v>0</v>
      </c>
      <c r="BN181" s="10">
        <f t="shared" si="672"/>
        <v>0</v>
      </c>
      <c r="BO181" s="10">
        <f t="shared" si="672"/>
        <v>0</v>
      </c>
      <c r="BP181" s="10">
        <f t="shared" si="672"/>
        <v>0</v>
      </c>
      <c r="BQ181" s="10">
        <f t="shared" si="659"/>
        <v>0</v>
      </c>
      <c r="BR181" s="149">
        <v>1</v>
      </c>
      <c r="BS181" s="81" t="s">
        <v>397</v>
      </c>
      <c r="BT181" s="167"/>
      <c r="BU181" s="171"/>
      <c r="BV181" s="17" t="str">
        <f t="shared" ref="BV181:BV187" si="673">BV165</f>
        <v>Product Category 4</v>
      </c>
      <c r="BW181" s="10">
        <f t="shared" ref="BW181:CH181" si="674">BW165*$CJ181</f>
        <v>0</v>
      </c>
      <c r="BX181" s="10">
        <f t="shared" si="674"/>
        <v>0</v>
      </c>
      <c r="BY181" s="10">
        <f t="shared" si="674"/>
        <v>0</v>
      </c>
      <c r="BZ181" s="10">
        <f t="shared" si="674"/>
        <v>0</v>
      </c>
      <c r="CA181" s="10">
        <f t="shared" si="674"/>
        <v>0</v>
      </c>
      <c r="CB181" s="10">
        <f t="shared" si="674"/>
        <v>0</v>
      </c>
      <c r="CC181" s="10">
        <f t="shared" si="674"/>
        <v>0</v>
      </c>
      <c r="CD181" s="10">
        <f t="shared" si="674"/>
        <v>0</v>
      </c>
      <c r="CE181" s="10">
        <f t="shared" si="674"/>
        <v>0</v>
      </c>
      <c r="CF181" s="10">
        <f t="shared" si="674"/>
        <v>0</v>
      </c>
      <c r="CG181" s="10">
        <f t="shared" si="674"/>
        <v>0</v>
      </c>
      <c r="CH181" s="10">
        <f t="shared" si="674"/>
        <v>0</v>
      </c>
      <c r="CI181" s="10">
        <f t="shared" si="661"/>
        <v>0</v>
      </c>
      <c r="CJ181" s="149">
        <v>1</v>
      </c>
      <c r="CK181" s="81" t="s">
        <v>397</v>
      </c>
      <c r="CL181" s="171"/>
    </row>
    <row r="182" spans="1:90" x14ac:dyDescent="0.25">
      <c r="A182" s="155"/>
      <c r="B182" s="17" t="str">
        <f t="shared" si="666"/>
        <v>Product Category 5</v>
      </c>
      <c r="C182" s="10">
        <f t="shared" si="652"/>
        <v>0</v>
      </c>
      <c r="D182" s="10">
        <f t="shared" si="652"/>
        <v>0</v>
      </c>
      <c r="E182" s="10">
        <f t="shared" si="652"/>
        <v>0</v>
      </c>
      <c r="F182" s="10">
        <f t="shared" si="652"/>
        <v>0</v>
      </c>
      <c r="G182" s="10">
        <f t="shared" si="652"/>
        <v>0</v>
      </c>
      <c r="H182" s="10">
        <f t="shared" si="652"/>
        <v>0</v>
      </c>
      <c r="I182" s="10">
        <f t="shared" si="652"/>
        <v>0</v>
      </c>
      <c r="J182" s="10">
        <f t="shared" si="652"/>
        <v>0</v>
      </c>
      <c r="K182" s="10">
        <f t="shared" si="652"/>
        <v>0</v>
      </c>
      <c r="L182" s="10">
        <f t="shared" si="652"/>
        <v>0</v>
      </c>
      <c r="M182" s="10">
        <f t="shared" si="652"/>
        <v>0</v>
      </c>
      <c r="N182" s="10">
        <f t="shared" si="652"/>
        <v>0</v>
      </c>
      <c r="O182" s="10">
        <f t="shared" si="653"/>
        <v>0</v>
      </c>
      <c r="P182" s="149">
        <v>1</v>
      </c>
      <c r="Q182" s="81" t="s">
        <v>397</v>
      </c>
      <c r="R182" s="155"/>
      <c r="S182" s="159"/>
      <c r="T182" s="17" t="str">
        <f t="shared" si="667"/>
        <v>Product Category 5</v>
      </c>
      <c r="U182" s="10">
        <f t="shared" ref="U182:AF182" si="675">U166*$AH182</f>
        <v>0</v>
      </c>
      <c r="V182" s="10">
        <f t="shared" si="675"/>
        <v>0</v>
      </c>
      <c r="W182" s="10">
        <f t="shared" si="675"/>
        <v>0</v>
      </c>
      <c r="X182" s="10">
        <f t="shared" si="675"/>
        <v>0</v>
      </c>
      <c r="Y182" s="10">
        <f t="shared" si="675"/>
        <v>0</v>
      </c>
      <c r="Z182" s="10">
        <f t="shared" si="675"/>
        <v>0</v>
      </c>
      <c r="AA182" s="10">
        <f t="shared" si="675"/>
        <v>0</v>
      </c>
      <c r="AB182" s="10">
        <f t="shared" si="675"/>
        <v>0</v>
      </c>
      <c r="AC182" s="10">
        <f t="shared" si="675"/>
        <v>0</v>
      </c>
      <c r="AD182" s="10">
        <f t="shared" si="675"/>
        <v>0</v>
      </c>
      <c r="AE182" s="10">
        <f t="shared" si="675"/>
        <v>0</v>
      </c>
      <c r="AF182" s="10">
        <f t="shared" si="675"/>
        <v>0</v>
      </c>
      <c r="AG182" s="10">
        <f t="shared" si="655"/>
        <v>0</v>
      </c>
      <c r="AH182" s="149">
        <v>1</v>
      </c>
      <c r="AI182" s="81" t="s">
        <v>397</v>
      </c>
      <c r="AJ182" s="159"/>
      <c r="AK182" s="163"/>
      <c r="AL182" s="17" t="str">
        <f t="shared" si="669"/>
        <v>Product Category 5</v>
      </c>
      <c r="AM182" s="10">
        <f t="shared" ref="AM182:AX182" si="676">AM166*$AZ182</f>
        <v>0</v>
      </c>
      <c r="AN182" s="10">
        <f t="shared" si="676"/>
        <v>0</v>
      </c>
      <c r="AO182" s="10">
        <f t="shared" si="676"/>
        <v>0</v>
      </c>
      <c r="AP182" s="10">
        <f t="shared" si="676"/>
        <v>0</v>
      </c>
      <c r="AQ182" s="10">
        <f t="shared" si="676"/>
        <v>0</v>
      </c>
      <c r="AR182" s="10">
        <f t="shared" si="676"/>
        <v>0</v>
      </c>
      <c r="AS182" s="10">
        <f t="shared" si="676"/>
        <v>0</v>
      </c>
      <c r="AT182" s="10">
        <f t="shared" si="676"/>
        <v>0</v>
      </c>
      <c r="AU182" s="10">
        <f t="shared" si="676"/>
        <v>0</v>
      </c>
      <c r="AV182" s="10">
        <f t="shared" si="676"/>
        <v>0</v>
      </c>
      <c r="AW182" s="10">
        <f t="shared" si="676"/>
        <v>0</v>
      </c>
      <c r="AX182" s="10">
        <f t="shared" si="676"/>
        <v>0</v>
      </c>
      <c r="AY182" s="10">
        <f t="shared" si="657"/>
        <v>0</v>
      </c>
      <c r="AZ182" s="149">
        <v>1</v>
      </c>
      <c r="BA182" s="81" t="s">
        <v>397</v>
      </c>
      <c r="BB182" s="163"/>
      <c r="BC182" s="167"/>
      <c r="BD182" s="17" t="str">
        <f t="shared" si="671"/>
        <v>Product Category 5</v>
      </c>
      <c r="BE182" s="10">
        <f t="shared" ref="BE182:BP182" si="677">BE166*$BR182</f>
        <v>0</v>
      </c>
      <c r="BF182" s="10">
        <f t="shared" si="677"/>
        <v>0</v>
      </c>
      <c r="BG182" s="10">
        <f t="shared" si="677"/>
        <v>0</v>
      </c>
      <c r="BH182" s="10">
        <f t="shared" si="677"/>
        <v>0</v>
      </c>
      <c r="BI182" s="10">
        <f t="shared" si="677"/>
        <v>0</v>
      </c>
      <c r="BJ182" s="10">
        <f t="shared" si="677"/>
        <v>0</v>
      </c>
      <c r="BK182" s="10">
        <f t="shared" si="677"/>
        <v>0</v>
      </c>
      <c r="BL182" s="10">
        <f t="shared" si="677"/>
        <v>0</v>
      </c>
      <c r="BM182" s="10">
        <f t="shared" si="677"/>
        <v>0</v>
      </c>
      <c r="BN182" s="10">
        <f t="shared" si="677"/>
        <v>0</v>
      </c>
      <c r="BO182" s="10">
        <f t="shared" si="677"/>
        <v>0</v>
      </c>
      <c r="BP182" s="10">
        <f t="shared" si="677"/>
        <v>0</v>
      </c>
      <c r="BQ182" s="10">
        <f t="shared" si="659"/>
        <v>0</v>
      </c>
      <c r="BR182" s="149">
        <v>1</v>
      </c>
      <c r="BS182" s="81" t="s">
        <v>397</v>
      </c>
      <c r="BT182" s="167"/>
      <c r="BU182" s="171"/>
      <c r="BV182" s="17" t="str">
        <f t="shared" si="673"/>
        <v>Product Category 5</v>
      </c>
      <c r="BW182" s="10">
        <f t="shared" ref="BW182:CH182" si="678">BW166*$CJ182</f>
        <v>0</v>
      </c>
      <c r="BX182" s="10">
        <f t="shared" si="678"/>
        <v>0</v>
      </c>
      <c r="BY182" s="10">
        <f t="shared" si="678"/>
        <v>0</v>
      </c>
      <c r="BZ182" s="10">
        <f t="shared" si="678"/>
        <v>0</v>
      </c>
      <c r="CA182" s="10">
        <f t="shared" si="678"/>
        <v>0</v>
      </c>
      <c r="CB182" s="10">
        <f t="shared" si="678"/>
        <v>0</v>
      </c>
      <c r="CC182" s="10">
        <f t="shared" si="678"/>
        <v>0</v>
      </c>
      <c r="CD182" s="10">
        <f t="shared" si="678"/>
        <v>0</v>
      </c>
      <c r="CE182" s="10">
        <f t="shared" si="678"/>
        <v>0</v>
      </c>
      <c r="CF182" s="10">
        <f t="shared" si="678"/>
        <v>0</v>
      </c>
      <c r="CG182" s="10">
        <f t="shared" si="678"/>
        <v>0</v>
      </c>
      <c r="CH182" s="10">
        <f t="shared" si="678"/>
        <v>0</v>
      </c>
      <c r="CI182" s="10">
        <f t="shared" si="661"/>
        <v>0</v>
      </c>
      <c r="CJ182" s="149">
        <v>1</v>
      </c>
      <c r="CK182" s="81" t="s">
        <v>397</v>
      </c>
      <c r="CL182" s="171"/>
    </row>
    <row r="183" spans="1:90" x14ac:dyDescent="0.25">
      <c r="A183" s="155"/>
      <c r="B183" s="17" t="str">
        <f t="shared" si="666"/>
        <v>Product Category 6</v>
      </c>
      <c r="C183" s="10">
        <f t="shared" si="652"/>
        <v>0</v>
      </c>
      <c r="D183" s="10">
        <f t="shared" si="652"/>
        <v>0</v>
      </c>
      <c r="E183" s="10">
        <f t="shared" si="652"/>
        <v>0</v>
      </c>
      <c r="F183" s="10">
        <f t="shared" si="652"/>
        <v>0</v>
      </c>
      <c r="G183" s="10">
        <f t="shared" si="652"/>
        <v>0</v>
      </c>
      <c r="H183" s="10">
        <f t="shared" si="652"/>
        <v>0</v>
      </c>
      <c r="I183" s="10">
        <f t="shared" si="652"/>
        <v>0</v>
      </c>
      <c r="J183" s="10">
        <f t="shared" si="652"/>
        <v>0</v>
      </c>
      <c r="K183" s="10">
        <f t="shared" si="652"/>
        <v>0</v>
      </c>
      <c r="L183" s="10">
        <f t="shared" si="652"/>
        <v>0</v>
      </c>
      <c r="M183" s="10">
        <f t="shared" si="652"/>
        <v>0</v>
      </c>
      <c r="N183" s="10">
        <f t="shared" si="652"/>
        <v>0</v>
      </c>
      <c r="O183" s="10">
        <f t="shared" si="653"/>
        <v>0</v>
      </c>
      <c r="P183" s="149">
        <v>1</v>
      </c>
      <c r="Q183" s="81" t="s">
        <v>397</v>
      </c>
      <c r="R183" s="155"/>
      <c r="S183" s="159"/>
      <c r="T183" s="17" t="str">
        <f t="shared" si="667"/>
        <v>Product Category 6</v>
      </c>
      <c r="U183" s="10">
        <f t="shared" ref="U183:AF183" si="679">U167*$AH183</f>
        <v>0</v>
      </c>
      <c r="V183" s="10">
        <f t="shared" si="679"/>
        <v>0</v>
      </c>
      <c r="W183" s="10">
        <f t="shared" si="679"/>
        <v>0</v>
      </c>
      <c r="X183" s="10">
        <f t="shared" si="679"/>
        <v>0</v>
      </c>
      <c r="Y183" s="10">
        <f t="shared" si="679"/>
        <v>0</v>
      </c>
      <c r="Z183" s="10">
        <f t="shared" si="679"/>
        <v>0</v>
      </c>
      <c r="AA183" s="10">
        <f t="shared" si="679"/>
        <v>0</v>
      </c>
      <c r="AB183" s="10">
        <f t="shared" si="679"/>
        <v>0</v>
      </c>
      <c r="AC183" s="10">
        <f t="shared" si="679"/>
        <v>0</v>
      </c>
      <c r="AD183" s="10">
        <f t="shared" si="679"/>
        <v>0</v>
      </c>
      <c r="AE183" s="10">
        <f t="shared" si="679"/>
        <v>0</v>
      </c>
      <c r="AF183" s="10">
        <f t="shared" si="679"/>
        <v>0</v>
      </c>
      <c r="AG183" s="10">
        <f t="shared" si="655"/>
        <v>0</v>
      </c>
      <c r="AH183" s="149">
        <v>1</v>
      </c>
      <c r="AI183" s="81" t="s">
        <v>397</v>
      </c>
      <c r="AJ183" s="159"/>
      <c r="AK183" s="163"/>
      <c r="AL183" s="17" t="str">
        <f t="shared" si="669"/>
        <v>Product Category 6</v>
      </c>
      <c r="AM183" s="10">
        <f t="shared" ref="AM183:AX183" si="680">AM167*$AZ183</f>
        <v>0</v>
      </c>
      <c r="AN183" s="10">
        <f t="shared" si="680"/>
        <v>0</v>
      </c>
      <c r="AO183" s="10">
        <f t="shared" si="680"/>
        <v>0</v>
      </c>
      <c r="AP183" s="10">
        <f t="shared" si="680"/>
        <v>0</v>
      </c>
      <c r="AQ183" s="10">
        <f t="shared" si="680"/>
        <v>0</v>
      </c>
      <c r="AR183" s="10">
        <f t="shared" si="680"/>
        <v>0</v>
      </c>
      <c r="AS183" s="10">
        <f t="shared" si="680"/>
        <v>0</v>
      </c>
      <c r="AT183" s="10">
        <f t="shared" si="680"/>
        <v>0</v>
      </c>
      <c r="AU183" s="10">
        <f t="shared" si="680"/>
        <v>0</v>
      </c>
      <c r="AV183" s="10">
        <f t="shared" si="680"/>
        <v>0</v>
      </c>
      <c r="AW183" s="10">
        <f t="shared" si="680"/>
        <v>0</v>
      </c>
      <c r="AX183" s="10">
        <f t="shared" si="680"/>
        <v>0</v>
      </c>
      <c r="AY183" s="10">
        <f t="shared" si="657"/>
        <v>0</v>
      </c>
      <c r="AZ183" s="149">
        <v>1</v>
      </c>
      <c r="BA183" s="81" t="s">
        <v>397</v>
      </c>
      <c r="BB183" s="163"/>
      <c r="BC183" s="167"/>
      <c r="BD183" s="17" t="str">
        <f t="shared" si="671"/>
        <v>Product Category 6</v>
      </c>
      <c r="BE183" s="10">
        <f t="shared" ref="BE183:BP183" si="681">BE167*$BR183</f>
        <v>0</v>
      </c>
      <c r="BF183" s="10">
        <f t="shared" si="681"/>
        <v>0</v>
      </c>
      <c r="BG183" s="10">
        <f t="shared" si="681"/>
        <v>0</v>
      </c>
      <c r="BH183" s="10">
        <f t="shared" si="681"/>
        <v>0</v>
      </c>
      <c r="BI183" s="10">
        <f t="shared" si="681"/>
        <v>0</v>
      </c>
      <c r="BJ183" s="10">
        <f t="shared" si="681"/>
        <v>0</v>
      </c>
      <c r="BK183" s="10">
        <f t="shared" si="681"/>
        <v>0</v>
      </c>
      <c r="BL183" s="10">
        <f t="shared" si="681"/>
        <v>0</v>
      </c>
      <c r="BM183" s="10">
        <f t="shared" si="681"/>
        <v>0</v>
      </c>
      <c r="BN183" s="10">
        <f t="shared" si="681"/>
        <v>0</v>
      </c>
      <c r="BO183" s="10">
        <f t="shared" si="681"/>
        <v>0</v>
      </c>
      <c r="BP183" s="10">
        <f t="shared" si="681"/>
        <v>0</v>
      </c>
      <c r="BQ183" s="10">
        <f t="shared" si="659"/>
        <v>0</v>
      </c>
      <c r="BR183" s="149">
        <v>1</v>
      </c>
      <c r="BS183" s="81" t="s">
        <v>397</v>
      </c>
      <c r="BT183" s="167"/>
      <c r="BU183" s="171"/>
      <c r="BV183" s="17" t="str">
        <f t="shared" si="673"/>
        <v>Product Category 6</v>
      </c>
      <c r="BW183" s="10">
        <f t="shared" ref="BW183:CH183" si="682">BW167*$CJ183</f>
        <v>0</v>
      </c>
      <c r="BX183" s="10">
        <f t="shared" si="682"/>
        <v>0</v>
      </c>
      <c r="BY183" s="10">
        <f t="shared" si="682"/>
        <v>0</v>
      </c>
      <c r="BZ183" s="10">
        <f t="shared" si="682"/>
        <v>0</v>
      </c>
      <c r="CA183" s="10">
        <f t="shared" si="682"/>
        <v>0</v>
      </c>
      <c r="CB183" s="10">
        <f t="shared" si="682"/>
        <v>0</v>
      </c>
      <c r="CC183" s="10">
        <f t="shared" si="682"/>
        <v>0</v>
      </c>
      <c r="CD183" s="10">
        <f t="shared" si="682"/>
        <v>0</v>
      </c>
      <c r="CE183" s="10">
        <f t="shared" si="682"/>
        <v>0</v>
      </c>
      <c r="CF183" s="10">
        <f t="shared" si="682"/>
        <v>0</v>
      </c>
      <c r="CG183" s="10">
        <f t="shared" si="682"/>
        <v>0</v>
      </c>
      <c r="CH183" s="10">
        <f t="shared" si="682"/>
        <v>0</v>
      </c>
      <c r="CI183" s="10">
        <f t="shared" si="661"/>
        <v>0</v>
      </c>
      <c r="CJ183" s="149">
        <v>1</v>
      </c>
      <c r="CK183" s="81" t="s">
        <v>397</v>
      </c>
      <c r="CL183" s="171"/>
    </row>
    <row r="184" spans="1:90" x14ac:dyDescent="0.25">
      <c r="A184" s="155"/>
      <c r="B184" s="17" t="str">
        <f t="shared" si="666"/>
        <v>Product Category 7</v>
      </c>
      <c r="C184" s="10">
        <f t="shared" si="652"/>
        <v>0</v>
      </c>
      <c r="D184" s="10">
        <f t="shared" si="652"/>
        <v>0</v>
      </c>
      <c r="E184" s="10">
        <f t="shared" si="652"/>
        <v>0</v>
      </c>
      <c r="F184" s="10">
        <f t="shared" si="652"/>
        <v>0</v>
      </c>
      <c r="G184" s="10">
        <f t="shared" si="652"/>
        <v>0</v>
      </c>
      <c r="H184" s="10">
        <f t="shared" si="652"/>
        <v>0</v>
      </c>
      <c r="I184" s="10">
        <f t="shared" si="652"/>
        <v>0</v>
      </c>
      <c r="J184" s="10">
        <f t="shared" si="652"/>
        <v>0</v>
      </c>
      <c r="K184" s="10">
        <f t="shared" si="652"/>
        <v>0</v>
      </c>
      <c r="L184" s="10">
        <f t="shared" si="652"/>
        <v>0</v>
      </c>
      <c r="M184" s="10">
        <f t="shared" si="652"/>
        <v>0</v>
      </c>
      <c r="N184" s="10">
        <f t="shared" si="652"/>
        <v>0</v>
      </c>
      <c r="O184" s="10">
        <f t="shared" si="653"/>
        <v>0</v>
      </c>
      <c r="P184" s="149">
        <v>1</v>
      </c>
      <c r="Q184" s="81" t="s">
        <v>397</v>
      </c>
      <c r="R184" s="155"/>
      <c r="S184" s="159"/>
      <c r="T184" s="17" t="str">
        <f t="shared" si="667"/>
        <v>Product Category 7</v>
      </c>
      <c r="U184" s="10">
        <f t="shared" ref="U184:AF184" si="683">U168*$AH184</f>
        <v>0</v>
      </c>
      <c r="V184" s="10">
        <f t="shared" si="683"/>
        <v>0</v>
      </c>
      <c r="W184" s="10">
        <f t="shared" si="683"/>
        <v>0</v>
      </c>
      <c r="X184" s="10">
        <f t="shared" si="683"/>
        <v>0</v>
      </c>
      <c r="Y184" s="10">
        <f t="shared" si="683"/>
        <v>0</v>
      </c>
      <c r="Z184" s="10">
        <f t="shared" si="683"/>
        <v>0</v>
      </c>
      <c r="AA184" s="10">
        <f t="shared" si="683"/>
        <v>0</v>
      </c>
      <c r="AB184" s="10">
        <f t="shared" si="683"/>
        <v>0</v>
      </c>
      <c r="AC184" s="10">
        <f t="shared" si="683"/>
        <v>0</v>
      </c>
      <c r="AD184" s="10">
        <f t="shared" si="683"/>
        <v>0</v>
      </c>
      <c r="AE184" s="10">
        <f t="shared" si="683"/>
        <v>0</v>
      </c>
      <c r="AF184" s="10">
        <f t="shared" si="683"/>
        <v>0</v>
      </c>
      <c r="AG184" s="10">
        <f t="shared" si="655"/>
        <v>0</v>
      </c>
      <c r="AH184" s="149">
        <v>1</v>
      </c>
      <c r="AI184" s="81" t="s">
        <v>397</v>
      </c>
      <c r="AJ184" s="159"/>
      <c r="AK184" s="163"/>
      <c r="AL184" s="17" t="str">
        <f t="shared" si="669"/>
        <v>Product Category 7</v>
      </c>
      <c r="AM184" s="10">
        <f t="shared" ref="AM184:AX184" si="684">AM168*$AZ184</f>
        <v>0</v>
      </c>
      <c r="AN184" s="10">
        <f t="shared" si="684"/>
        <v>0</v>
      </c>
      <c r="AO184" s="10">
        <f t="shared" si="684"/>
        <v>0</v>
      </c>
      <c r="AP184" s="10">
        <f t="shared" si="684"/>
        <v>0</v>
      </c>
      <c r="AQ184" s="10">
        <f t="shared" si="684"/>
        <v>0</v>
      </c>
      <c r="AR184" s="10">
        <f t="shared" si="684"/>
        <v>0</v>
      </c>
      <c r="AS184" s="10">
        <f t="shared" si="684"/>
        <v>0</v>
      </c>
      <c r="AT184" s="10">
        <f t="shared" si="684"/>
        <v>0</v>
      </c>
      <c r="AU184" s="10">
        <f t="shared" si="684"/>
        <v>0</v>
      </c>
      <c r="AV184" s="10">
        <f t="shared" si="684"/>
        <v>0</v>
      </c>
      <c r="AW184" s="10">
        <f t="shared" si="684"/>
        <v>0</v>
      </c>
      <c r="AX184" s="10">
        <f t="shared" si="684"/>
        <v>0</v>
      </c>
      <c r="AY184" s="10">
        <f t="shared" si="657"/>
        <v>0</v>
      </c>
      <c r="AZ184" s="149">
        <v>1</v>
      </c>
      <c r="BA184" s="81" t="s">
        <v>397</v>
      </c>
      <c r="BB184" s="163"/>
      <c r="BC184" s="167"/>
      <c r="BD184" s="17" t="str">
        <f t="shared" si="671"/>
        <v>Product Category 7</v>
      </c>
      <c r="BE184" s="10">
        <f t="shared" ref="BE184:BP184" si="685">BE168*$BR184</f>
        <v>0</v>
      </c>
      <c r="BF184" s="10">
        <f t="shared" si="685"/>
        <v>0</v>
      </c>
      <c r="BG184" s="10">
        <f t="shared" si="685"/>
        <v>0</v>
      </c>
      <c r="BH184" s="10">
        <f t="shared" si="685"/>
        <v>0</v>
      </c>
      <c r="BI184" s="10">
        <f t="shared" si="685"/>
        <v>0</v>
      </c>
      <c r="BJ184" s="10">
        <f t="shared" si="685"/>
        <v>0</v>
      </c>
      <c r="BK184" s="10">
        <f t="shared" si="685"/>
        <v>0</v>
      </c>
      <c r="BL184" s="10">
        <f t="shared" si="685"/>
        <v>0</v>
      </c>
      <c r="BM184" s="10">
        <f t="shared" si="685"/>
        <v>0</v>
      </c>
      <c r="BN184" s="10">
        <f t="shared" si="685"/>
        <v>0</v>
      </c>
      <c r="BO184" s="10">
        <f t="shared" si="685"/>
        <v>0</v>
      </c>
      <c r="BP184" s="10">
        <f t="shared" si="685"/>
        <v>0</v>
      </c>
      <c r="BQ184" s="10">
        <f t="shared" si="659"/>
        <v>0</v>
      </c>
      <c r="BR184" s="149">
        <v>1</v>
      </c>
      <c r="BS184" s="81" t="s">
        <v>397</v>
      </c>
      <c r="BT184" s="167"/>
      <c r="BU184" s="171"/>
      <c r="BV184" s="17" t="str">
        <f t="shared" si="673"/>
        <v>Product Category 7</v>
      </c>
      <c r="BW184" s="10">
        <f t="shared" ref="BW184:CH184" si="686">BW168*$CJ184</f>
        <v>0</v>
      </c>
      <c r="BX184" s="10">
        <f t="shared" si="686"/>
        <v>0</v>
      </c>
      <c r="BY184" s="10">
        <f t="shared" si="686"/>
        <v>0</v>
      </c>
      <c r="BZ184" s="10">
        <f t="shared" si="686"/>
        <v>0</v>
      </c>
      <c r="CA184" s="10">
        <f t="shared" si="686"/>
        <v>0</v>
      </c>
      <c r="CB184" s="10">
        <f t="shared" si="686"/>
        <v>0</v>
      </c>
      <c r="CC184" s="10">
        <f t="shared" si="686"/>
        <v>0</v>
      </c>
      <c r="CD184" s="10">
        <f t="shared" si="686"/>
        <v>0</v>
      </c>
      <c r="CE184" s="10">
        <f t="shared" si="686"/>
        <v>0</v>
      </c>
      <c r="CF184" s="10">
        <f t="shared" si="686"/>
        <v>0</v>
      </c>
      <c r="CG184" s="10">
        <f t="shared" si="686"/>
        <v>0</v>
      </c>
      <c r="CH184" s="10">
        <f t="shared" si="686"/>
        <v>0</v>
      </c>
      <c r="CI184" s="10">
        <f t="shared" si="661"/>
        <v>0</v>
      </c>
      <c r="CJ184" s="149">
        <v>1</v>
      </c>
      <c r="CK184" s="81" t="s">
        <v>397</v>
      </c>
      <c r="CL184" s="171"/>
    </row>
    <row r="185" spans="1:90" x14ac:dyDescent="0.25">
      <c r="A185" s="155"/>
      <c r="B185" s="17" t="str">
        <f t="shared" si="666"/>
        <v>Product Category 8</v>
      </c>
      <c r="C185" s="10">
        <f t="shared" si="652"/>
        <v>0</v>
      </c>
      <c r="D185" s="10">
        <f t="shared" si="652"/>
        <v>0</v>
      </c>
      <c r="E185" s="10">
        <f t="shared" si="652"/>
        <v>0</v>
      </c>
      <c r="F185" s="10">
        <f t="shared" si="652"/>
        <v>0</v>
      </c>
      <c r="G185" s="10">
        <f t="shared" si="652"/>
        <v>0</v>
      </c>
      <c r="H185" s="10">
        <f t="shared" si="652"/>
        <v>0</v>
      </c>
      <c r="I185" s="10">
        <f t="shared" si="652"/>
        <v>0</v>
      </c>
      <c r="J185" s="10">
        <f t="shared" si="652"/>
        <v>0</v>
      </c>
      <c r="K185" s="10">
        <f t="shared" si="652"/>
        <v>0</v>
      </c>
      <c r="L185" s="10">
        <f t="shared" si="652"/>
        <v>0</v>
      </c>
      <c r="M185" s="10">
        <f t="shared" si="652"/>
        <v>0</v>
      </c>
      <c r="N185" s="10">
        <f t="shared" si="652"/>
        <v>0</v>
      </c>
      <c r="O185" s="10">
        <f t="shared" si="653"/>
        <v>0</v>
      </c>
      <c r="P185" s="149">
        <v>1</v>
      </c>
      <c r="Q185" s="81" t="s">
        <v>397</v>
      </c>
      <c r="R185" s="155"/>
      <c r="S185" s="159"/>
      <c r="T185" s="17" t="str">
        <f t="shared" si="667"/>
        <v>Product Category 8</v>
      </c>
      <c r="U185" s="10">
        <f t="shared" ref="U185:AF185" si="687">U169*$AH185</f>
        <v>0</v>
      </c>
      <c r="V185" s="10">
        <f t="shared" si="687"/>
        <v>0</v>
      </c>
      <c r="W185" s="10">
        <f t="shared" si="687"/>
        <v>0</v>
      </c>
      <c r="X185" s="10">
        <f t="shared" si="687"/>
        <v>0</v>
      </c>
      <c r="Y185" s="10">
        <f t="shared" si="687"/>
        <v>0</v>
      </c>
      <c r="Z185" s="10">
        <f t="shared" si="687"/>
        <v>0</v>
      </c>
      <c r="AA185" s="10">
        <f t="shared" si="687"/>
        <v>0</v>
      </c>
      <c r="AB185" s="10">
        <f t="shared" si="687"/>
        <v>0</v>
      </c>
      <c r="AC185" s="10">
        <f t="shared" si="687"/>
        <v>0</v>
      </c>
      <c r="AD185" s="10">
        <f t="shared" si="687"/>
        <v>0</v>
      </c>
      <c r="AE185" s="10">
        <f t="shared" si="687"/>
        <v>0</v>
      </c>
      <c r="AF185" s="10">
        <f t="shared" si="687"/>
        <v>0</v>
      </c>
      <c r="AG185" s="10">
        <f t="shared" si="655"/>
        <v>0</v>
      </c>
      <c r="AH185" s="149">
        <v>1</v>
      </c>
      <c r="AI185" s="81" t="s">
        <v>397</v>
      </c>
      <c r="AJ185" s="159"/>
      <c r="AK185" s="163"/>
      <c r="AL185" s="17" t="str">
        <f t="shared" si="669"/>
        <v>Product Category 8</v>
      </c>
      <c r="AM185" s="10">
        <f t="shared" ref="AM185:AX185" si="688">AM169*$AZ185</f>
        <v>0</v>
      </c>
      <c r="AN185" s="10">
        <f t="shared" si="688"/>
        <v>0</v>
      </c>
      <c r="AO185" s="10">
        <f t="shared" si="688"/>
        <v>0</v>
      </c>
      <c r="AP185" s="10">
        <f t="shared" si="688"/>
        <v>0</v>
      </c>
      <c r="AQ185" s="10">
        <f t="shared" si="688"/>
        <v>0</v>
      </c>
      <c r="AR185" s="10">
        <f t="shared" si="688"/>
        <v>0</v>
      </c>
      <c r="AS185" s="10">
        <f t="shared" si="688"/>
        <v>0</v>
      </c>
      <c r="AT185" s="10">
        <f t="shared" si="688"/>
        <v>0</v>
      </c>
      <c r="AU185" s="10">
        <f t="shared" si="688"/>
        <v>0</v>
      </c>
      <c r="AV185" s="10">
        <f t="shared" si="688"/>
        <v>0</v>
      </c>
      <c r="AW185" s="10">
        <f t="shared" si="688"/>
        <v>0</v>
      </c>
      <c r="AX185" s="10">
        <f t="shared" si="688"/>
        <v>0</v>
      </c>
      <c r="AY185" s="10">
        <f t="shared" si="657"/>
        <v>0</v>
      </c>
      <c r="AZ185" s="149">
        <v>1</v>
      </c>
      <c r="BA185" s="81" t="s">
        <v>397</v>
      </c>
      <c r="BB185" s="163"/>
      <c r="BC185" s="167"/>
      <c r="BD185" s="17" t="str">
        <f t="shared" si="671"/>
        <v>Product Category 8</v>
      </c>
      <c r="BE185" s="10">
        <f t="shared" ref="BE185:BP185" si="689">BE169*$BR185</f>
        <v>0</v>
      </c>
      <c r="BF185" s="10">
        <f t="shared" si="689"/>
        <v>0</v>
      </c>
      <c r="BG185" s="10">
        <f t="shared" si="689"/>
        <v>0</v>
      </c>
      <c r="BH185" s="10">
        <f t="shared" si="689"/>
        <v>0</v>
      </c>
      <c r="BI185" s="10">
        <f t="shared" si="689"/>
        <v>0</v>
      </c>
      <c r="BJ185" s="10">
        <f t="shared" si="689"/>
        <v>0</v>
      </c>
      <c r="BK185" s="10">
        <f t="shared" si="689"/>
        <v>0</v>
      </c>
      <c r="BL185" s="10">
        <f t="shared" si="689"/>
        <v>0</v>
      </c>
      <c r="BM185" s="10">
        <f t="shared" si="689"/>
        <v>0</v>
      </c>
      <c r="BN185" s="10">
        <f t="shared" si="689"/>
        <v>0</v>
      </c>
      <c r="BO185" s="10">
        <f t="shared" si="689"/>
        <v>0</v>
      </c>
      <c r="BP185" s="10">
        <f t="shared" si="689"/>
        <v>0</v>
      </c>
      <c r="BQ185" s="10">
        <f t="shared" si="659"/>
        <v>0</v>
      </c>
      <c r="BR185" s="149">
        <v>1</v>
      </c>
      <c r="BS185" s="81" t="s">
        <v>397</v>
      </c>
      <c r="BT185" s="167"/>
      <c r="BU185" s="171"/>
      <c r="BV185" s="17" t="str">
        <f t="shared" si="673"/>
        <v>Product Category 8</v>
      </c>
      <c r="BW185" s="10">
        <f t="shared" ref="BW185:CH185" si="690">BW169*$CJ185</f>
        <v>0</v>
      </c>
      <c r="BX185" s="10">
        <f t="shared" si="690"/>
        <v>0</v>
      </c>
      <c r="BY185" s="10">
        <f t="shared" si="690"/>
        <v>0</v>
      </c>
      <c r="BZ185" s="10">
        <f t="shared" si="690"/>
        <v>0</v>
      </c>
      <c r="CA185" s="10">
        <f t="shared" si="690"/>
        <v>0</v>
      </c>
      <c r="CB185" s="10">
        <f t="shared" si="690"/>
        <v>0</v>
      </c>
      <c r="CC185" s="10">
        <f t="shared" si="690"/>
        <v>0</v>
      </c>
      <c r="CD185" s="10">
        <f t="shared" si="690"/>
        <v>0</v>
      </c>
      <c r="CE185" s="10">
        <f t="shared" si="690"/>
        <v>0</v>
      </c>
      <c r="CF185" s="10">
        <f t="shared" si="690"/>
        <v>0</v>
      </c>
      <c r="CG185" s="10">
        <f t="shared" si="690"/>
        <v>0</v>
      </c>
      <c r="CH185" s="10">
        <f t="shared" si="690"/>
        <v>0</v>
      </c>
      <c r="CI185" s="10">
        <f t="shared" si="661"/>
        <v>0</v>
      </c>
      <c r="CJ185" s="149">
        <v>1</v>
      </c>
      <c r="CK185" s="81" t="s">
        <v>397</v>
      </c>
      <c r="CL185" s="171"/>
    </row>
    <row r="186" spans="1:90" x14ac:dyDescent="0.25">
      <c r="A186" s="155"/>
      <c r="B186" s="17" t="str">
        <f t="shared" si="666"/>
        <v>Product Category 9</v>
      </c>
      <c r="C186" s="10">
        <f t="shared" si="652"/>
        <v>0</v>
      </c>
      <c r="D186" s="10">
        <f t="shared" si="652"/>
        <v>0</v>
      </c>
      <c r="E186" s="10">
        <f t="shared" si="652"/>
        <v>0</v>
      </c>
      <c r="F186" s="10">
        <f t="shared" si="652"/>
        <v>0</v>
      </c>
      <c r="G186" s="10">
        <f t="shared" si="652"/>
        <v>0</v>
      </c>
      <c r="H186" s="10">
        <f t="shared" si="652"/>
        <v>0</v>
      </c>
      <c r="I186" s="10">
        <f t="shared" si="652"/>
        <v>0</v>
      </c>
      <c r="J186" s="10">
        <f t="shared" si="652"/>
        <v>0</v>
      </c>
      <c r="K186" s="10">
        <f t="shared" si="652"/>
        <v>0</v>
      </c>
      <c r="L186" s="10">
        <f t="shared" si="652"/>
        <v>0</v>
      </c>
      <c r="M186" s="10">
        <f t="shared" si="652"/>
        <v>0</v>
      </c>
      <c r="N186" s="10">
        <f t="shared" si="652"/>
        <v>0</v>
      </c>
      <c r="O186" s="10">
        <f t="shared" si="653"/>
        <v>0</v>
      </c>
      <c r="P186" s="149">
        <v>1</v>
      </c>
      <c r="Q186" s="81" t="s">
        <v>397</v>
      </c>
      <c r="R186" s="155"/>
      <c r="S186" s="159"/>
      <c r="T186" s="17" t="str">
        <f t="shared" si="667"/>
        <v>Product Category 9</v>
      </c>
      <c r="U186" s="10">
        <f t="shared" ref="U186:AF186" si="691">U170*$AH186</f>
        <v>0</v>
      </c>
      <c r="V186" s="10">
        <f t="shared" si="691"/>
        <v>0</v>
      </c>
      <c r="W186" s="10">
        <f t="shared" si="691"/>
        <v>0</v>
      </c>
      <c r="X186" s="10">
        <f t="shared" si="691"/>
        <v>0</v>
      </c>
      <c r="Y186" s="10">
        <f t="shared" si="691"/>
        <v>0</v>
      </c>
      <c r="Z186" s="10">
        <f t="shared" si="691"/>
        <v>0</v>
      </c>
      <c r="AA186" s="10">
        <f t="shared" si="691"/>
        <v>0</v>
      </c>
      <c r="AB186" s="10">
        <f t="shared" si="691"/>
        <v>0</v>
      </c>
      <c r="AC186" s="10">
        <f t="shared" si="691"/>
        <v>0</v>
      </c>
      <c r="AD186" s="10">
        <f t="shared" si="691"/>
        <v>0</v>
      </c>
      <c r="AE186" s="10">
        <f t="shared" si="691"/>
        <v>0</v>
      </c>
      <c r="AF186" s="10">
        <f t="shared" si="691"/>
        <v>0</v>
      </c>
      <c r="AG186" s="10">
        <f t="shared" si="655"/>
        <v>0</v>
      </c>
      <c r="AH186" s="149">
        <v>1</v>
      </c>
      <c r="AI186" s="81" t="s">
        <v>397</v>
      </c>
      <c r="AJ186" s="159"/>
      <c r="AK186" s="163"/>
      <c r="AL186" s="17" t="str">
        <f t="shared" si="669"/>
        <v>Product Category 9</v>
      </c>
      <c r="AM186" s="10">
        <f t="shared" ref="AM186:AX186" si="692">AM170*$AZ186</f>
        <v>0</v>
      </c>
      <c r="AN186" s="10">
        <f t="shared" si="692"/>
        <v>0</v>
      </c>
      <c r="AO186" s="10">
        <f t="shared" si="692"/>
        <v>0</v>
      </c>
      <c r="AP186" s="10">
        <f t="shared" si="692"/>
        <v>0</v>
      </c>
      <c r="AQ186" s="10">
        <f t="shared" si="692"/>
        <v>0</v>
      </c>
      <c r="AR186" s="10">
        <f t="shared" si="692"/>
        <v>0</v>
      </c>
      <c r="AS186" s="10">
        <f t="shared" si="692"/>
        <v>0</v>
      </c>
      <c r="AT186" s="10">
        <f t="shared" si="692"/>
        <v>0</v>
      </c>
      <c r="AU186" s="10">
        <f t="shared" si="692"/>
        <v>0</v>
      </c>
      <c r="AV186" s="10">
        <f t="shared" si="692"/>
        <v>0</v>
      </c>
      <c r="AW186" s="10">
        <f t="shared" si="692"/>
        <v>0</v>
      </c>
      <c r="AX186" s="10">
        <f t="shared" si="692"/>
        <v>0</v>
      </c>
      <c r="AY186" s="10">
        <f t="shared" si="657"/>
        <v>0</v>
      </c>
      <c r="AZ186" s="149">
        <v>1</v>
      </c>
      <c r="BA186" s="81" t="s">
        <v>397</v>
      </c>
      <c r="BB186" s="163"/>
      <c r="BC186" s="167"/>
      <c r="BD186" s="17" t="str">
        <f t="shared" si="671"/>
        <v>Product Category 9</v>
      </c>
      <c r="BE186" s="10">
        <f t="shared" ref="BE186:BP186" si="693">BE170*$BR186</f>
        <v>0</v>
      </c>
      <c r="BF186" s="10">
        <f t="shared" si="693"/>
        <v>0</v>
      </c>
      <c r="BG186" s="10">
        <f t="shared" si="693"/>
        <v>0</v>
      </c>
      <c r="BH186" s="10">
        <f t="shared" si="693"/>
        <v>0</v>
      </c>
      <c r="BI186" s="10">
        <f t="shared" si="693"/>
        <v>0</v>
      </c>
      <c r="BJ186" s="10">
        <f t="shared" si="693"/>
        <v>0</v>
      </c>
      <c r="BK186" s="10">
        <f t="shared" si="693"/>
        <v>0</v>
      </c>
      <c r="BL186" s="10">
        <f t="shared" si="693"/>
        <v>0</v>
      </c>
      <c r="BM186" s="10">
        <f t="shared" si="693"/>
        <v>0</v>
      </c>
      <c r="BN186" s="10">
        <f t="shared" si="693"/>
        <v>0</v>
      </c>
      <c r="BO186" s="10">
        <f t="shared" si="693"/>
        <v>0</v>
      </c>
      <c r="BP186" s="10">
        <f t="shared" si="693"/>
        <v>0</v>
      </c>
      <c r="BQ186" s="10">
        <f t="shared" si="659"/>
        <v>0</v>
      </c>
      <c r="BR186" s="149">
        <v>1</v>
      </c>
      <c r="BS186" s="81" t="s">
        <v>397</v>
      </c>
      <c r="BT186" s="167"/>
      <c r="BU186" s="171"/>
      <c r="BV186" s="17" t="str">
        <f t="shared" si="673"/>
        <v>Product Category 9</v>
      </c>
      <c r="BW186" s="10">
        <f t="shared" ref="BW186:CH186" si="694">BW170*$CJ186</f>
        <v>0</v>
      </c>
      <c r="BX186" s="10">
        <f t="shared" si="694"/>
        <v>0</v>
      </c>
      <c r="BY186" s="10">
        <f t="shared" si="694"/>
        <v>0</v>
      </c>
      <c r="BZ186" s="10">
        <f t="shared" si="694"/>
        <v>0</v>
      </c>
      <c r="CA186" s="10">
        <f t="shared" si="694"/>
        <v>0</v>
      </c>
      <c r="CB186" s="10">
        <f t="shared" si="694"/>
        <v>0</v>
      </c>
      <c r="CC186" s="10">
        <f t="shared" si="694"/>
        <v>0</v>
      </c>
      <c r="CD186" s="10">
        <f t="shared" si="694"/>
        <v>0</v>
      </c>
      <c r="CE186" s="10">
        <f t="shared" si="694"/>
        <v>0</v>
      </c>
      <c r="CF186" s="10">
        <f t="shared" si="694"/>
        <v>0</v>
      </c>
      <c r="CG186" s="10">
        <f t="shared" si="694"/>
        <v>0</v>
      </c>
      <c r="CH186" s="10">
        <f t="shared" si="694"/>
        <v>0</v>
      </c>
      <c r="CI186" s="10">
        <f t="shared" si="661"/>
        <v>0</v>
      </c>
      <c r="CJ186" s="149">
        <v>1</v>
      </c>
      <c r="CK186" s="81" t="s">
        <v>397</v>
      </c>
      <c r="CL186" s="171"/>
    </row>
    <row r="187" spans="1:90" x14ac:dyDescent="0.25">
      <c r="A187" s="155"/>
      <c r="B187" s="17" t="str">
        <f t="shared" ref="B187" si="695">B171</f>
        <v>Product Category 10</v>
      </c>
      <c r="C187" s="10">
        <f t="shared" si="652"/>
        <v>0</v>
      </c>
      <c r="D187" s="10">
        <f t="shared" si="652"/>
        <v>0</v>
      </c>
      <c r="E187" s="10">
        <f t="shared" si="652"/>
        <v>0</v>
      </c>
      <c r="F187" s="10">
        <f t="shared" si="652"/>
        <v>0</v>
      </c>
      <c r="G187" s="10">
        <f t="shared" si="652"/>
        <v>0</v>
      </c>
      <c r="H187" s="10">
        <f t="shared" si="652"/>
        <v>0</v>
      </c>
      <c r="I187" s="10">
        <f t="shared" si="652"/>
        <v>0</v>
      </c>
      <c r="J187" s="10">
        <f t="shared" si="652"/>
        <v>0</v>
      </c>
      <c r="K187" s="10">
        <f t="shared" si="652"/>
        <v>0</v>
      </c>
      <c r="L187" s="10">
        <f t="shared" si="652"/>
        <v>0</v>
      </c>
      <c r="M187" s="10">
        <f t="shared" si="652"/>
        <v>0</v>
      </c>
      <c r="N187" s="10">
        <f t="shared" si="652"/>
        <v>0</v>
      </c>
      <c r="O187" s="10">
        <f t="shared" si="653"/>
        <v>0</v>
      </c>
      <c r="P187" s="149">
        <v>1</v>
      </c>
      <c r="Q187" s="81" t="s">
        <v>397</v>
      </c>
      <c r="R187" s="155"/>
      <c r="S187" s="159"/>
      <c r="T187" s="17" t="str">
        <f t="shared" si="667"/>
        <v>Product Category 10</v>
      </c>
      <c r="U187" s="10">
        <f t="shared" ref="U187:AF187" si="696">U171*$AH187</f>
        <v>0</v>
      </c>
      <c r="V187" s="10">
        <f t="shared" si="696"/>
        <v>0</v>
      </c>
      <c r="W187" s="10">
        <f t="shared" si="696"/>
        <v>0</v>
      </c>
      <c r="X187" s="10">
        <f t="shared" si="696"/>
        <v>0</v>
      </c>
      <c r="Y187" s="10">
        <f t="shared" si="696"/>
        <v>0</v>
      </c>
      <c r="Z187" s="10">
        <f t="shared" si="696"/>
        <v>0</v>
      </c>
      <c r="AA187" s="10">
        <f t="shared" si="696"/>
        <v>0</v>
      </c>
      <c r="AB187" s="10">
        <f t="shared" si="696"/>
        <v>0</v>
      </c>
      <c r="AC187" s="10">
        <f t="shared" si="696"/>
        <v>0</v>
      </c>
      <c r="AD187" s="10">
        <f t="shared" si="696"/>
        <v>0</v>
      </c>
      <c r="AE187" s="10">
        <f t="shared" si="696"/>
        <v>0</v>
      </c>
      <c r="AF187" s="10">
        <f t="shared" si="696"/>
        <v>0</v>
      </c>
      <c r="AG187" s="10">
        <f t="shared" si="655"/>
        <v>0</v>
      </c>
      <c r="AH187" s="149">
        <v>1</v>
      </c>
      <c r="AI187" s="81" t="s">
        <v>397</v>
      </c>
      <c r="AJ187" s="159"/>
      <c r="AK187" s="163"/>
      <c r="AL187" s="17" t="str">
        <f t="shared" si="669"/>
        <v>Product Category 10</v>
      </c>
      <c r="AM187" s="10">
        <f t="shared" ref="AM187:AX187" si="697">AM171*$AZ187</f>
        <v>0</v>
      </c>
      <c r="AN187" s="10">
        <f t="shared" si="697"/>
        <v>0</v>
      </c>
      <c r="AO187" s="10">
        <f t="shared" si="697"/>
        <v>0</v>
      </c>
      <c r="AP187" s="10">
        <f t="shared" si="697"/>
        <v>0</v>
      </c>
      <c r="AQ187" s="10">
        <f t="shared" si="697"/>
        <v>0</v>
      </c>
      <c r="AR187" s="10">
        <f t="shared" si="697"/>
        <v>0</v>
      </c>
      <c r="AS187" s="10">
        <f t="shared" si="697"/>
        <v>0</v>
      </c>
      <c r="AT187" s="10">
        <f t="shared" si="697"/>
        <v>0</v>
      </c>
      <c r="AU187" s="10">
        <f t="shared" si="697"/>
        <v>0</v>
      </c>
      <c r="AV187" s="10">
        <f t="shared" si="697"/>
        <v>0</v>
      </c>
      <c r="AW187" s="10">
        <f t="shared" si="697"/>
        <v>0</v>
      </c>
      <c r="AX187" s="10">
        <f t="shared" si="697"/>
        <v>0</v>
      </c>
      <c r="AY187" s="10">
        <f t="shared" si="657"/>
        <v>0</v>
      </c>
      <c r="AZ187" s="149">
        <v>1</v>
      </c>
      <c r="BA187" s="81" t="s">
        <v>397</v>
      </c>
      <c r="BB187" s="163"/>
      <c r="BC187" s="167"/>
      <c r="BD187" s="17" t="str">
        <f t="shared" si="671"/>
        <v>Product Category 10</v>
      </c>
      <c r="BE187" s="10">
        <f t="shared" ref="BE187:BP187" si="698">BE171*$BR187</f>
        <v>0</v>
      </c>
      <c r="BF187" s="10">
        <f t="shared" si="698"/>
        <v>0</v>
      </c>
      <c r="BG187" s="10">
        <f t="shared" si="698"/>
        <v>0</v>
      </c>
      <c r="BH187" s="10">
        <f t="shared" si="698"/>
        <v>0</v>
      </c>
      <c r="BI187" s="10">
        <f t="shared" si="698"/>
        <v>0</v>
      </c>
      <c r="BJ187" s="10">
        <f t="shared" si="698"/>
        <v>0</v>
      </c>
      <c r="BK187" s="10">
        <f t="shared" si="698"/>
        <v>0</v>
      </c>
      <c r="BL187" s="10">
        <f t="shared" si="698"/>
        <v>0</v>
      </c>
      <c r="BM187" s="10">
        <f t="shared" si="698"/>
        <v>0</v>
      </c>
      <c r="BN187" s="10">
        <f t="shared" si="698"/>
        <v>0</v>
      </c>
      <c r="BO187" s="10">
        <f t="shared" si="698"/>
        <v>0</v>
      </c>
      <c r="BP187" s="10">
        <f t="shared" si="698"/>
        <v>0</v>
      </c>
      <c r="BQ187" s="10">
        <f t="shared" si="659"/>
        <v>0</v>
      </c>
      <c r="BR187" s="149">
        <v>1</v>
      </c>
      <c r="BS187" s="81" t="s">
        <v>397</v>
      </c>
      <c r="BT187" s="167"/>
      <c r="BU187" s="171"/>
      <c r="BV187" s="17" t="str">
        <f t="shared" si="673"/>
        <v>Product Category 10</v>
      </c>
      <c r="BW187" s="10">
        <f t="shared" ref="BW187:CH187" si="699">BW171*$CJ187</f>
        <v>0</v>
      </c>
      <c r="BX187" s="10">
        <f t="shared" si="699"/>
        <v>0</v>
      </c>
      <c r="BY187" s="10">
        <f t="shared" si="699"/>
        <v>0</v>
      </c>
      <c r="BZ187" s="10">
        <f t="shared" si="699"/>
        <v>0</v>
      </c>
      <c r="CA187" s="10">
        <f t="shared" si="699"/>
        <v>0</v>
      </c>
      <c r="CB187" s="10">
        <f t="shared" si="699"/>
        <v>0</v>
      </c>
      <c r="CC187" s="10">
        <f t="shared" si="699"/>
        <v>0</v>
      </c>
      <c r="CD187" s="10">
        <f t="shared" si="699"/>
        <v>0</v>
      </c>
      <c r="CE187" s="10">
        <f t="shared" si="699"/>
        <v>0</v>
      </c>
      <c r="CF187" s="10">
        <f t="shared" si="699"/>
        <v>0</v>
      </c>
      <c r="CG187" s="10">
        <f t="shared" si="699"/>
        <v>0</v>
      </c>
      <c r="CH187" s="10">
        <f t="shared" si="699"/>
        <v>0</v>
      </c>
      <c r="CI187" s="10">
        <f t="shared" si="661"/>
        <v>0</v>
      </c>
      <c r="CJ187" s="149">
        <v>1</v>
      </c>
      <c r="CK187" s="81" t="s">
        <v>397</v>
      </c>
      <c r="CL187" s="171"/>
    </row>
    <row r="188" spans="1:90" x14ac:dyDescent="0.25">
      <c r="A188" s="155"/>
      <c r="B188" s="17" t="s">
        <v>261</v>
      </c>
      <c r="C188" s="35">
        <f>SUM(C178:C187)</f>
        <v>0</v>
      </c>
      <c r="D188" s="35">
        <f t="shared" ref="D188:N188" si="700">SUM(D178:D187)</f>
        <v>0</v>
      </c>
      <c r="E188" s="35">
        <f t="shared" si="700"/>
        <v>0</v>
      </c>
      <c r="F188" s="35">
        <f t="shared" si="700"/>
        <v>0</v>
      </c>
      <c r="G188" s="35">
        <f t="shared" si="700"/>
        <v>0</v>
      </c>
      <c r="H188" s="35">
        <f t="shared" si="700"/>
        <v>0</v>
      </c>
      <c r="I188" s="35">
        <f t="shared" si="700"/>
        <v>0</v>
      </c>
      <c r="J188" s="35">
        <f t="shared" si="700"/>
        <v>0</v>
      </c>
      <c r="K188" s="35">
        <f t="shared" si="700"/>
        <v>0</v>
      </c>
      <c r="L188" s="35">
        <f t="shared" si="700"/>
        <v>0</v>
      </c>
      <c r="M188" s="35">
        <f t="shared" si="700"/>
        <v>0</v>
      </c>
      <c r="N188" s="35">
        <f t="shared" si="700"/>
        <v>0</v>
      </c>
      <c r="O188" s="35">
        <f>SUM(O178:O187)</f>
        <v>0</v>
      </c>
      <c r="P188" s="16"/>
      <c r="R188" s="155"/>
      <c r="S188" s="159"/>
      <c r="T188" s="17" t="s">
        <v>261</v>
      </c>
      <c r="U188" s="35">
        <f>SUM(U178:U187)</f>
        <v>0</v>
      </c>
      <c r="V188" s="35">
        <f t="shared" ref="V188:AF188" si="701">SUM(V178:V187)</f>
        <v>0</v>
      </c>
      <c r="W188" s="35">
        <f t="shared" si="701"/>
        <v>0</v>
      </c>
      <c r="X188" s="35">
        <f t="shared" si="701"/>
        <v>0</v>
      </c>
      <c r="Y188" s="35">
        <f t="shared" si="701"/>
        <v>0</v>
      </c>
      <c r="Z188" s="35">
        <f t="shared" si="701"/>
        <v>0</v>
      </c>
      <c r="AA188" s="35">
        <f t="shared" si="701"/>
        <v>0</v>
      </c>
      <c r="AB188" s="35">
        <f t="shared" si="701"/>
        <v>0</v>
      </c>
      <c r="AC188" s="35">
        <f t="shared" si="701"/>
        <v>0</v>
      </c>
      <c r="AD188" s="35">
        <f t="shared" si="701"/>
        <v>0</v>
      </c>
      <c r="AE188" s="35">
        <f t="shared" si="701"/>
        <v>0</v>
      </c>
      <c r="AF188" s="35">
        <f t="shared" si="701"/>
        <v>0</v>
      </c>
      <c r="AG188" s="35">
        <f>SUM(AG178:AG187)</f>
        <v>0</v>
      </c>
      <c r="AH188" s="16"/>
      <c r="AJ188" s="159"/>
      <c r="AK188" s="163"/>
      <c r="AL188" s="17" t="s">
        <v>261</v>
      </c>
      <c r="AM188" s="35">
        <f>SUM(AM178:AM187)</f>
        <v>0</v>
      </c>
      <c r="AN188" s="35">
        <f t="shared" ref="AN188:AX188" si="702">SUM(AN178:AN187)</f>
        <v>0</v>
      </c>
      <c r="AO188" s="35">
        <f t="shared" si="702"/>
        <v>0</v>
      </c>
      <c r="AP188" s="35">
        <f t="shared" si="702"/>
        <v>0</v>
      </c>
      <c r="AQ188" s="35">
        <f t="shared" si="702"/>
        <v>0</v>
      </c>
      <c r="AR188" s="35">
        <f t="shared" si="702"/>
        <v>0</v>
      </c>
      <c r="AS188" s="35">
        <f t="shared" si="702"/>
        <v>0</v>
      </c>
      <c r="AT188" s="35">
        <f t="shared" si="702"/>
        <v>0</v>
      </c>
      <c r="AU188" s="35">
        <f t="shared" si="702"/>
        <v>0</v>
      </c>
      <c r="AV188" s="35">
        <f t="shared" si="702"/>
        <v>0</v>
      </c>
      <c r="AW188" s="35">
        <f t="shared" si="702"/>
        <v>0</v>
      </c>
      <c r="AX188" s="35">
        <f t="shared" si="702"/>
        <v>0</v>
      </c>
      <c r="AY188" s="35">
        <f>SUM(AY178:AY187)</f>
        <v>0</v>
      </c>
      <c r="AZ188" s="16"/>
      <c r="BB188" s="163"/>
      <c r="BC188" s="167"/>
      <c r="BD188" s="17" t="s">
        <v>261</v>
      </c>
      <c r="BE188" s="35">
        <f>SUM(BE178:BE187)</f>
        <v>0</v>
      </c>
      <c r="BF188" s="35">
        <f t="shared" ref="BF188:BP188" si="703">SUM(BF178:BF187)</f>
        <v>0</v>
      </c>
      <c r="BG188" s="35">
        <f t="shared" si="703"/>
        <v>0</v>
      </c>
      <c r="BH188" s="35">
        <f t="shared" si="703"/>
        <v>0</v>
      </c>
      <c r="BI188" s="35">
        <f t="shared" si="703"/>
        <v>0</v>
      </c>
      <c r="BJ188" s="35">
        <f t="shared" si="703"/>
        <v>0</v>
      </c>
      <c r="BK188" s="35">
        <f t="shared" si="703"/>
        <v>0</v>
      </c>
      <c r="BL188" s="35">
        <f t="shared" si="703"/>
        <v>0</v>
      </c>
      <c r="BM188" s="35">
        <f t="shared" si="703"/>
        <v>0</v>
      </c>
      <c r="BN188" s="35">
        <f t="shared" si="703"/>
        <v>0</v>
      </c>
      <c r="BO188" s="35">
        <f t="shared" si="703"/>
        <v>0</v>
      </c>
      <c r="BP188" s="35">
        <f t="shared" si="703"/>
        <v>0</v>
      </c>
      <c r="BQ188" s="35">
        <f>SUM(BQ178:BQ187)</f>
        <v>0</v>
      </c>
      <c r="BR188" s="16"/>
      <c r="BT188" s="167"/>
      <c r="BU188" s="171"/>
      <c r="BV188" s="17" t="s">
        <v>261</v>
      </c>
      <c r="BW188" s="35">
        <f>SUM(BW178:BW187)</f>
        <v>0</v>
      </c>
      <c r="BX188" s="35">
        <f t="shared" ref="BX188:CH188" si="704">SUM(BX178:BX187)</f>
        <v>0</v>
      </c>
      <c r="BY188" s="35">
        <f t="shared" si="704"/>
        <v>0</v>
      </c>
      <c r="BZ188" s="35">
        <f t="shared" si="704"/>
        <v>0</v>
      </c>
      <c r="CA188" s="35">
        <f t="shared" si="704"/>
        <v>0</v>
      </c>
      <c r="CB188" s="35">
        <f t="shared" si="704"/>
        <v>0</v>
      </c>
      <c r="CC188" s="35">
        <f t="shared" si="704"/>
        <v>0</v>
      </c>
      <c r="CD188" s="35">
        <f t="shared" si="704"/>
        <v>0</v>
      </c>
      <c r="CE188" s="35">
        <f t="shared" si="704"/>
        <v>0</v>
      </c>
      <c r="CF188" s="35">
        <f t="shared" si="704"/>
        <v>0</v>
      </c>
      <c r="CG188" s="35">
        <f t="shared" si="704"/>
        <v>0</v>
      </c>
      <c r="CH188" s="35">
        <f t="shared" si="704"/>
        <v>0</v>
      </c>
      <c r="CI188" s="35">
        <f>SUM(CI178:CI187)</f>
        <v>0</v>
      </c>
      <c r="CJ188" s="16"/>
      <c r="CL188" s="171"/>
    </row>
    <row r="189" spans="1:90" x14ac:dyDescent="0.25">
      <c r="A189" s="155"/>
      <c r="B189" s="4"/>
      <c r="C189" s="4"/>
      <c r="D189" s="4"/>
      <c r="E189" s="4"/>
      <c r="F189" s="4"/>
      <c r="G189" s="4"/>
      <c r="H189" s="4"/>
      <c r="I189" s="4"/>
      <c r="J189" s="4"/>
      <c r="K189" s="4"/>
      <c r="L189" s="4"/>
      <c r="M189" s="4"/>
      <c r="N189" s="4"/>
      <c r="O189" s="4"/>
      <c r="P189" s="256" t="s">
        <v>460</v>
      </c>
      <c r="Q189" s="248"/>
      <c r="R189" s="155"/>
      <c r="S189" s="159"/>
      <c r="T189" s="4"/>
      <c r="U189" s="4"/>
      <c r="V189" s="4"/>
      <c r="W189" s="4"/>
      <c r="X189" s="4"/>
      <c r="Y189" s="4"/>
      <c r="Z189" s="4"/>
      <c r="AA189" s="4"/>
      <c r="AB189" s="4"/>
      <c r="AC189" s="4"/>
      <c r="AD189" s="4"/>
      <c r="AE189" s="4"/>
      <c r="AF189" s="4"/>
      <c r="AG189" s="4"/>
      <c r="AH189" s="256" t="s">
        <v>460</v>
      </c>
      <c r="AI189" s="248"/>
      <c r="AJ189" s="159"/>
      <c r="AK189" s="163"/>
      <c r="AL189" s="4"/>
      <c r="AM189" s="4"/>
      <c r="AN189" s="4"/>
      <c r="AO189" s="4"/>
      <c r="AP189" s="4"/>
      <c r="AQ189" s="4"/>
      <c r="AR189" s="4"/>
      <c r="AS189" s="4"/>
      <c r="AT189" s="4"/>
      <c r="AU189" s="4"/>
      <c r="AV189" s="4"/>
      <c r="AW189" s="4"/>
      <c r="AX189" s="4"/>
      <c r="AY189" s="4"/>
      <c r="AZ189" s="256" t="s">
        <v>460</v>
      </c>
      <c r="BA189" s="248"/>
      <c r="BB189" s="163"/>
      <c r="BC189" s="167"/>
      <c r="BD189" s="4"/>
      <c r="BE189" s="4"/>
      <c r="BF189" s="4"/>
      <c r="BG189" s="4"/>
      <c r="BH189" s="4"/>
      <c r="BI189" s="4"/>
      <c r="BJ189" s="4"/>
      <c r="BK189" s="4"/>
      <c r="BL189" s="4"/>
      <c r="BM189" s="4"/>
      <c r="BN189" s="4"/>
      <c r="BO189" s="4"/>
      <c r="BP189" s="4"/>
      <c r="BQ189" s="4"/>
      <c r="BR189" s="256" t="s">
        <v>460</v>
      </c>
      <c r="BS189" s="248"/>
      <c r="BT189" s="167"/>
      <c r="BU189" s="171"/>
      <c r="BV189" s="4"/>
      <c r="BW189" s="4"/>
      <c r="BX189" s="4"/>
      <c r="BY189" s="4"/>
      <c r="BZ189" s="4"/>
      <c r="CA189" s="4"/>
      <c r="CB189" s="4"/>
      <c r="CC189" s="4"/>
      <c r="CD189" s="4"/>
      <c r="CE189" s="4"/>
      <c r="CF189" s="4"/>
      <c r="CG189" s="4"/>
      <c r="CH189" s="4"/>
      <c r="CI189" s="4"/>
      <c r="CJ189" s="256" t="s">
        <v>460</v>
      </c>
      <c r="CK189" s="248"/>
      <c r="CL189" s="171"/>
    </row>
    <row r="190" spans="1:90" x14ac:dyDescent="0.25">
      <c r="A190" s="286" t="s">
        <v>527</v>
      </c>
      <c r="B190" s="107" t="str">
        <f>B174</f>
        <v>For the Year Ending May 30</v>
      </c>
      <c r="D190" s="4"/>
      <c r="E190" s="88"/>
      <c r="F190" s="4"/>
      <c r="G190" s="4"/>
      <c r="H190" s="4"/>
      <c r="I190" s="4"/>
      <c r="J190" s="4"/>
      <c r="K190" s="4"/>
      <c r="L190" s="4"/>
      <c r="M190" s="88"/>
      <c r="N190" s="4"/>
      <c r="O190" s="4"/>
      <c r="P190" s="256" t="s">
        <v>464</v>
      </c>
      <c r="Q190" s="256"/>
      <c r="R190" s="155"/>
      <c r="S190" s="250" t="s">
        <v>527</v>
      </c>
      <c r="T190" s="107" t="str">
        <f>T174</f>
        <v>For the Year Ending May 30</v>
      </c>
      <c r="U190" s="4"/>
      <c r="V190" s="4"/>
      <c r="W190" s="88"/>
      <c r="X190" s="4"/>
      <c r="Y190" s="4"/>
      <c r="Z190" s="4"/>
      <c r="AA190" s="4"/>
      <c r="AB190" s="4"/>
      <c r="AC190" s="4"/>
      <c r="AD190" s="4"/>
      <c r="AE190" s="88"/>
      <c r="AF190" s="4"/>
      <c r="AG190" s="4"/>
      <c r="AH190" s="256" t="s">
        <v>464</v>
      </c>
      <c r="AI190" s="256"/>
      <c r="AJ190" s="159"/>
      <c r="AK190" s="250" t="s">
        <v>527</v>
      </c>
      <c r="AL190" s="107" t="str">
        <f>AL174</f>
        <v>For the Year Ending May 30</v>
      </c>
      <c r="AM190" s="4"/>
      <c r="AN190" s="4"/>
      <c r="AO190" s="88"/>
      <c r="AP190" s="4"/>
      <c r="AQ190" s="4"/>
      <c r="AR190" s="4"/>
      <c r="AS190" s="4"/>
      <c r="AT190" s="4"/>
      <c r="AU190" s="4"/>
      <c r="AV190" s="4"/>
      <c r="AW190" s="88"/>
      <c r="AX190" s="4"/>
      <c r="AY190" s="4"/>
      <c r="AZ190" s="256" t="s">
        <v>464</v>
      </c>
      <c r="BA190" s="256"/>
      <c r="BB190" s="163"/>
      <c r="BC190" s="250" t="s">
        <v>527</v>
      </c>
      <c r="BD190" s="107" t="str">
        <f>BD174</f>
        <v>For the Year Ending May 30</v>
      </c>
      <c r="BE190" s="4"/>
      <c r="BF190" s="4"/>
      <c r="BG190" s="88"/>
      <c r="BH190" s="4"/>
      <c r="BI190" s="4"/>
      <c r="BJ190" s="4"/>
      <c r="BK190" s="4"/>
      <c r="BL190" s="4"/>
      <c r="BM190" s="4"/>
      <c r="BN190" s="4"/>
      <c r="BO190" s="88"/>
      <c r="BP190" s="4"/>
      <c r="BQ190" s="4"/>
      <c r="BR190" s="256" t="s">
        <v>464</v>
      </c>
      <c r="BS190" s="256"/>
      <c r="BT190" s="167"/>
      <c r="BU190" s="250" t="s">
        <v>527</v>
      </c>
      <c r="BV190" s="107" t="str">
        <f>BV174</f>
        <v>For the Year Ending May 30</v>
      </c>
      <c r="BW190" s="4"/>
      <c r="BX190" s="4"/>
      <c r="BY190" s="88"/>
      <c r="BZ190" s="4"/>
      <c r="CA190" s="4"/>
      <c r="CB190" s="4"/>
      <c r="CC190" s="4"/>
      <c r="CD190" s="4"/>
      <c r="CE190" s="4"/>
      <c r="CF190" s="4"/>
      <c r="CG190" s="88"/>
      <c r="CH190" s="4"/>
      <c r="CI190" s="4"/>
      <c r="CJ190" s="256" t="s">
        <v>464</v>
      </c>
      <c r="CK190" s="256"/>
      <c r="CL190" s="171"/>
    </row>
    <row r="191" spans="1:90" x14ac:dyDescent="0.25">
      <c r="A191" s="155"/>
      <c r="B191" s="75" t="s">
        <v>252</v>
      </c>
      <c r="C191" s="4"/>
      <c r="D191" s="4"/>
      <c r="E191" s="4"/>
      <c r="F191" s="88"/>
      <c r="G191" s="4"/>
      <c r="H191" s="4"/>
      <c r="I191" s="4"/>
      <c r="J191" s="4"/>
      <c r="K191" s="4"/>
      <c r="L191" s="4"/>
      <c r="M191" s="4"/>
      <c r="N191" s="88"/>
      <c r="O191" s="4"/>
      <c r="P191" s="257" t="s">
        <v>465</v>
      </c>
      <c r="Q191" s="250"/>
      <c r="R191" s="155"/>
      <c r="S191" s="159"/>
      <c r="T191" s="75" t="s">
        <v>252</v>
      </c>
      <c r="U191" s="4"/>
      <c r="V191" s="4"/>
      <c r="W191" s="4"/>
      <c r="X191" s="88"/>
      <c r="Y191" s="4"/>
      <c r="Z191" s="4"/>
      <c r="AA191" s="4"/>
      <c r="AB191" s="4"/>
      <c r="AC191" s="4"/>
      <c r="AD191" s="4"/>
      <c r="AE191" s="4"/>
      <c r="AF191" s="88"/>
      <c r="AG191" s="4"/>
      <c r="AH191" s="257" t="s">
        <v>465</v>
      </c>
      <c r="AI191" s="250"/>
      <c r="AJ191" s="159"/>
      <c r="AK191" s="163"/>
      <c r="AL191" s="75" t="s">
        <v>252</v>
      </c>
      <c r="AM191" s="4"/>
      <c r="AN191" s="4"/>
      <c r="AO191" s="4"/>
      <c r="AP191" s="88"/>
      <c r="AQ191" s="4"/>
      <c r="AR191" s="4"/>
      <c r="AS191" s="4"/>
      <c r="AT191" s="4"/>
      <c r="AU191" s="4"/>
      <c r="AV191" s="4"/>
      <c r="AW191" s="4"/>
      <c r="AX191" s="88"/>
      <c r="AY191" s="4"/>
      <c r="AZ191" s="257" t="s">
        <v>465</v>
      </c>
      <c r="BA191" s="250"/>
      <c r="BB191" s="163"/>
      <c r="BC191" s="167"/>
      <c r="BD191" s="75" t="s">
        <v>252</v>
      </c>
      <c r="BE191" s="4"/>
      <c r="BF191" s="4"/>
      <c r="BG191" s="4"/>
      <c r="BH191" s="88"/>
      <c r="BI191" s="4"/>
      <c r="BJ191" s="4"/>
      <c r="BK191" s="4"/>
      <c r="BL191" s="4"/>
      <c r="BM191" s="4"/>
      <c r="BN191" s="4"/>
      <c r="BO191" s="4"/>
      <c r="BP191" s="88"/>
      <c r="BQ191" s="4"/>
      <c r="BR191" s="257" t="s">
        <v>465</v>
      </c>
      <c r="BS191" s="250"/>
      <c r="BT191" s="167"/>
      <c r="BU191" s="171"/>
      <c r="BV191" s="75" t="s">
        <v>252</v>
      </c>
      <c r="BW191" s="4"/>
      <c r="BX191" s="4"/>
      <c r="BY191" s="4"/>
      <c r="BZ191" s="88"/>
      <c r="CA191" s="4"/>
      <c r="CB191" s="4"/>
      <c r="CC191" s="4"/>
      <c r="CD191" s="4"/>
      <c r="CE191" s="4"/>
      <c r="CF191" s="4"/>
      <c r="CG191" s="4"/>
      <c r="CH191" s="88"/>
      <c r="CI191" s="4"/>
      <c r="CJ191" s="257" t="s">
        <v>465</v>
      </c>
      <c r="CK191" s="250"/>
      <c r="CL191" s="171"/>
    </row>
    <row r="192" spans="1:90" x14ac:dyDescent="0.25">
      <c r="A192" s="155"/>
      <c r="B192" s="72" t="str">
        <f>B176</f>
        <v>Your Company Name</v>
      </c>
      <c r="C192" s="4"/>
      <c r="D192" s="4"/>
      <c r="E192" s="4"/>
      <c r="F192" s="4"/>
      <c r="G192" s="4"/>
      <c r="H192" s="4"/>
      <c r="I192" s="4"/>
      <c r="J192" s="4"/>
      <c r="K192" s="4"/>
      <c r="L192" s="4"/>
      <c r="M192" s="4"/>
      <c r="N192" s="4"/>
      <c r="O192" s="4"/>
      <c r="P192" s="257" t="s">
        <v>466</v>
      </c>
      <c r="Q192" s="250"/>
      <c r="R192" s="155"/>
      <c r="S192" s="159"/>
      <c r="T192" s="72" t="str">
        <f>T176</f>
        <v>Your Company Name</v>
      </c>
      <c r="U192" s="4"/>
      <c r="V192" s="4"/>
      <c r="W192" s="4"/>
      <c r="X192" s="4"/>
      <c r="Y192" s="4"/>
      <c r="Z192" s="4"/>
      <c r="AA192" s="4"/>
      <c r="AB192" s="4"/>
      <c r="AC192" s="4"/>
      <c r="AD192" s="4"/>
      <c r="AE192" s="4"/>
      <c r="AF192" s="4"/>
      <c r="AG192" s="4"/>
      <c r="AH192" s="257" t="s">
        <v>466</v>
      </c>
      <c r="AI192" s="250"/>
      <c r="AJ192" s="159"/>
      <c r="AK192" s="163"/>
      <c r="AL192" s="72" t="str">
        <f>AL176</f>
        <v>Your Company Name</v>
      </c>
      <c r="AM192" s="4"/>
      <c r="AN192" s="4"/>
      <c r="AO192" s="4"/>
      <c r="AP192" s="4"/>
      <c r="AQ192" s="4"/>
      <c r="AR192" s="4"/>
      <c r="AS192" s="4"/>
      <c r="AT192" s="4"/>
      <c r="AU192" s="4"/>
      <c r="AV192" s="4"/>
      <c r="AW192" s="4"/>
      <c r="AX192" s="4"/>
      <c r="AY192" s="4"/>
      <c r="AZ192" s="257" t="s">
        <v>466</v>
      </c>
      <c r="BA192" s="250"/>
      <c r="BB192" s="163"/>
      <c r="BC192" s="167"/>
      <c r="BD192" s="72" t="str">
        <f>BD176</f>
        <v>Your Company Name</v>
      </c>
      <c r="BE192" s="4"/>
      <c r="BF192" s="4"/>
      <c r="BG192" s="4"/>
      <c r="BH192" s="4"/>
      <c r="BI192" s="4"/>
      <c r="BJ192" s="4"/>
      <c r="BK192" s="4"/>
      <c r="BL192" s="4"/>
      <c r="BM192" s="4"/>
      <c r="BN192" s="4"/>
      <c r="BO192" s="4"/>
      <c r="BP192" s="4"/>
      <c r="BQ192" s="4"/>
      <c r="BR192" s="257" t="s">
        <v>466</v>
      </c>
      <c r="BS192" s="250"/>
      <c r="BT192" s="167"/>
      <c r="BU192" s="171"/>
      <c r="BV192" s="72" t="str">
        <f>BV176</f>
        <v>Your Company Name</v>
      </c>
      <c r="BW192" s="4"/>
      <c r="BX192" s="4"/>
      <c r="BY192" s="4"/>
      <c r="BZ192" s="4"/>
      <c r="CA192" s="4"/>
      <c r="CB192" s="4"/>
      <c r="CC192" s="4"/>
      <c r="CD192" s="4"/>
      <c r="CE192" s="4"/>
      <c r="CF192" s="4"/>
      <c r="CG192" s="4"/>
      <c r="CH192" s="4"/>
      <c r="CI192" s="4"/>
      <c r="CJ192" s="257" t="s">
        <v>466</v>
      </c>
      <c r="CK192" s="250"/>
      <c r="CL192" s="171"/>
    </row>
    <row r="193" spans="1:90" x14ac:dyDescent="0.25">
      <c r="A193" s="155"/>
      <c r="B193" s="21"/>
      <c r="C193" s="22">
        <f>C177</f>
        <v>43617</v>
      </c>
      <c r="D193" s="22">
        <f t="shared" ref="D193:N193" si="705">D177</f>
        <v>43647</v>
      </c>
      <c r="E193" s="22">
        <f t="shared" si="705"/>
        <v>43678</v>
      </c>
      <c r="F193" s="22">
        <f t="shared" si="705"/>
        <v>43709</v>
      </c>
      <c r="G193" s="22">
        <f t="shared" si="705"/>
        <v>43739</v>
      </c>
      <c r="H193" s="22">
        <f t="shared" si="705"/>
        <v>43770</v>
      </c>
      <c r="I193" s="22">
        <f t="shared" si="705"/>
        <v>43800</v>
      </c>
      <c r="J193" s="22">
        <f t="shared" si="705"/>
        <v>43831</v>
      </c>
      <c r="K193" s="22">
        <f t="shared" si="705"/>
        <v>43862</v>
      </c>
      <c r="L193" s="22">
        <f t="shared" si="705"/>
        <v>43891</v>
      </c>
      <c r="M193" s="22">
        <f t="shared" si="705"/>
        <v>43922</v>
      </c>
      <c r="N193" s="22">
        <f t="shared" si="705"/>
        <v>43952</v>
      </c>
      <c r="O193" s="22" t="s">
        <v>52</v>
      </c>
      <c r="P193" s="31"/>
      <c r="R193" s="155"/>
      <c r="S193" s="159"/>
      <c r="T193" s="21"/>
      <c r="U193" s="22">
        <f>U177</f>
        <v>43983</v>
      </c>
      <c r="V193" s="22">
        <f t="shared" ref="V193:AF193" si="706">V177</f>
        <v>44013</v>
      </c>
      <c r="W193" s="22">
        <f t="shared" si="706"/>
        <v>44044</v>
      </c>
      <c r="X193" s="22">
        <f t="shared" si="706"/>
        <v>44075</v>
      </c>
      <c r="Y193" s="22">
        <f t="shared" si="706"/>
        <v>44105</v>
      </c>
      <c r="Z193" s="22">
        <f t="shared" si="706"/>
        <v>44136</v>
      </c>
      <c r="AA193" s="22">
        <f t="shared" si="706"/>
        <v>44166</v>
      </c>
      <c r="AB193" s="22">
        <f t="shared" si="706"/>
        <v>44197</v>
      </c>
      <c r="AC193" s="22">
        <f t="shared" si="706"/>
        <v>44228</v>
      </c>
      <c r="AD193" s="22">
        <f t="shared" si="706"/>
        <v>44256</v>
      </c>
      <c r="AE193" s="22">
        <f t="shared" si="706"/>
        <v>44287</v>
      </c>
      <c r="AF193" s="22">
        <f t="shared" si="706"/>
        <v>44317</v>
      </c>
      <c r="AG193" s="22" t="s">
        <v>52</v>
      </c>
      <c r="AH193" s="31"/>
      <c r="AJ193" s="159"/>
      <c r="AK193" s="163"/>
      <c r="AL193" s="21"/>
      <c r="AM193" s="22">
        <f>AM177</f>
        <v>44349</v>
      </c>
      <c r="AN193" s="22">
        <f t="shared" ref="AN193:AX193" si="707">AN177</f>
        <v>44379</v>
      </c>
      <c r="AO193" s="22">
        <f t="shared" si="707"/>
        <v>44410</v>
      </c>
      <c r="AP193" s="22">
        <f t="shared" si="707"/>
        <v>44441</v>
      </c>
      <c r="AQ193" s="22">
        <f t="shared" si="707"/>
        <v>44471</v>
      </c>
      <c r="AR193" s="22">
        <f t="shared" si="707"/>
        <v>44502</v>
      </c>
      <c r="AS193" s="22">
        <f t="shared" si="707"/>
        <v>44532</v>
      </c>
      <c r="AT193" s="22">
        <f t="shared" si="707"/>
        <v>44563</v>
      </c>
      <c r="AU193" s="22">
        <f t="shared" si="707"/>
        <v>44594</v>
      </c>
      <c r="AV193" s="22">
        <f t="shared" si="707"/>
        <v>44622</v>
      </c>
      <c r="AW193" s="22">
        <f t="shared" si="707"/>
        <v>44653</v>
      </c>
      <c r="AX193" s="22">
        <f t="shared" si="707"/>
        <v>44683</v>
      </c>
      <c r="AY193" s="22" t="s">
        <v>52</v>
      </c>
      <c r="AZ193" s="31"/>
      <c r="BB193" s="163"/>
      <c r="BC193" s="167"/>
      <c r="BD193" s="21"/>
      <c r="BE193" s="22">
        <f>BE177</f>
        <v>44715</v>
      </c>
      <c r="BF193" s="22">
        <f t="shared" ref="BF193:BP193" si="708">BF177</f>
        <v>44745</v>
      </c>
      <c r="BG193" s="22">
        <f t="shared" si="708"/>
        <v>44776</v>
      </c>
      <c r="BH193" s="22">
        <f t="shared" si="708"/>
        <v>44807</v>
      </c>
      <c r="BI193" s="22">
        <f t="shared" si="708"/>
        <v>44837</v>
      </c>
      <c r="BJ193" s="22">
        <f t="shared" si="708"/>
        <v>44868</v>
      </c>
      <c r="BK193" s="22">
        <f t="shared" si="708"/>
        <v>44898</v>
      </c>
      <c r="BL193" s="22">
        <f t="shared" si="708"/>
        <v>44929</v>
      </c>
      <c r="BM193" s="22">
        <f t="shared" si="708"/>
        <v>44960</v>
      </c>
      <c r="BN193" s="22">
        <f t="shared" si="708"/>
        <v>44988</v>
      </c>
      <c r="BO193" s="22">
        <f t="shared" si="708"/>
        <v>45019</v>
      </c>
      <c r="BP193" s="22">
        <f t="shared" si="708"/>
        <v>45049</v>
      </c>
      <c r="BQ193" s="22" t="s">
        <v>52</v>
      </c>
      <c r="BR193" s="31"/>
      <c r="BT193" s="167"/>
      <c r="BU193" s="171"/>
      <c r="BV193" s="21"/>
      <c r="BW193" s="22">
        <f>BW177</f>
        <v>45081</v>
      </c>
      <c r="BX193" s="22">
        <f t="shared" ref="BX193:CH193" si="709">BX177</f>
        <v>45111</v>
      </c>
      <c r="BY193" s="22">
        <f t="shared" si="709"/>
        <v>45142</v>
      </c>
      <c r="BZ193" s="22">
        <f t="shared" si="709"/>
        <v>45173</v>
      </c>
      <c r="CA193" s="22">
        <f t="shared" si="709"/>
        <v>45203</v>
      </c>
      <c r="CB193" s="22">
        <f t="shared" si="709"/>
        <v>45234</v>
      </c>
      <c r="CC193" s="22">
        <f t="shared" si="709"/>
        <v>45264</v>
      </c>
      <c r="CD193" s="22">
        <f t="shared" si="709"/>
        <v>45295</v>
      </c>
      <c r="CE193" s="22">
        <f t="shared" si="709"/>
        <v>45326</v>
      </c>
      <c r="CF193" s="22">
        <f t="shared" si="709"/>
        <v>45355</v>
      </c>
      <c r="CG193" s="22">
        <f t="shared" si="709"/>
        <v>45386</v>
      </c>
      <c r="CH193" s="22">
        <f t="shared" si="709"/>
        <v>45416</v>
      </c>
      <c r="CI193" s="22" t="s">
        <v>52</v>
      </c>
      <c r="CJ193" s="31"/>
      <c r="CL193" s="171"/>
    </row>
    <row r="194" spans="1:90" x14ac:dyDescent="0.25">
      <c r="A194" s="155"/>
      <c r="B194" s="17" t="str">
        <f>B178</f>
        <v>Product Category 1</v>
      </c>
      <c r="C194" s="277">
        <v>0</v>
      </c>
      <c r="D194" s="277">
        <f>C162*$P194</f>
        <v>0</v>
      </c>
      <c r="E194" s="277">
        <f t="shared" ref="E194:N194" si="710">D162*$P194</f>
        <v>0</v>
      </c>
      <c r="F194" s="277">
        <f t="shared" si="710"/>
        <v>0</v>
      </c>
      <c r="G194" s="277">
        <f t="shared" si="710"/>
        <v>0</v>
      </c>
      <c r="H194" s="277">
        <f t="shared" si="710"/>
        <v>0</v>
      </c>
      <c r="I194" s="277">
        <f t="shared" si="710"/>
        <v>0</v>
      </c>
      <c r="J194" s="277">
        <f t="shared" si="710"/>
        <v>0</v>
      </c>
      <c r="K194" s="277">
        <f t="shared" si="710"/>
        <v>0</v>
      </c>
      <c r="L194" s="277">
        <f t="shared" si="710"/>
        <v>0</v>
      </c>
      <c r="M194" s="277">
        <f t="shared" si="710"/>
        <v>0</v>
      </c>
      <c r="N194" s="277">
        <f t="shared" si="710"/>
        <v>0</v>
      </c>
      <c r="O194" s="10">
        <f>SUM(C194:N194)</f>
        <v>0</v>
      </c>
      <c r="P194" s="96">
        <f>100%-P178</f>
        <v>1</v>
      </c>
      <c r="Q194" s="81" t="s">
        <v>398</v>
      </c>
      <c r="R194" s="155"/>
      <c r="S194" s="159"/>
      <c r="T194" s="17" t="str">
        <f>T178</f>
        <v>Product Category 1</v>
      </c>
      <c r="U194" s="277">
        <f t="shared" ref="U194:U203" si="711">C207</f>
        <v>0</v>
      </c>
      <c r="V194" s="277">
        <f t="shared" ref="V194:AF194" si="712">U162*$AH194</f>
        <v>0</v>
      </c>
      <c r="W194" s="277">
        <f t="shared" si="712"/>
        <v>0</v>
      </c>
      <c r="X194" s="277">
        <f t="shared" si="712"/>
        <v>0</v>
      </c>
      <c r="Y194" s="277">
        <f t="shared" si="712"/>
        <v>0</v>
      </c>
      <c r="Z194" s="277">
        <f t="shared" si="712"/>
        <v>0</v>
      </c>
      <c r="AA194" s="277">
        <f t="shared" si="712"/>
        <v>0</v>
      </c>
      <c r="AB194" s="277">
        <f t="shared" si="712"/>
        <v>0</v>
      </c>
      <c r="AC194" s="277">
        <f t="shared" si="712"/>
        <v>0</v>
      </c>
      <c r="AD194" s="277">
        <f t="shared" si="712"/>
        <v>0</v>
      </c>
      <c r="AE194" s="277">
        <f t="shared" si="712"/>
        <v>0</v>
      </c>
      <c r="AF194" s="277">
        <f t="shared" si="712"/>
        <v>0</v>
      </c>
      <c r="AG194" s="10">
        <f>SUM(U194:AF194)</f>
        <v>0</v>
      </c>
      <c r="AH194" s="96">
        <f>100%-AH178</f>
        <v>1</v>
      </c>
      <c r="AI194" s="81" t="s">
        <v>398</v>
      </c>
      <c r="AJ194" s="159"/>
      <c r="AK194" s="163"/>
      <c r="AL194" s="17" t="str">
        <f>AL178</f>
        <v>Product Category 1</v>
      </c>
      <c r="AM194" s="277">
        <f t="shared" ref="AM194:AM203" si="713">U207</f>
        <v>0</v>
      </c>
      <c r="AN194" s="277">
        <f t="shared" ref="AN194:AX194" si="714">AM162*$AZ194</f>
        <v>0</v>
      </c>
      <c r="AO194" s="277">
        <f t="shared" si="714"/>
        <v>0</v>
      </c>
      <c r="AP194" s="277">
        <f t="shared" si="714"/>
        <v>0</v>
      </c>
      <c r="AQ194" s="277">
        <f t="shared" si="714"/>
        <v>0</v>
      </c>
      <c r="AR194" s="277">
        <f t="shared" si="714"/>
        <v>0</v>
      </c>
      <c r="AS194" s="277">
        <f t="shared" si="714"/>
        <v>0</v>
      </c>
      <c r="AT194" s="277">
        <f t="shared" si="714"/>
        <v>0</v>
      </c>
      <c r="AU194" s="277">
        <f t="shared" si="714"/>
        <v>0</v>
      </c>
      <c r="AV194" s="277">
        <f t="shared" si="714"/>
        <v>0</v>
      </c>
      <c r="AW194" s="277">
        <f t="shared" si="714"/>
        <v>0</v>
      </c>
      <c r="AX194" s="277">
        <f t="shared" si="714"/>
        <v>0</v>
      </c>
      <c r="AY194" s="10">
        <f>SUM(AM194:AX194)</f>
        <v>0</v>
      </c>
      <c r="AZ194" s="96">
        <f>100%-AZ178</f>
        <v>1</v>
      </c>
      <c r="BA194" s="81" t="s">
        <v>398</v>
      </c>
      <c r="BB194" s="163"/>
      <c r="BC194" s="167"/>
      <c r="BD194" s="17" t="str">
        <f>BD178</f>
        <v>Product Category 1</v>
      </c>
      <c r="BE194" s="277">
        <f t="shared" ref="BE194:BE203" si="715">AM207</f>
        <v>0</v>
      </c>
      <c r="BF194" s="277">
        <f t="shared" ref="BF194:BP194" si="716">BE162*$BR194</f>
        <v>0</v>
      </c>
      <c r="BG194" s="277">
        <f t="shared" si="716"/>
        <v>0</v>
      </c>
      <c r="BH194" s="277">
        <f t="shared" si="716"/>
        <v>0</v>
      </c>
      <c r="BI194" s="277">
        <f t="shared" si="716"/>
        <v>0</v>
      </c>
      <c r="BJ194" s="277">
        <f t="shared" si="716"/>
        <v>0</v>
      </c>
      <c r="BK194" s="277">
        <f t="shared" si="716"/>
        <v>0</v>
      </c>
      <c r="BL194" s="277">
        <f t="shared" si="716"/>
        <v>0</v>
      </c>
      <c r="BM194" s="277">
        <f t="shared" si="716"/>
        <v>0</v>
      </c>
      <c r="BN194" s="277">
        <f t="shared" si="716"/>
        <v>0</v>
      </c>
      <c r="BO194" s="277">
        <f t="shared" si="716"/>
        <v>0</v>
      </c>
      <c r="BP194" s="277">
        <f t="shared" si="716"/>
        <v>0</v>
      </c>
      <c r="BQ194" s="10">
        <f>SUM(BE194:BP194)</f>
        <v>0</v>
      </c>
      <c r="BR194" s="96">
        <f>100%-BR178</f>
        <v>0.5</v>
      </c>
      <c r="BS194" s="81" t="s">
        <v>398</v>
      </c>
      <c r="BT194" s="167"/>
      <c r="BU194" s="171"/>
      <c r="BV194" s="17" t="str">
        <f>BV178</f>
        <v>Product Category 1</v>
      </c>
      <c r="BW194" s="277">
        <f t="shared" ref="BW194:BW203" si="717">BE207</f>
        <v>0</v>
      </c>
      <c r="BX194" s="277">
        <f t="shared" ref="BX194:CH194" si="718">BW162*$CJ194</f>
        <v>0</v>
      </c>
      <c r="BY194" s="277">
        <f t="shared" si="718"/>
        <v>0</v>
      </c>
      <c r="BZ194" s="277">
        <f t="shared" si="718"/>
        <v>0</v>
      </c>
      <c r="CA194" s="277">
        <f t="shared" si="718"/>
        <v>0</v>
      </c>
      <c r="CB194" s="277">
        <f t="shared" si="718"/>
        <v>0</v>
      </c>
      <c r="CC194" s="277">
        <f t="shared" si="718"/>
        <v>0</v>
      </c>
      <c r="CD194" s="277">
        <f t="shared" si="718"/>
        <v>0</v>
      </c>
      <c r="CE194" s="277">
        <f t="shared" si="718"/>
        <v>0</v>
      </c>
      <c r="CF194" s="277">
        <f t="shared" si="718"/>
        <v>0</v>
      </c>
      <c r="CG194" s="277">
        <f t="shared" si="718"/>
        <v>0</v>
      </c>
      <c r="CH194" s="277">
        <f t="shared" si="718"/>
        <v>0</v>
      </c>
      <c r="CI194" s="10">
        <f>SUM(BW194:CH194)</f>
        <v>0</v>
      </c>
      <c r="CJ194" s="96">
        <f>100%-CJ178</f>
        <v>0.75</v>
      </c>
      <c r="CK194" s="81" t="s">
        <v>398</v>
      </c>
      <c r="CL194" s="171"/>
    </row>
    <row r="195" spans="1:90" x14ac:dyDescent="0.25">
      <c r="A195" s="155"/>
      <c r="B195" s="17" t="str">
        <f>B179</f>
        <v>Product Category 2</v>
      </c>
      <c r="C195" s="277">
        <v>0</v>
      </c>
      <c r="D195" s="277">
        <f t="shared" ref="D195:N203" si="719">C163*$P195</f>
        <v>0</v>
      </c>
      <c r="E195" s="277">
        <f t="shared" si="719"/>
        <v>0</v>
      </c>
      <c r="F195" s="277">
        <f t="shared" si="719"/>
        <v>0</v>
      </c>
      <c r="G195" s="277">
        <f t="shared" si="719"/>
        <v>0</v>
      </c>
      <c r="H195" s="277">
        <f t="shared" si="719"/>
        <v>0</v>
      </c>
      <c r="I195" s="277">
        <f t="shared" si="719"/>
        <v>0</v>
      </c>
      <c r="J195" s="277">
        <f t="shared" si="719"/>
        <v>0</v>
      </c>
      <c r="K195" s="277">
        <f t="shared" si="719"/>
        <v>0</v>
      </c>
      <c r="L195" s="277">
        <f t="shared" si="719"/>
        <v>0</v>
      </c>
      <c r="M195" s="277">
        <f t="shared" si="719"/>
        <v>0</v>
      </c>
      <c r="N195" s="277">
        <f t="shared" si="719"/>
        <v>0</v>
      </c>
      <c r="O195" s="10">
        <f t="shared" ref="O195:O203" si="720">SUM(C195:N195)</f>
        <v>0</v>
      </c>
      <c r="P195" s="96">
        <f t="shared" ref="P195:P203" si="721">100%-P179</f>
        <v>0.5</v>
      </c>
      <c r="Q195" s="81" t="s">
        <v>398</v>
      </c>
      <c r="R195" s="155"/>
      <c r="S195" s="159"/>
      <c r="T195" s="17" t="str">
        <f>T179</f>
        <v>Product Category 2</v>
      </c>
      <c r="U195" s="277">
        <f t="shared" si="711"/>
        <v>0</v>
      </c>
      <c r="V195" s="277">
        <f t="shared" ref="V195:AF195" si="722">U163*$AH195</f>
        <v>0</v>
      </c>
      <c r="W195" s="277">
        <f t="shared" si="722"/>
        <v>0</v>
      </c>
      <c r="X195" s="277">
        <f t="shared" si="722"/>
        <v>0</v>
      </c>
      <c r="Y195" s="277">
        <f t="shared" si="722"/>
        <v>0</v>
      </c>
      <c r="Z195" s="277">
        <f t="shared" si="722"/>
        <v>0</v>
      </c>
      <c r="AA195" s="277">
        <f t="shared" si="722"/>
        <v>0</v>
      </c>
      <c r="AB195" s="277">
        <f t="shared" si="722"/>
        <v>0</v>
      </c>
      <c r="AC195" s="277">
        <f t="shared" si="722"/>
        <v>0</v>
      </c>
      <c r="AD195" s="277">
        <f t="shared" si="722"/>
        <v>0</v>
      </c>
      <c r="AE195" s="277">
        <f t="shared" si="722"/>
        <v>0</v>
      </c>
      <c r="AF195" s="277">
        <f t="shared" si="722"/>
        <v>0</v>
      </c>
      <c r="AG195" s="10">
        <f t="shared" ref="AG195:AG203" si="723">SUM(U195:AF195)</f>
        <v>0</v>
      </c>
      <c r="AH195" s="96">
        <f t="shared" ref="AH195:AH203" si="724">100%-AH179</f>
        <v>0.5</v>
      </c>
      <c r="AI195" s="81" t="s">
        <v>398</v>
      </c>
      <c r="AJ195" s="159"/>
      <c r="AK195" s="163"/>
      <c r="AL195" s="17" t="str">
        <f>AL179</f>
        <v>Product Category 2</v>
      </c>
      <c r="AM195" s="277">
        <f t="shared" si="713"/>
        <v>0</v>
      </c>
      <c r="AN195" s="277">
        <f t="shared" ref="AN195:AX195" si="725">AM163*$AZ195</f>
        <v>0</v>
      </c>
      <c r="AO195" s="277">
        <f t="shared" si="725"/>
        <v>0</v>
      </c>
      <c r="AP195" s="277">
        <f t="shared" si="725"/>
        <v>0</v>
      </c>
      <c r="AQ195" s="277">
        <f t="shared" si="725"/>
        <v>0</v>
      </c>
      <c r="AR195" s="277">
        <f t="shared" si="725"/>
        <v>0</v>
      </c>
      <c r="AS195" s="277">
        <f t="shared" si="725"/>
        <v>0</v>
      </c>
      <c r="AT195" s="277">
        <f t="shared" si="725"/>
        <v>0</v>
      </c>
      <c r="AU195" s="277">
        <f t="shared" si="725"/>
        <v>0</v>
      </c>
      <c r="AV195" s="277">
        <f t="shared" si="725"/>
        <v>0</v>
      </c>
      <c r="AW195" s="277">
        <f t="shared" si="725"/>
        <v>0</v>
      </c>
      <c r="AX195" s="277">
        <f t="shared" si="725"/>
        <v>0</v>
      </c>
      <c r="AY195" s="10">
        <f t="shared" ref="AY195:AY203" si="726">SUM(AM195:AX195)</f>
        <v>0</v>
      </c>
      <c r="AZ195" s="96">
        <f t="shared" ref="AZ195:AZ203" si="727">100%-AZ179</f>
        <v>0.5</v>
      </c>
      <c r="BA195" s="81" t="s">
        <v>398</v>
      </c>
      <c r="BB195" s="163"/>
      <c r="BC195" s="167"/>
      <c r="BD195" s="17" t="str">
        <f>BD179</f>
        <v>Product Category 2</v>
      </c>
      <c r="BE195" s="277">
        <f t="shared" si="715"/>
        <v>0</v>
      </c>
      <c r="BF195" s="277">
        <f t="shared" ref="BF195:BP195" si="728">BE163*$BR195</f>
        <v>0</v>
      </c>
      <c r="BG195" s="277">
        <f t="shared" si="728"/>
        <v>0</v>
      </c>
      <c r="BH195" s="277">
        <f t="shared" si="728"/>
        <v>0</v>
      </c>
      <c r="BI195" s="277">
        <f t="shared" si="728"/>
        <v>0</v>
      </c>
      <c r="BJ195" s="277">
        <f t="shared" si="728"/>
        <v>0</v>
      </c>
      <c r="BK195" s="277">
        <f t="shared" si="728"/>
        <v>0</v>
      </c>
      <c r="BL195" s="277">
        <f t="shared" si="728"/>
        <v>0</v>
      </c>
      <c r="BM195" s="277">
        <f t="shared" si="728"/>
        <v>0</v>
      </c>
      <c r="BN195" s="277">
        <f t="shared" si="728"/>
        <v>0</v>
      </c>
      <c r="BO195" s="277">
        <f t="shared" si="728"/>
        <v>0</v>
      </c>
      <c r="BP195" s="277">
        <f t="shared" si="728"/>
        <v>0</v>
      </c>
      <c r="BQ195" s="10">
        <f t="shared" ref="BQ195:BQ203" si="729">SUM(BE195:BP195)</f>
        <v>0</v>
      </c>
      <c r="BR195" s="96">
        <f t="shared" ref="BR195:BR203" si="730">100%-BR179</f>
        <v>0.5</v>
      </c>
      <c r="BS195" s="81" t="s">
        <v>398</v>
      </c>
      <c r="BT195" s="167"/>
      <c r="BU195" s="171"/>
      <c r="BV195" s="17" t="str">
        <f>BV179</f>
        <v>Product Category 2</v>
      </c>
      <c r="BW195" s="277">
        <f t="shared" si="717"/>
        <v>0</v>
      </c>
      <c r="BX195" s="277">
        <f t="shared" ref="BX195:CH195" si="731">BW163*$CJ195</f>
        <v>0</v>
      </c>
      <c r="BY195" s="277">
        <f t="shared" si="731"/>
        <v>0</v>
      </c>
      <c r="BZ195" s="277">
        <f t="shared" si="731"/>
        <v>0</v>
      </c>
      <c r="CA195" s="277">
        <f t="shared" si="731"/>
        <v>0</v>
      </c>
      <c r="CB195" s="277">
        <f t="shared" si="731"/>
        <v>0</v>
      </c>
      <c r="CC195" s="277">
        <f t="shared" si="731"/>
        <v>0</v>
      </c>
      <c r="CD195" s="277">
        <f t="shared" si="731"/>
        <v>0</v>
      </c>
      <c r="CE195" s="277">
        <f t="shared" si="731"/>
        <v>0</v>
      </c>
      <c r="CF195" s="277">
        <f t="shared" si="731"/>
        <v>0</v>
      </c>
      <c r="CG195" s="277">
        <f t="shared" si="731"/>
        <v>0</v>
      </c>
      <c r="CH195" s="277">
        <f t="shared" si="731"/>
        <v>0</v>
      </c>
      <c r="CI195" s="10">
        <f t="shared" ref="CI195:CI203" si="732">SUM(BW195:CH195)</f>
        <v>0</v>
      </c>
      <c r="CJ195" s="96">
        <f t="shared" ref="CJ195:CJ203" si="733">100%-CJ179</f>
        <v>0.75</v>
      </c>
      <c r="CK195" s="81" t="s">
        <v>398</v>
      </c>
      <c r="CL195" s="171"/>
    </row>
    <row r="196" spans="1:90" x14ac:dyDescent="0.25">
      <c r="A196" s="155"/>
      <c r="B196" s="17" t="str">
        <f>B180</f>
        <v>Product Category 3</v>
      </c>
      <c r="C196" s="277">
        <v>0</v>
      </c>
      <c r="D196" s="277">
        <f t="shared" si="719"/>
        <v>0</v>
      </c>
      <c r="E196" s="277">
        <f t="shared" si="719"/>
        <v>0</v>
      </c>
      <c r="F196" s="277">
        <f t="shared" si="719"/>
        <v>0</v>
      </c>
      <c r="G196" s="277">
        <f t="shared" si="719"/>
        <v>0</v>
      </c>
      <c r="H196" s="277">
        <f t="shared" si="719"/>
        <v>0</v>
      </c>
      <c r="I196" s="277">
        <f t="shared" si="719"/>
        <v>0</v>
      </c>
      <c r="J196" s="277">
        <f t="shared" si="719"/>
        <v>0</v>
      </c>
      <c r="K196" s="277">
        <f t="shared" si="719"/>
        <v>0</v>
      </c>
      <c r="L196" s="277">
        <f t="shared" si="719"/>
        <v>0</v>
      </c>
      <c r="M196" s="277">
        <f t="shared" si="719"/>
        <v>0</v>
      </c>
      <c r="N196" s="277">
        <f t="shared" si="719"/>
        <v>0</v>
      </c>
      <c r="O196" s="10">
        <f t="shared" si="720"/>
        <v>0</v>
      </c>
      <c r="P196" s="96">
        <f t="shared" si="721"/>
        <v>0</v>
      </c>
      <c r="Q196" s="81" t="s">
        <v>398</v>
      </c>
      <c r="R196" s="155"/>
      <c r="S196" s="159"/>
      <c r="T196" s="17" t="str">
        <f>T180</f>
        <v>Product Category 3</v>
      </c>
      <c r="U196" s="277">
        <f t="shared" si="711"/>
        <v>0</v>
      </c>
      <c r="V196" s="277">
        <f t="shared" ref="V196:AF196" si="734">U164*$AH196</f>
        <v>0</v>
      </c>
      <c r="W196" s="277">
        <f t="shared" si="734"/>
        <v>0</v>
      </c>
      <c r="X196" s="277">
        <f t="shared" si="734"/>
        <v>0</v>
      </c>
      <c r="Y196" s="277">
        <f t="shared" si="734"/>
        <v>0</v>
      </c>
      <c r="Z196" s="277">
        <f t="shared" si="734"/>
        <v>0</v>
      </c>
      <c r="AA196" s="277">
        <f t="shared" si="734"/>
        <v>0</v>
      </c>
      <c r="AB196" s="277">
        <f t="shared" si="734"/>
        <v>0</v>
      </c>
      <c r="AC196" s="277">
        <f t="shared" si="734"/>
        <v>0</v>
      </c>
      <c r="AD196" s="277">
        <f t="shared" si="734"/>
        <v>0</v>
      </c>
      <c r="AE196" s="277">
        <f t="shared" si="734"/>
        <v>0</v>
      </c>
      <c r="AF196" s="277">
        <f t="shared" si="734"/>
        <v>0</v>
      </c>
      <c r="AG196" s="10">
        <f t="shared" si="723"/>
        <v>0</v>
      </c>
      <c r="AH196" s="96">
        <f t="shared" si="724"/>
        <v>0</v>
      </c>
      <c r="AI196" s="81" t="s">
        <v>398</v>
      </c>
      <c r="AJ196" s="159"/>
      <c r="AK196" s="163"/>
      <c r="AL196" s="17" t="str">
        <f>AL180</f>
        <v>Product Category 3</v>
      </c>
      <c r="AM196" s="277">
        <f t="shared" si="713"/>
        <v>0</v>
      </c>
      <c r="AN196" s="277">
        <f t="shared" ref="AN196:AX196" si="735">AM164*$AZ196</f>
        <v>0</v>
      </c>
      <c r="AO196" s="277">
        <f t="shared" si="735"/>
        <v>0</v>
      </c>
      <c r="AP196" s="277">
        <f t="shared" si="735"/>
        <v>0</v>
      </c>
      <c r="AQ196" s="277">
        <f t="shared" si="735"/>
        <v>0</v>
      </c>
      <c r="AR196" s="277">
        <f t="shared" si="735"/>
        <v>0</v>
      </c>
      <c r="AS196" s="277">
        <f t="shared" si="735"/>
        <v>0</v>
      </c>
      <c r="AT196" s="277">
        <f t="shared" si="735"/>
        <v>0</v>
      </c>
      <c r="AU196" s="277">
        <f t="shared" si="735"/>
        <v>0</v>
      </c>
      <c r="AV196" s="277">
        <f t="shared" si="735"/>
        <v>0</v>
      </c>
      <c r="AW196" s="277">
        <f t="shared" si="735"/>
        <v>0</v>
      </c>
      <c r="AX196" s="277">
        <f t="shared" si="735"/>
        <v>0</v>
      </c>
      <c r="AY196" s="10">
        <f t="shared" si="726"/>
        <v>0</v>
      </c>
      <c r="AZ196" s="96">
        <f t="shared" si="727"/>
        <v>0</v>
      </c>
      <c r="BA196" s="81" t="s">
        <v>398</v>
      </c>
      <c r="BB196" s="163"/>
      <c r="BC196" s="167"/>
      <c r="BD196" s="17" t="str">
        <f>BD180</f>
        <v>Product Category 3</v>
      </c>
      <c r="BE196" s="277">
        <f t="shared" si="715"/>
        <v>0</v>
      </c>
      <c r="BF196" s="277">
        <f t="shared" ref="BF196:BP196" si="736">BE164*$BR196</f>
        <v>0</v>
      </c>
      <c r="BG196" s="277">
        <f t="shared" si="736"/>
        <v>0</v>
      </c>
      <c r="BH196" s="277">
        <f t="shared" si="736"/>
        <v>0</v>
      </c>
      <c r="BI196" s="277">
        <f t="shared" si="736"/>
        <v>0</v>
      </c>
      <c r="BJ196" s="277">
        <f t="shared" si="736"/>
        <v>0</v>
      </c>
      <c r="BK196" s="277">
        <f t="shared" si="736"/>
        <v>0</v>
      </c>
      <c r="BL196" s="277">
        <f t="shared" si="736"/>
        <v>0</v>
      </c>
      <c r="BM196" s="277">
        <f t="shared" si="736"/>
        <v>0</v>
      </c>
      <c r="BN196" s="277">
        <f t="shared" si="736"/>
        <v>0</v>
      </c>
      <c r="BO196" s="277">
        <f t="shared" si="736"/>
        <v>0</v>
      </c>
      <c r="BP196" s="277">
        <f t="shared" si="736"/>
        <v>0</v>
      </c>
      <c r="BQ196" s="10">
        <f t="shared" si="729"/>
        <v>0</v>
      </c>
      <c r="BR196" s="96">
        <f t="shared" si="730"/>
        <v>0</v>
      </c>
      <c r="BS196" s="81" t="s">
        <v>398</v>
      </c>
      <c r="BT196" s="167"/>
      <c r="BU196" s="171"/>
      <c r="BV196" s="17" t="str">
        <f>BV180</f>
        <v>Product Category 3</v>
      </c>
      <c r="BW196" s="277">
        <f t="shared" si="717"/>
        <v>0</v>
      </c>
      <c r="BX196" s="277">
        <f t="shared" ref="BX196:CH196" si="737">BW164*$CJ196</f>
        <v>0</v>
      </c>
      <c r="BY196" s="277">
        <f t="shared" si="737"/>
        <v>0</v>
      </c>
      <c r="BZ196" s="277">
        <f t="shared" si="737"/>
        <v>0</v>
      </c>
      <c r="CA196" s="277">
        <f t="shared" si="737"/>
        <v>0</v>
      </c>
      <c r="CB196" s="277">
        <f t="shared" si="737"/>
        <v>0</v>
      </c>
      <c r="CC196" s="277">
        <f t="shared" si="737"/>
        <v>0</v>
      </c>
      <c r="CD196" s="277">
        <f t="shared" si="737"/>
        <v>0</v>
      </c>
      <c r="CE196" s="277">
        <f t="shared" si="737"/>
        <v>0</v>
      </c>
      <c r="CF196" s="277">
        <f t="shared" si="737"/>
        <v>0</v>
      </c>
      <c r="CG196" s="277">
        <f t="shared" si="737"/>
        <v>0</v>
      </c>
      <c r="CH196" s="277">
        <f t="shared" si="737"/>
        <v>0</v>
      </c>
      <c r="CI196" s="10">
        <f t="shared" si="732"/>
        <v>0</v>
      </c>
      <c r="CJ196" s="96">
        <f t="shared" si="733"/>
        <v>0.75</v>
      </c>
      <c r="CK196" s="81" t="s">
        <v>398</v>
      </c>
      <c r="CL196" s="171"/>
    </row>
    <row r="197" spans="1:90" x14ac:dyDescent="0.25">
      <c r="A197" s="155"/>
      <c r="B197" s="17" t="str">
        <f t="shared" ref="B197:B202" si="738">B181</f>
        <v>Product Category 4</v>
      </c>
      <c r="C197" s="277">
        <v>0</v>
      </c>
      <c r="D197" s="277">
        <f t="shared" si="719"/>
        <v>0</v>
      </c>
      <c r="E197" s="277">
        <f t="shared" si="719"/>
        <v>0</v>
      </c>
      <c r="F197" s="277">
        <f t="shared" si="719"/>
        <v>0</v>
      </c>
      <c r="G197" s="277">
        <f t="shared" si="719"/>
        <v>0</v>
      </c>
      <c r="H197" s="277">
        <f t="shared" si="719"/>
        <v>0</v>
      </c>
      <c r="I197" s="277">
        <f t="shared" si="719"/>
        <v>0</v>
      </c>
      <c r="J197" s="277">
        <f t="shared" si="719"/>
        <v>0</v>
      </c>
      <c r="K197" s="277">
        <f t="shared" si="719"/>
        <v>0</v>
      </c>
      <c r="L197" s="277">
        <f t="shared" si="719"/>
        <v>0</v>
      </c>
      <c r="M197" s="277">
        <f t="shared" si="719"/>
        <v>0</v>
      </c>
      <c r="N197" s="277">
        <f t="shared" si="719"/>
        <v>0</v>
      </c>
      <c r="O197" s="10">
        <f t="shared" si="720"/>
        <v>0</v>
      </c>
      <c r="P197" s="96">
        <f t="shared" si="721"/>
        <v>0</v>
      </c>
      <c r="Q197" s="81" t="s">
        <v>398</v>
      </c>
      <c r="R197" s="155"/>
      <c r="S197" s="159"/>
      <c r="T197" s="17" t="str">
        <f t="shared" ref="T197:T203" si="739">T181</f>
        <v>Product Category 4</v>
      </c>
      <c r="U197" s="277">
        <f t="shared" si="711"/>
        <v>0</v>
      </c>
      <c r="V197" s="277">
        <f t="shared" ref="V197:AF197" si="740">U165*$AH197</f>
        <v>0</v>
      </c>
      <c r="W197" s="277">
        <f t="shared" si="740"/>
        <v>0</v>
      </c>
      <c r="X197" s="277">
        <f t="shared" si="740"/>
        <v>0</v>
      </c>
      <c r="Y197" s="277">
        <f t="shared" si="740"/>
        <v>0</v>
      </c>
      <c r="Z197" s="277">
        <f t="shared" si="740"/>
        <v>0</v>
      </c>
      <c r="AA197" s="277">
        <f t="shared" si="740"/>
        <v>0</v>
      </c>
      <c r="AB197" s="277">
        <f t="shared" si="740"/>
        <v>0</v>
      </c>
      <c r="AC197" s="277">
        <f t="shared" si="740"/>
        <v>0</v>
      </c>
      <c r="AD197" s="277">
        <f t="shared" si="740"/>
        <v>0</v>
      </c>
      <c r="AE197" s="277">
        <f t="shared" si="740"/>
        <v>0</v>
      </c>
      <c r="AF197" s="277">
        <f t="shared" si="740"/>
        <v>0</v>
      </c>
      <c r="AG197" s="10">
        <f t="shared" si="723"/>
        <v>0</v>
      </c>
      <c r="AH197" s="96">
        <f t="shared" si="724"/>
        <v>0</v>
      </c>
      <c r="AI197" s="81" t="s">
        <v>398</v>
      </c>
      <c r="AJ197" s="159"/>
      <c r="AK197" s="163"/>
      <c r="AL197" s="17" t="str">
        <f t="shared" ref="AL197:AL203" si="741">AL181</f>
        <v>Product Category 4</v>
      </c>
      <c r="AM197" s="277">
        <f t="shared" si="713"/>
        <v>0</v>
      </c>
      <c r="AN197" s="277">
        <f t="shared" ref="AN197:AX197" si="742">AM165*$AZ197</f>
        <v>0</v>
      </c>
      <c r="AO197" s="277">
        <f t="shared" si="742"/>
        <v>0</v>
      </c>
      <c r="AP197" s="277">
        <f t="shared" si="742"/>
        <v>0</v>
      </c>
      <c r="AQ197" s="277">
        <f t="shared" si="742"/>
        <v>0</v>
      </c>
      <c r="AR197" s="277">
        <f t="shared" si="742"/>
        <v>0</v>
      </c>
      <c r="AS197" s="277">
        <f t="shared" si="742"/>
        <v>0</v>
      </c>
      <c r="AT197" s="277">
        <f t="shared" si="742"/>
        <v>0</v>
      </c>
      <c r="AU197" s="277">
        <f t="shared" si="742"/>
        <v>0</v>
      </c>
      <c r="AV197" s="277">
        <f t="shared" si="742"/>
        <v>0</v>
      </c>
      <c r="AW197" s="277">
        <f t="shared" si="742"/>
        <v>0</v>
      </c>
      <c r="AX197" s="277">
        <f t="shared" si="742"/>
        <v>0</v>
      </c>
      <c r="AY197" s="10">
        <f t="shared" si="726"/>
        <v>0</v>
      </c>
      <c r="AZ197" s="96">
        <f t="shared" si="727"/>
        <v>0</v>
      </c>
      <c r="BA197" s="81" t="s">
        <v>398</v>
      </c>
      <c r="BB197" s="163"/>
      <c r="BC197" s="167"/>
      <c r="BD197" s="17" t="str">
        <f t="shared" ref="BD197:BD203" si="743">BD181</f>
        <v>Product Category 4</v>
      </c>
      <c r="BE197" s="277">
        <f t="shared" si="715"/>
        <v>0</v>
      </c>
      <c r="BF197" s="277">
        <f t="shared" ref="BF197:BP197" si="744">BE165*$BR197</f>
        <v>0</v>
      </c>
      <c r="BG197" s="277">
        <f t="shared" si="744"/>
        <v>0</v>
      </c>
      <c r="BH197" s="277">
        <f t="shared" si="744"/>
        <v>0</v>
      </c>
      <c r="BI197" s="277">
        <f t="shared" si="744"/>
        <v>0</v>
      </c>
      <c r="BJ197" s="277">
        <f t="shared" si="744"/>
        <v>0</v>
      </c>
      <c r="BK197" s="277">
        <f t="shared" si="744"/>
        <v>0</v>
      </c>
      <c r="BL197" s="277">
        <f t="shared" si="744"/>
        <v>0</v>
      </c>
      <c r="BM197" s="277">
        <f t="shared" si="744"/>
        <v>0</v>
      </c>
      <c r="BN197" s="277">
        <f t="shared" si="744"/>
        <v>0</v>
      </c>
      <c r="BO197" s="277">
        <f t="shared" si="744"/>
        <v>0</v>
      </c>
      <c r="BP197" s="277">
        <f t="shared" si="744"/>
        <v>0</v>
      </c>
      <c r="BQ197" s="10">
        <f t="shared" si="729"/>
        <v>0</v>
      </c>
      <c r="BR197" s="96">
        <f t="shared" si="730"/>
        <v>0</v>
      </c>
      <c r="BS197" s="81" t="s">
        <v>398</v>
      </c>
      <c r="BT197" s="167"/>
      <c r="BU197" s="171"/>
      <c r="BV197" s="17" t="str">
        <f t="shared" ref="BV197:BV203" si="745">BV181</f>
        <v>Product Category 4</v>
      </c>
      <c r="BW197" s="277">
        <f t="shared" si="717"/>
        <v>0</v>
      </c>
      <c r="BX197" s="277">
        <f t="shared" ref="BX197:CH197" si="746">BW165*$CJ197</f>
        <v>0</v>
      </c>
      <c r="BY197" s="277">
        <f t="shared" si="746"/>
        <v>0</v>
      </c>
      <c r="BZ197" s="277">
        <f t="shared" si="746"/>
        <v>0</v>
      </c>
      <c r="CA197" s="277">
        <f t="shared" si="746"/>
        <v>0</v>
      </c>
      <c r="CB197" s="277">
        <f t="shared" si="746"/>
        <v>0</v>
      </c>
      <c r="CC197" s="277">
        <f t="shared" si="746"/>
        <v>0</v>
      </c>
      <c r="CD197" s="277">
        <f t="shared" si="746"/>
        <v>0</v>
      </c>
      <c r="CE197" s="277">
        <f t="shared" si="746"/>
        <v>0</v>
      </c>
      <c r="CF197" s="277">
        <f t="shared" si="746"/>
        <v>0</v>
      </c>
      <c r="CG197" s="277">
        <f t="shared" si="746"/>
        <v>0</v>
      </c>
      <c r="CH197" s="277">
        <f t="shared" si="746"/>
        <v>0</v>
      </c>
      <c r="CI197" s="10">
        <f t="shared" si="732"/>
        <v>0</v>
      </c>
      <c r="CJ197" s="96">
        <f t="shared" si="733"/>
        <v>0</v>
      </c>
      <c r="CK197" s="81" t="s">
        <v>398</v>
      </c>
      <c r="CL197" s="171"/>
    </row>
    <row r="198" spans="1:90" x14ac:dyDescent="0.25">
      <c r="A198" s="155"/>
      <c r="B198" s="17" t="str">
        <f t="shared" si="738"/>
        <v>Product Category 5</v>
      </c>
      <c r="C198" s="277">
        <v>0</v>
      </c>
      <c r="D198" s="277">
        <f t="shared" si="719"/>
        <v>0</v>
      </c>
      <c r="E198" s="277">
        <f t="shared" si="719"/>
        <v>0</v>
      </c>
      <c r="F198" s="277">
        <f t="shared" si="719"/>
        <v>0</v>
      </c>
      <c r="G198" s="277">
        <f t="shared" si="719"/>
        <v>0</v>
      </c>
      <c r="H198" s="277">
        <f t="shared" si="719"/>
        <v>0</v>
      </c>
      <c r="I198" s="277">
        <f t="shared" si="719"/>
        <v>0</v>
      </c>
      <c r="J198" s="277">
        <f t="shared" si="719"/>
        <v>0</v>
      </c>
      <c r="K198" s="277">
        <f t="shared" si="719"/>
        <v>0</v>
      </c>
      <c r="L198" s="277">
        <f t="shared" si="719"/>
        <v>0</v>
      </c>
      <c r="M198" s="277">
        <f t="shared" si="719"/>
        <v>0</v>
      </c>
      <c r="N198" s="277">
        <f t="shared" si="719"/>
        <v>0</v>
      </c>
      <c r="O198" s="10">
        <f t="shared" si="720"/>
        <v>0</v>
      </c>
      <c r="P198" s="96">
        <f t="shared" si="721"/>
        <v>0</v>
      </c>
      <c r="Q198" s="81" t="s">
        <v>398</v>
      </c>
      <c r="R198" s="155"/>
      <c r="S198" s="159"/>
      <c r="T198" s="17" t="str">
        <f t="shared" si="739"/>
        <v>Product Category 5</v>
      </c>
      <c r="U198" s="277">
        <f t="shared" si="711"/>
        <v>0</v>
      </c>
      <c r="V198" s="277">
        <f t="shared" ref="V198:AF198" si="747">U166*$AH198</f>
        <v>0</v>
      </c>
      <c r="W198" s="277">
        <f t="shared" si="747"/>
        <v>0</v>
      </c>
      <c r="X198" s="277">
        <f t="shared" si="747"/>
        <v>0</v>
      </c>
      <c r="Y198" s="277">
        <f t="shared" si="747"/>
        <v>0</v>
      </c>
      <c r="Z198" s="277">
        <f t="shared" si="747"/>
        <v>0</v>
      </c>
      <c r="AA198" s="277">
        <f t="shared" si="747"/>
        <v>0</v>
      </c>
      <c r="AB198" s="277">
        <f t="shared" si="747"/>
        <v>0</v>
      </c>
      <c r="AC198" s="277">
        <f t="shared" si="747"/>
        <v>0</v>
      </c>
      <c r="AD198" s="277">
        <f t="shared" si="747"/>
        <v>0</v>
      </c>
      <c r="AE198" s="277">
        <f t="shared" si="747"/>
        <v>0</v>
      </c>
      <c r="AF198" s="277">
        <f t="shared" si="747"/>
        <v>0</v>
      </c>
      <c r="AG198" s="10">
        <f t="shared" si="723"/>
        <v>0</v>
      </c>
      <c r="AH198" s="96">
        <f t="shared" si="724"/>
        <v>0</v>
      </c>
      <c r="AI198" s="81" t="s">
        <v>398</v>
      </c>
      <c r="AJ198" s="159"/>
      <c r="AK198" s="163"/>
      <c r="AL198" s="17" t="str">
        <f t="shared" si="741"/>
        <v>Product Category 5</v>
      </c>
      <c r="AM198" s="277">
        <f t="shared" si="713"/>
        <v>0</v>
      </c>
      <c r="AN198" s="277">
        <f t="shared" ref="AN198:AX198" si="748">AM166*$AZ198</f>
        <v>0</v>
      </c>
      <c r="AO198" s="277">
        <f t="shared" si="748"/>
        <v>0</v>
      </c>
      <c r="AP198" s="277">
        <f t="shared" si="748"/>
        <v>0</v>
      </c>
      <c r="AQ198" s="277">
        <f t="shared" si="748"/>
        <v>0</v>
      </c>
      <c r="AR198" s="277">
        <f t="shared" si="748"/>
        <v>0</v>
      </c>
      <c r="AS198" s="277">
        <f t="shared" si="748"/>
        <v>0</v>
      </c>
      <c r="AT198" s="277">
        <f t="shared" si="748"/>
        <v>0</v>
      </c>
      <c r="AU198" s="277">
        <f t="shared" si="748"/>
        <v>0</v>
      </c>
      <c r="AV198" s="277">
        <f t="shared" si="748"/>
        <v>0</v>
      </c>
      <c r="AW198" s="277">
        <f t="shared" si="748"/>
        <v>0</v>
      </c>
      <c r="AX198" s="277">
        <f t="shared" si="748"/>
        <v>0</v>
      </c>
      <c r="AY198" s="10">
        <f t="shared" si="726"/>
        <v>0</v>
      </c>
      <c r="AZ198" s="96">
        <f t="shared" si="727"/>
        <v>0</v>
      </c>
      <c r="BA198" s="81" t="s">
        <v>398</v>
      </c>
      <c r="BB198" s="163"/>
      <c r="BC198" s="167"/>
      <c r="BD198" s="17" t="str">
        <f t="shared" si="743"/>
        <v>Product Category 5</v>
      </c>
      <c r="BE198" s="277">
        <f t="shared" si="715"/>
        <v>0</v>
      </c>
      <c r="BF198" s="277">
        <f t="shared" ref="BF198:BP198" si="749">BE166*$BR198</f>
        <v>0</v>
      </c>
      <c r="BG198" s="277">
        <f t="shared" si="749"/>
        <v>0</v>
      </c>
      <c r="BH198" s="277">
        <f t="shared" si="749"/>
        <v>0</v>
      </c>
      <c r="BI198" s="277">
        <f t="shared" si="749"/>
        <v>0</v>
      </c>
      <c r="BJ198" s="277">
        <f t="shared" si="749"/>
        <v>0</v>
      </c>
      <c r="BK198" s="277">
        <f t="shared" si="749"/>
        <v>0</v>
      </c>
      <c r="BL198" s="277">
        <f t="shared" si="749"/>
        <v>0</v>
      </c>
      <c r="BM198" s="277">
        <f t="shared" si="749"/>
        <v>0</v>
      </c>
      <c r="BN198" s="277">
        <f t="shared" si="749"/>
        <v>0</v>
      </c>
      <c r="BO198" s="277">
        <f t="shared" si="749"/>
        <v>0</v>
      </c>
      <c r="BP198" s="277">
        <f t="shared" si="749"/>
        <v>0</v>
      </c>
      <c r="BQ198" s="10">
        <f t="shared" si="729"/>
        <v>0</v>
      </c>
      <c r="BR198" s="96">
        <f t="shared" si="730"/>
        <v>0</v>
      </c>
      <c r="BS198" s="81" t="s">
        <v>398</v>
      </c>
      <c r="BT198" s="167"/>
      <c r="BU198" s="171"/>
      <c r="BV198" s="17" t="str">
        <f t="shared" si="745"/>
        <v>Product Category 5</v>
      </c>
      <c r="BW198" s="277">
        <f t="shared" si="717"/>
        <v>0</v>
      </c>
      <c r="BX198" s="277">
        <f t="shared" ref="BX198:CH198" si="750">BW166*$CJ198</f>
        <v>0</v>
      </c>
      <c r="BY198" s="277">
        <f t="shared" si="750"/>
        <v>0</v>
      </c>
      <c r="BZ198" s="277">
        <f t="shared" si="750"/>
        <v>0</v>
      </c>
      <c r="CA198" s="277">
        <f t="shared" si="750"/>
        <v>0</v>
      </c>
      <c r="CB198" s="277">
        <f t="shared" si="750"/>
        <v>0</v>
      </c>
      <c r="CC198" s="277">
        <f t="shared" si="750"/>
        <v>0</v>
      </c>
      <c r="CD198" s="277">
        <f t="shared" si="750"/>
        <v>0</v>
      </c>
      <c r="CE198" s="277">
        <f t="shared" si="750"/>
        <v>0</v>
      </c>
      <c r="CF198" s="277">
        <f t="shared" si="750"/>
        <v>0</v>
      </c>
      <c r="CG198" s="277">
        <f t="shared" si="750"/>
        <v>0</v>
      </c>
      <c r="CH198" s="277">
        <f t="shared" si="750"/>
        <v>0</v>
      </c>
      <c r="CI198" s="10">
        <f t="shared" si="732"/>
        <v>0</v>
      </c>
      <c r="CJ198" s="96">
        <f t="shared" si="733"/>
        <v>0</v>
      </c>
      <c r="CK198" s="81" t="s">
        <v>398</v>
      </c>
      <c r="CL198" s="171"/>
    </row>
    <row r="199" spans="1:90" x14ac:dyDescent="0.25">
      <c r="A199" s="155"/>
      <c r="B199" s="17" t="str">
        <f t="shared" si="738"/>
        <v>Product Category 6</v>
      </c>
      <c r="C199" s="277">
        <v>0</v>
      </c>
      <c r="D199" s="277">
        <f t="shared" si="719"/>
        <v>0</v>
      </c>
      <c r="E199" s="277">
        <f t="shared" si="719"/>
        <v>0</v>
      </c>
      <c r="F199" s="277">
        <f t="shared" si="719"/>
        <v>0</v>
      </c>
      <c r="G199" s="277">
        <f t="shared" si="719"/>
        <v>0</v>
      </c>
      <c r="H199" s="277">
        <f t="shared" si="719"/>
        <v>0</v>
      </c>
      <c r="I199" s="277">
        <f t="shared" si="719"/>
        <v>0</v>
      </c>
      <c r="J199" s="277">
        <f t="shared" si="719"/>
        <v>0</v>
      </c>
      <c r="K199" s="277">
        <f t="shared" si="719"/>
        <v>0</v>
      </c>
      <c r="L199" s="277">
        <f t="shared" si="719"/>
        <v>0</v>
      </c>
      <c r="M199" s="277">
        <f t="shared" si="719"/>
        <v>0</v>
      </c>
      <c r="N199" s="277">
        <f t="shared" si="719"/>
        <v>0</v>
      </c>
      <c r="O199" s="10">
        <f t="shared" si="720"/>
        <v>0</v>
      </c>
      <c r="P199" s="96">
        <f t="shared" si="721"/>
        <v>0</v>
      </c>
      <c r="Q199" s="81" t="s">
        <v>398</v>
      </c>
      <c r="R199" s="155"/>
      <c r="S199" s="159"/>
      <c r="T199" s="17" t="str">
        <f t="shared" si="739"/>
        <v>Product Category 6</v>
      </c>
      <c r="U199" s="277">
        <f t="shared" si="711"/>
        <v>0</v>
      </c>
      <c r="V199" s="277">
        <f t="shared" ref="V199:AF199" si="751">U167*$AH199</f>
        <v>0</v>
      </c>
      <c r="W199" s="277">
        <f t="shared" si="751"/>
        <v>0</v>
      </c>
      <c r="X199" s="277">
        <f t="shared" si="751"/>
        <v>0</v>
      </c>
      <c r="Y199" s="277">
        <f t="shared" si="751"/>
        <v>0</v>
      </c>
      <c r="Z199" s="277">
        <f t="shared" si="751"/>
        <v>0</v>
      </c>
      <c r="AA199" s="277">
        <f t="shared" si="751"/>
        <v>0</v>
      </c>
      <c r="AB199" s="277">
        <f t="shared" si="751"/>
        <v>0</v>
      </c>
      <c r="AC199" s="277">
        <f t="shared" si="751"/>
        <v>0</v>
      </c>
      <c r="AD199" s="277">
        <f t="shared" si="751"/>
        <v>0</v>
      </c>
      <c r="AE199" s="277">
        <f t="shared" si="751"/>
        <v>0</v>
      </c>
      <c r="AF199" s="277">
        <f t="shared" si="751"/>
        <v>0</v>
      </c>
      <c r="AG199" s="10">
        <f t="shared" si="723"/>
        <v>0</v>
      </c>
      <c r="AH199" s="96">
        <f t="shared" si="724"/>
        <v>0</v>
      </c>
      <c r="AI199" s="81" t="s">
        <v>398</v>
      </c>
      <c r="AJ199" s="159"/>
      <c r="AK199" s="163"/>
      <c r="AL199" s="17" t="str">
        <f t="shared" si="741"/>
        <v>Product Category 6</v>
      </c>
      <c r="AM199" s="277">
        <f t="shared" si="713"/>
        <v>0</v>
      </c>
      <c r="AN199" s="277">
        <f t="shared" ref="AN199:AX199" si="752">AM167*$AZ199</f>
        <v>0</v>
      </c>
      <c r="AO199" s="277">
        <f t="shared" si="752"/>
        <v>0</v>
      </c>
      <c r="AP199" s="277">
        <f t="shared" si="752"/>
        <v>0</v>
      </c>
      <c r="AQ199" s="277">
        <f t="shared" si="752"/>
        <v>0</v>
      </c>
      <c r="AR199" s="277">
        <f t="shared" si="752"/>
        <v>0</v>
      </c>
      <c r="AS199" s="277">
        <f t="shared" si="752"/>
        <v>0</v>
      </c>
      <c r="AT199" s="277">
        <f t="shared" si="752"/>
        <v>0</v>
      </c>
      <c r="AU199" s="277">
        <f t="shared" si="752"/>
        <v>0</v>
      </c>
      <c r="AV199" s="277">
        <f t="shared" si="752"/>
        <v>0</v>
      </c>
      <c r="AW199" s="277">
        <f t="shared" si="752"/>
        <v>0</v>
      </c>
      <c r="AX199" s="277">
        <f t="shared" si="752"/>
        <v>0</v>
      </c>
      <c r="AY199" s="10">
        <f t="shared" si="726"/>
        <v>0</v>
      </c>
      <c r="AZ199" s="96">
        <f t="shared" si="727"/>
        <v>0</v>
      </c>
      <c r="BA199" s="81" t="s">
        <v>398</v>
      </c>
      <c r="BB199" s="163"/>
      <c r="BC199" s="167"/>
      <c r="BD199" s="17" t="str">
        <f t="shared" si="743"/>
        <v>Product Category 6</v>
      </c>
      <c r="BE199" s="277">
        <f t="shared" si="715"/>
        <v>0</v>
      </c>
      <c r="BF199" s="277">
        <f t="shared" ref="BF199:BP199" si="753">BE167*$BR199</f>
        <v>0</v>
      </c>
      <c r="BG199" s="277">
        <f t="shared" si="753"/>
        <v>0</v>
      </c>
      <c r="BH199" s="277">
        <f t="shared" si="753"/>
        <v>0</v>
      </c>
      <c r="BI199" s="277">
        <f t="shared" si="753"/>
        <v>0</v>
      </c>
      <c r="BJ199" s="277">
        <f t="shared" si="753"/>
        <v>0</v>
      </c>
      <c r="BK199" s="277">
        <f t="shared" si="753"/>
        <v>0</v>
      </c>
      <c r="BL199" s="277">
        <f t="shared" si="753"/>
        <v>0</v>
      </c>
      <c r="BM199" s="277">
        <f t="shared" si="753"/>
        <v>0</v>
      </c>
      <c r="BN199" s="277">
        <f t="shared" si="753"/>
        <v>0</v>
      </c>
      <c r="BO199" s="277">
        <f t="shared" si="753"/>
        <v>0</v>
      </c>
      <c r="BP199" s="277">
        <f t="shared" si="753"/>
        <v>0</v>
      </c>
      <c r="BQ199" s="10">
        <f t="shared" si="729"/>
        <v>0</v>
      </c>
      <c r="BR199" s="96">
        <f t="shared" si="730"/>
        <v>0</v>
      </c>
      <c r="BS199" s="81" t="s">
        <v>398</v>
      </c>
      <c r="BT199" s="167"/>
      <c r="BU199" s="171"/>
      <c r="BV199" s="17" t="str">
        <f t="shared" si="745"/>
        <v>Product Category 6</v>
      </c>
      <c r="BW199" s="277">
        <f t="shared" si="717"/>
        <v>0</v>
      </c>
      <c r="BX199" s="277">
        <f t="shared" ref="BX199:CH199" si="754">BW167*$CJ199</f>
        <v>0</v>
      </c>
      <c r="BY199" s="277">
        <f t="shared" si="754"/>
        <v>0</v>
      </c>
      <c r="BZ199" s="277">
        <f t="shared" si="754"/>
        <v>0</v>
      </c>
      <c r="CA199" s="277">
        <f t="shared" si="754"/>
        <v>0</v>
      </c>
      <c r="CB199" s="277">
        <f t="shared" si="754"/>
        <v>0</v>
      </c>
      <c r="CC199" s="277">
        <f t="shared" si="754"/>
        <v>0</v>
      </c>
      <c r="CD199" s="277">
        <f t="shared" si="754"/>
        <v>0</v>
      </c>
      <c r="CE199" s="277">
        <f t="shared" si="754"/>
        <v>0</v>
      </c>
      <c r="CF199" s="277">
        <f t="shared" si="754"/>
        <v>0</v>
      </c>
      <c r="CG199" s="277">
        <f t="shared" si="754"/>
        <v>0</v>
      </c>
      <c r="CH199" s="277">
        <f t="shared" si="754"/>
        <v>0</v>
      </c>
      <c r="CI199" s="10">
        <f t="shared" si="732"/>
        <v>0</v>
      </c>
      <c r="CJ199" s="96">
        <f t="shared" si="733"/>
        <v>0</v>
      </c>
      <c r="CK199" s="81" t="s">
        <v>398</v>
      </c>
      <c r="CL199" s="171"/>
    </row>
    <row r="200" spans="1:90" x14ac:dyDescent="0.25">
      <c r="A200" s="155"/>
      <c r="B200" s="17" t="str">
        <f t="shared" si="738"/>
        <v>Product Category 7</v>
      </c>
      <c r="C200" s="277">
        <v>0</v>
      </c>
      <c r="D200" s="277">
        <f t="shared" si="719"/>
        <v>0</v>
      </c>
      <c r="E200" s="277">
        <f t="shared" si="719"/>
        <v>0</v>
      </c>
      <c r="F200" s="277">
        <f t="shared" si="719"/>
        <v>0</v>
      </c>
      <c r="G200" s="277">
        <f t="shared" si="719"/>
        <v>0</v>
      </c>
      <c r="H200" s="277">
        <f t="shared" si="719"/>
        <v>0</v>
      </c>
      <c r="I200" s="277">
        <f t="shared" si="719"/>
        <v>0</v>
      </c>
      <c r="J200" s="277">
        <f t="shared" si="719"/>
        <v>0</v>
      </c>
      <c r="K200" s="277">
        <f t="shared" si="719"/>
        <v>0</v>
      </c>
      <c r="L200" s="277">
        <f t="shared" si="719"/>
        <v>0</v>
      </c>
      <c r="M200" s="277">
        <f t="shared" si="719"/>
        <v>0</v>
      </c>
      <c r="N200" s="277">
        <f t="shared" si="719"/>
        <v>0</v>
      </c>
      <c r="O200" s="10">
        <f t="shared" si="720"/>
        <v>0</v>
      </c>
      <c r="P200" s="96">
        <f t="shared" si="721"/>
        <v>0</v>
      </c>
      <c r="Q200" s="81" t="s">
        <v>398</v>
      </c>
      <c r="R200" s="155"/>
      <c r="S200" s="159"/>
      <c r="T200" s="17" t="str">
        <f t="shared" si="739"/>
        <v>Product Category 7</v>
      </c>
      <c r="U200" s="277">
        <f t="shared" si="711"/>
        <v>0</v>
      </c>
      <c r="V200" s="277">
        <f t="shared" ref="V200:AF200" si="755">U168*$AH200</f>
        <v>0</v>
      </c>
      <c r="W200" s="277">
        <f t="shared" si="755"/>
        <v>0</v>
      </c>
      <c r="X200" s="277">
        <f t="shared" si="755"/>
        <v>0</v>
      </c>
      <c r="Y200" s="277">
        <f t="shared" si="755"/>
        <v>0</v>
      </c>
      <c r="Z200" s="277">
        <f t="shared" si="755"/>
        <v>0</v>
      </c>
      <c r="AA200" s="277">
        <f t="shared" si="755"/>
        <v>0</v>
      </c>
      <c r="AB200" s="277">
        <f t="shared" si="755"/>
        <v>0</v>
      </c>
      <c r="AC200" s="277">
        <f t="shared" si="755"/>
        <v>0</v>
      </c>
      <c r="AD200" s="277">
        <f t="shared" si="755"/>
        <v>0</v>
      </c>
      <c r="AE200" s="277">
        <f t="shared" si="755"/>
        <v>0</v>
      </c>
      <c r="AF200" s="277">
        <f t="shared" si="755"/>
        <v>0</v>
      </c>
      <c r="AG200" s="10">
        <f t="shared" si="723"/>
        <v>0</v>
      </c>
      <c r="AH200" s="96">
        <f t="shared" si="724"/>
        <v>0</v>
      </c>
      <c r="AI200" s="81" t="s">
        <v>398</v>
      </c>
      <c r="AJ200" s="159"/>
      <c r="AK200" s="163"/>
      <c r="AL200" s="17" t="str">
        <f t="shared" si="741"/>
        <v>Product Category 7</v>
      </c>
      <c r="AM200" s="277">
        <f t="shared" si="713"/>
        <v>0</v>
      </c>
      <c r="AN200" s="277">
        <f t="shared" ref="AN200:AX200" si="756">AM168*$AZ200</f>
        <v>0</v>
      </c>
      <c r="AO200" s="277">
        <f t="shared" si="756"/>
        <v>0</v>
      </c>
      <c r="AP200" s="277">
        <f t="shared" si="756"/>
        <v>0</v>
      </c>
      <c r="AQ200" s="277">
        <f t="shared" si="756"/>
        <v>0</v>
      </c>
      <c r="AR200" s="277">
        <f t="shared" si="756"/>
        <v>0</v>
      </c>
      <c r="AS200" s="277">
        <f t="shared" si="756"/>
        <v>0</v>
      </c>
      <c r="AT200" s="277">
        <f t="shared" si="756"/>
        <v>0</v>
      </c>
      <c r="AU200" s="277">
        <f t="shared" si="756"/>
        <v>0</v>
      </c>
      <c r="AV200" s="277">
        <f t="shared" si="756"/>
        <v>0</v>
      </c>
      <c r="AW200" s="277">
        <f t="shared" si="756"/>
        <v>0</v>
      </c>
      <c r="AX200" s="277">
        <f t="shared" si="756"/>
        <v>0</v>
      </c>
      <c r="AY200" s="10">
        <f t="shared" si="726"/>
        <v>0</v>
      </c>
      <c r="AZ200" s="96">
        <f t="shared" si="727"/>
        <v>0</v>
      </c>
      <c r="BA200" s="81" t="s">
        <v>398</v>
      </c>
      <c r="BB200" s="163"/>
      <c r="BC200" s="167"/>
      <c r="BD200" s="17" t="str">
        <f t="shared" si="743"/>
        <v>Product Category 7</v>
      </c>
      <c r="BE200" s="277">
        <f t="shared" si="715"/>
        <v>0</v>
      </c>
      <c r="BF200" s="277">
        <f t="shared" ref="BF200:BP200" si="757">BE168*$BR200</f>
        <v>0</v>
      </c>
      <c r="BG200" s="277">
        <f t="shared" si="757"/>
        <v>0</v>
      </c>
      <c r="BH200" s="277">
        <f t="shared" si="757"/>
        <v>0</v>
      </c>
      <c r="BI200" s="277">
        <f t="shared" si="757"/>
        <v>0</v>
      </c>
      <c r="BJ200" s="277">
        <f t="shared" si="757"/>
        <v>0</v>
      </c>
      <c r="BK200" s="277">
        <f t="shared" si="757"/>
        <v>0</v>
      </c>
      <c r="BL200" s="277">
        <f t="shared" si="757"/>
        <v>0</v>
      </c>
      <c r="BM200" s="277">
        <f t="shared" si="757"/>
        <v>0</v>
      </c>
      <c r="BN200" s="277">
        <f t="shared" si="757"/>
        <v>0</v>
      </c>
      <c r="BO200" s="277">
        <f t="shared" si="757"/>
        <v>0</v>
      </c>
      <c r="BP200" s="277">
        <f t="shared" si="757"/>
        <v>0</v>
      </c>
      <c r="BQ200" s="10">
        <f t="shared" si="729"/>
        <v>0</v>
      </c>
      <c r="BR200" s="96">
        <f t="shared" si="730"/>
        <v>0</v>
      </c>
      <c r="BS200" s="81" t="s">
        <v>398</v>
      </c>
      <c r="BT200" s="167"/>
      <c r="BU200" s="171"/>
      <c r="BV200" s="17" t="str">
        <f t="shared" si="745"/>
        <v>Product Category 7</v>
      </c>
      <c r="BW200" s="277">
        <f t="shared" si="717"/>
        <v>0</v>
      </c>
      <c r="BX200" s="277">
        <f t="shared" ref="BX200:CH200" si="758">BW168*$CJ200</f>
        <v>0</v>
      </c>
      <c r="BY200" s="277">
        <f t="shared" si="758"/>
        <v>0</v>
      </c>
      <c r="BZ200" s="277">
        <f t="shared" si="758"/>
        <v>0</v>
      </c>
      <c r="CA200" s="277">
        <f t="shared" si="758"/>
        <v>0</v>
      </c>
      <c r="CB200" s="277">
        <f t="shared" si="758"/>
        <v>0</v>
      </c>
      <c r="CC200" s="277">
        <f t="shared" si="758"/>
        <v>0</v>
      </c>
      <c r="CD200" s="277">
        <f t="shared" si="758"/>
        <v>0</v>
      </c>
      <c r="CE200" s="277">
        <f t="shared" si="758"/>
        <v>0</v>
      </c>
      <c r="CF200" s="277">
        <f t="shared" si="758"/>
        <v>0</v>
      </c>
      <c r="CG200" s="277">
        <f t="shared" si="758"/>
        <v>0</v>
      </c>
      <c r="CH200" s="277">
        <f t="shared" si="758"/>
        <v>0</v>
      </c>
      <c r="CI200" s="10">
        <f t="shared" si="732"/>
        <v>0</v>
      </c>
      <c r="CJ200" s="96">
        <f t="shared" si="733"/>
        <v>0</v>
      </c>
      <c r="CK200" s="81" t="s">
        <v>398</v>
      </c>
      <c r="CL200" s="171"/>
    </row>
    <row r="201" spans="1:90" x14ac:dyDescent="0.25">
      <c r="A201" s="155"/>
      <c r="B201" s="17" t="str">
        <f t="shared" si="738"/>
        <v>Product Category 8</v>
      </c>
      <c r="C201" s="277">
        <v>0</v>
      </c>
      <c r="D201" s="277">
        <f t="shared" si="719"/>
        <v>0</v>
      </c>
      <c r="E201" s="277">
        <f t="shared" si="719"/>
        <v>0</v>
      </c>
      <c r="F201" s="277">
        <f t="shared" si="719"/>
        <v>0</v>
      </c>
      <c r="G201" s="277">
        <f t="shared" si="719"/>
        <v>0</v>
      </c>
      <c r="H201" s="277">
        <f t="shared" si="719"/>
        <v>0</v>
      </c>
      <c r="I201" s="277">
        <f t="shared" si="719"/>
        <v>0</v>
      </c>
      <c r="J201" s="277">
        <f t="shared" si="719"/>
        <v>0</v>
      </c>
      <c r="K201" s="277">
        <f t="shared" si="719"/>
        <v>0</v>
      </c>
      <c r="L201" s="277">
        <f t="shared" si="719"/>
        <v>0</v>
      </c>
      <c r="M201" s="277">
        <f t="shared" si="719"/>
        <v>0</v>
      </c>
      <c r="N201" s="277">
        <f t="shared" si="719"/>
        <v>0</v>
      </c>
      <c r="O201" s="10">
        <f t="shared" si="720"/>
        <v>0</v>
      </c>
      <c r="P201" s="96">
        <f t="shared" si="721"/>
        <v>0</v>
      </c>
      <c r="Q201" s="81" t="s">
        <v>398</v>
      </c>
      <c r="R201" s="155"/>
      <c r="S201" s="159"/>
      <c r="T201" s="17" t="str">
        <f t="shared" si="739"/>
        <v>Product Category 8</v>
      </c>
      <c r="U201" s="277">
        <f t="shared" si="711"/>
        <v>0</v>
      </c>
      <c r="V201" s="277">
        <f t="shared" ref="V201:AF201" si="759">U169*$AH201</f>
        <v>0</v>
      </c>
      <c r="W201" s="277">
        <f t="shared" si="759"/>
        <v>0</v>
      </c>
      <c r="X201" s="277">
        <f t="shared" si="759"/>
        <v>0</v>
      </c>
      <c r="Y201" s="277">
        <f t="shared" si="759"/>
        <v>0</v>
      </c>
      <c r="Z201" s="277">
        <f t="shared" si="759"/>
        <v>0</v>
      </c>
      <c r="AA201" s="277">
        <f t="shared" si="759"/>
        <v>0</v>
      </c>
      <c r="AB201" s="277">
        <f t="shared" si="759"/>
        <v>0</v>
      </c>
      <c r="AC201" s="277">
        <f t="shared" si="759"/>
        <v>0</v>
      </c>
      <c r="AD201" s="277">
        <f t="shared" si="759"/>
        <v>0</v>
      </c>
      <c r="AE201" s="277">
        <f t="shared" si="759"/>
        <v>0</v>
      </c>
      <c r="AF201" s="277">
        <f t="shared" si="759"/>
        <v>0</v>
      </c>
      <c r="AG201" s="10">
        <f t="shared" si="723"/>
        <v>0</v>
      </c>
      <c r="AH201" s="96">
        <f t="shared" si="724"/>
        <v>0</v>
      </c>
      <c r="AI201" s="81" t="s">
        <v>398</v>
      </c>
      <c r="AJ201" s="159"/>
      <c r="AK201" s="163"/>
      <c r="AL201" s="17" t="str">
        <f t="shared" si="741"/>
        <v>Product Category 8</v>
      </c>
      <c r="AM201" s="277">
        <f t="shared" si="713"/>
        <v>0</v>
      </c>
      <c r="AN201" s="277">
        <f t="shared" ref="AN201:AX201" si="760">AM169*$AZ201</f>
        <v>0</v>
      </c>
      <c r="AO201" s="277">
        <f t="shared" si="760"/>
        <v>0</v>
      </c>
      <c r="AP201" s="277">
        <f t="shared" si="760"/>
        <v>0</v>
      </c>
      <c r="AQ201" s="277">
        <f t="shared" si="760"/>
        <v>0</v>
      </c>
      <c r="AR201" s="277">
        <f t="shared" si="760"/>
        <v>0</v>
      </c>
      <c r="AS201" s="277">
        <f t="shared" si="760"/>
        <v>0</v>
      </c>
      <c r="AT201" s="277">
        <f t="shared" si="760"/>
        <v>0</v>
      </c>
      <c r="AU201" s="277">
        <f t="shared" si="760"/>
        <v>0</v>
      </c>
      <c r="AV201" s="277">
        <f t="shared" si="760"/>
        <v>0</v>
      </c>
      <c r="AW201" s="277">
        <f t="shared" si="760"/>
        <v>0</v>
      </c>
      <c r="AX201" s="277">
        <f t="shared" si="760"/>
        <v>0</v>
      </c>
      <c r="AY201" s="10">
        <f t="shared" si="726"/>
        <v>0</v>
      </c>
      <c r="AZ201" s="96">
        <f t="shared" si="727"/>
        <v>0</v>
      </c>
      <c r="BA201" s="81" t="s">
        <v>398</v>
      </c>
      <c r="BB201" s="163"/>
      <c r="BC201" s="167"/>
      <c r="BD201" s="17" t="str">
        <f t="shared" si="743"/>
        <v>Product Category 8</v>
      </c>
      <c r="BE201" s="277">
        <f t="shared" si="715"/>
        <v>0</v>
      </c>
      <c r="BF201" s="277">
        <f t="shared" ref="BF201:BP201" si="761">BE169*$BR201</f>
        <v>0</v>
      </c>
      <c r="BG201" s="277">
        <f t="shared" si="761"/>
        <v>0</v>
      </c>
      <c r="BH201" s="277">
        <f t="shared" si="761"/>
        <v>0</v>
      </c>
      <c r="BI201" s="277">
        <f t="shared" si="761"/>
        <v>0</v>
      </c>
      <c r="BJ201" s="277">
        <f t="shared" si="761"/>
        <v>0</v>
      </c>
      <c r="BK201" s="277">
        <f t="shared" si="761"/>
        <v>0</v>
      </c>
      <c r="BL201" s="277">
        <f t="shared" si="761"/>
        <v>0</v>
      </c>
      <c r="BM201" s="277">
        <f t="shared" si="761"/>
        <v>0</v>
      </c>
      <c r="BN201" s="277">
        <f t="shared" si="761"/>
        <v>0</v>
      </c>
      <c r="BO201" s="277">
        <f t="shared" si="761"/>
        <v>0</v>
      </c>
      <c r="BP201" s="277">
        <f t="shared" si="761"/>
        <v>0</v>
      </c>
      <c r="BQ201" s="10">
        <f t="shared" si="729"/>
        <v>0</v>
      </c>
      <c r="BR201" s="96">
        <f t="shared" si="730"/>
        <v>0</v>
      </c>
      <c r="BS201" s="81" t="s">
        <v>398</v>
      </c>
      <c r="BT201" s="167"/>
      <c r="BU201" s="171"/>
      <c r="BV201" s="17" t="str">
        <f t="shared" si="745"/>
        <v>Product Category 8</v>
      </c>
      <c r="BW201" s="277">
        <f t="shared" si="717"/>
        <v>0</v>
      </c>
      <c r="BX201" s="277">
        <f t="shared" ref="BX201:CH201" si="762">BW169*$CJ201</f>
        <v>0</v>
      </c>
      <c r="BY201" s="277">
        <f t="shared" si="762"/>
        <v>0</v>
      </c>
      <c r="BZ201" s="277">
        <f t="shared" si="762"/>
        <v>0</v>
      </c>
      <c r="CA201" s="277">
        <f t="shared" si="762"/>
        <v>0</v>
      </c>
      <c r="CB201" s="277">
        <f t="shared" si="762"/>
        <v>0</v>
      </c>
      <c r="CC201" s="277">
        <f t="shared" si="762"/>
        <v>0</v>
      </c>
      <c r="CD201" s="277">
        <f t="shared" si="762"/>
        <v>0</v>
      </c>
      <c r="CE201" s="277">
        <f t="shared" si="762"/>
        <v>0</v>
      </c>
      <c r="CF201" s="277">
        <f t="shared" si="762"/>
        <v>0</v>
      </c>
      <c r="CG201" s="277">
        <f t="shared" si="762"/>
        <v>0</v>
      </c>
      <c r="CH201" s="277">
        <f t="shared" si="762"/>
        <v>0</v>
      </c>
      <c r="CI201" s="10">
        <f t="shared" si="732"/>
        <v>0</v>
      </c>
      <c r="CJ201" s="96">
        <f t="shared" si="733"/>
        <v>0</v>
      </c>
      <c r="CK201" s="81" t="s">
        <v>398</v>
      </c>
      <c r="CL201" s="171"/>
    </row>
    <row r="202" spans="1:90" x14ac:dyDescent="0.25">
      <c r="A202" s="155"/>
      <c r="B202" s="17" t="str">
        <f t="shared" si="738"/>
        <v>Product Category 9</v>
      </c>
      <c r="C202" s="277">
        <v>0</v>
      </c>
      <c r="D202" s="277">
        <f t="shared" si="719"/>
        <v>0</v>
      </c>
      <c r="E202" s="277">
        <f t="shared" si="719"/>
        <v>0</v>
      </c>
      <c r="F202" s="277">
        <f t="shared" si="719"/>
        <v>0</v>
      </c>
      <c r="G202" s="277">
        <f t="shared" si="719"/>
        <v>0</v>
      </c>
      <c r="H202" s="277">
        <f t="shared" si="719"/>
        <v>0</v>
      </c>
      <c r="I202" s="277">
        <f t="shared" si="719"/>
        <v>0</v>
      </c>
      <c r="J202" s="277">
        <f t="shared" si="719"/>
        <v>0</v>
      </c>
      <c r="K202" s="277">
        <f t="shared" si="719"/>
        <v>0</v>
      </c>
      <c r="L202" s="277">
        <f t="shared" si="719"/>
        <v>0</v>
      </c>
      <c r="M202" s="277">
        <f t="shared" si="719"/>
        <v>0</v>
      </c>
      <c r="N202" s="277">
        <f t="shared" si="719"/>
        <v>0</v>
      </c>
      <c r="O202" s="10">
        <f t="shared" si="720"/>
        <v>0</v>
      </c>
      <c r="P202" s="96">
        <f t="shared" si="721"/>
        <v>0</v>
      </c>
      <c r="Q202" s="81" t="s">
        <v>398</v>
      </c>
      <c r="R202" s="155"/>
      <c r="S202" s="159"/>
      <c r="T202" s="17" t="str">
        <f t="shared" si="739"/>
        <v>Product Category 9</v>
      </c>
      <c r="U202" s="277">
        <f t="shared" si="711"/>
        <v>0</v>
      </c>
      <c r="V202" s="277">
        <f t="shared" ref="V202:AF202" si="763">U170*$AH202</f>
        <v>0</v>
      </c>
      <c r="W202" s="277">
        <f t="shared" si="763"/>
        <v>0</v>
      </c>
      <c r="X202" s="277">
        <f t="shared" si="763"/>
        <v>0</v>
      </c>
      <c r="Y202" s="277">
        <f t="shared" si="763"/>
        <v>0</v>
      </c>
      <c r="Z202" s="277">
        <f t="shared" si="763"/>
        <v>0</v>
      </c>
      <c r="AA202" s="277">
        <f t="shared" si="763"/>
        <v>0</v>
      </c>
      <c r="AB202" s="277">
        <f t="shared" si="763"/>
        <v>0</v>
      </c>
      <c r="AC202" s="277">
        <f t="shared" si="763"/>
        <v>0</v>
      </c>
      <c r="AD202" s="277">
        <f t="shared" si="763"/>
        <v>0</v>
      </c>
      <c r="AE202" s="277">
        <f t="shared" si="763"/>
        <v>0</v>
      </c>
      <c r="AF202" s="277">
        <f t="shared" si="763"/>
        <v>0</v>
      </c>
      <c r="AG202" s="10">
        <f t="shared" si="723"/>
        <v>0</v>
      </c>
      <c r="AH202" s="96">
        <f t="shared" si="724"/>
        <v>0</v>
      </c>
      <c r="AI202" s="81" t="s">
        <v>398</v>
      </c>
      <c r="AJ202" s="159"/>
      <c r="AK202" s="163"/>
      <c r="AL202" s="17" t="str">
        <f t="shared" si="741"/>
        <v>Product Category 9</v>
      </c>
      <c r="AM202" s="277">
        <f t="shared" si="713"/>
        <v>0</v>
      </c>
      <c r="AN202" s="277">
        <f t="shared" ref="AN202:AX202" si="764">AM170*$AZ202</f>
        <v>0</v>
      </c>
      <c r="AO202" s="277">
        <f t="shared" si="764"/>
        <v>0</v>
      </c>
      <c r="AP202" s="277">
        <f t="shared" si="764"/>
        <v>0</v>
      </c>
      <c r="AQ202" s="277">
        <f t="shared" si="764"/>
        <v>0</v>
      </c>
      <c r="AR202" s="277">
        <f t="shared" si="764"/>
        <v>0</v>
      </c>
      <c r="AS202" s="277">
        <f t="shared" si="764"/>
        <v>0</v>
      </c>
      <c r="AT202" s="277">
        <f t="shared" si="764"/>
        <v>0</v>
      </c>
      <c r="AU202" s="277">
        <f t="shared" si="764"/>
        <v>0</v>
      </c>
      <c r="AV202" s="277">
        <f t="shared" si="764"/>
        <v>0</v>
      </c>
      <c r="AW202" s="277">
        <f t="shared" si="764"/>
        <v>0</v>
      </c>
      <c r="AX202" s="277">
        <f t="shared" si="764"/>
        <v>0</v>
      </c>
      <c r="AY202" s="10">
        <f t="shared" si="726"/>
        <v>0</v>
      </c>
      <c r="AZ202" s="96">
        <f t="shared" si="727"/>
        <v>0</v>
      </c>
      <c r="BA202" s="81" t="s">
        <v>398</v>
      </c>
      <c r="BB202" s="163"/>
      <c r="BC202" s="167"/>
      <c r="BD202" s="17" t="str">
        <f t="shared" si="743"/>
        <v>Product Category 9</v>
      </c>
      <c r="BE202" s="277">
        <f t="shared" si="715"/>
        <v>0</v>
      </c>
      <c r="BF202" s="277">
        <f t="shared" ref="BF202:BP202" si="765">BE170*$BR202</f>
        <v>0</v>
      </c>
      <c r="BG202" s="277">
        <f t="shared" si="765"/>
        <v>0</v>
      </c>
      <c r="BH202" s="277">
        <f t="shared" si="765"/>
        <v>0</v>
      </c>
      <c r="BI202" s="277">
        <f t="shared" si="765"/>
        <v>0</v>
      </c>
      <c r="BJ202" s="277">
        <f t="shared" si="765"/>
        <v>0</v>
      </c>
      <c r="BK202" s="277">
        <f t="shared" si="765"/>
        <v>0</v>
      </c>
      <c r="BL202" s="277">
        <f t="shared" si="765"/>
        <v>0</v>
      </c>
      <c r="BM202" s="277">
        <f t="shared" si="765"/>
        <v>0</v>
      </c>
      <c r="BN202" s="277">
        <f t="shared" si="765"/>
        <v>0</v>
      </c>
      <c r="BO202" s="277">
        <f t="shared" si="765"/>
        <v>0</v>
      </c>
      <c r="BP202" s="277">
        <f t="shared" si="765"/>
        <v>0</v>
      </c>
      <c r="BQ202" s="10">
        <f t="shared" si="729"/>
        <v>0</v>
      </c>
      <c r="BR202" s="96">
        <f t="shared" si="730"/>
        <v>0</v>
      </c>
      <c r="BS202" s="81" t="s">
        <v>398</v>
      </c>
      <c r="BT202" s="167"/>
      <c r="BU202" s="171"/>
      <c r="BV202" s="17" t="str">
        <f t="shared" si="745"/>
        <v>Product Category 9</v>
      </c>
      <c r="BW202" s="277">
        <f t="shared" si="717"/>
        <v>0</v>
      </c>
      <c r="BX202" s="277">
        <f t="shared" ref="BX202:CH202" si="766">BW170*$CJ202</f>
        <v>0</v>
      </c>
      <c r="BY202" s="277">
        <f t="shared" si="766"/>
        <v>0</v>
      </c>
      <c r="BZ202" s="277">
        <f t="shared" si="766"/>
        <v>0</v>
      </c>
      <c r="CA202" s="277">
        <f t="shared" si="766"/>
        <v>0</v>
      </c>
      <c r="CB202" s="277">
        <f t="shared" si="766"/>
        <v>0</v>
      </c>
      <c r="CC202" s="277">
        <f t="shared" si="766"/>
        <v>0</v>
      </c>
      <c r="CD202" s="277">
        <f t="shared" si="766"/>
        <v>0</v>
      </c>
      <c r="CE202" s="277">
        <f t="shared" si="766"/>
        <v>0</v>
      </c>
      <c r="CF202" s="277">
        <f t="shared" si="766"/>
        <v>0</v>
      </c>
      <c r="CG202" s="277">
        <f t="shared" si="766"/>
        <v>0</v>
      </c>
      <c r="CH202" s="277">
        <f t="shared" si="766"/>
        <v>0</v>
      </c>
      <c r="CI202" s="10">
        <f t="shared" si="732"/>
        <v>0</v>
      </c>
      <c r="CJ202" s="96">
        <f t="shared" si="733"/>
        <v>0</v>
      </c>
      <c r="CK202" s="81" t="s">
        <v>398</v>
      </c>
      <c r="CL202" s="171"/>
    </row>
    <row r="203" spans="1:90" x14ac:dyDescent="0.25">
      <c r="A203" s="155"/>
      <c r="B203" s="17" t="str">
        <f t="shared" ref="B203" si="767">B187</f>
        <v>Product Category 10</v>
      </c>
      <c r="C203" s="277">
        <v>0</v>
      </c>
      <c r="D203" s="277">
        <f t="shared" si="719"/>
        <v>0</v>
      </c>
      <c r="E203" s="277">
        <f t="shared" si="719"/>
        <v>0</v>
      </c>
      <c r="F203" s="277">
        <f t="shared" si="719"/>
        <v>0</v>
      </c>
      <c r="G203" s="277">
        <f t="shared" si="719"/>
        <v>0</v>
      </c>
      <c r="H203" s="277">
        <f t="shared" si="719"/>
        <v>0</v>
      </c>
      <c r="I203" s="277">
        <f t="shared" si="719"/>
        <v>0</v>
      </c>
      <c r="J203" s="277">
        <f t="shared" si="719"/>
        <v>0</v>
      </c>
      <c r="K203" s="277">
        <f t="shared" si="719"/>
        <v>0</v>
      </c>
      <c r="L203" s="277">
        <f t="shared" si="719"/>
        <v>0</v>
      </c>
      <c r="M203" s="277">
        <f t="shared" si="719"/>
        <v>0</v>
      </c>
      <c r="N203" s="277">
        <f t="shared" si="719"/>
        <v>0</v>
      </c>
      <c r="O203" s="10">
        <f t="shared" si="720"/>
        <v>0</v>
      </c>
      <c r="P203" s="96">
        <f t="shared" si="721"/>
        <v>0</v>
      </c>
      <c r="Q203" s="81" t="s">
        <v>398</v>
      </c>
      <c r="R203" s="155"/>
      <c r="S203" s="159"/>
      <c r="T203" s="17" t="str">
        <f t="shared" si="739"/>
        <v>Product Category 10</v>
      </c>
      <c r="U203" s="277">
        <f t="shared" si="711"/>
        <v>0</v>
      </c>
      <c r="V203" s="277">
        <f t="shared" ref="V203:AF203" si="768">U171*$AH203</f>
        <v>0</v>
      </c>
      <c r="W203" s="277">
        <f t="shared" si="768"/>
        <v>0</v>
      </c>
      <c r="X203" s="277">
        <f t="shared" si="768"/>
        <v>0</v>
      </c>
      <c r="Y203" s="277">
        <f t="shared" si="768"/>
        <v>0</v>
      </c>
      <c r="Z203" s="277">
        <f t="shared" si="768"/>
        <v>0</v>
      </c>
      <c r="AA203" s="277">
        <f t="shared" si="768"/>
        <v>0</v>
      </c>
      <c r="AB203" s="277">
        <f t="shared" si="768"/>
        <v>0</v>
      </c>
      <c r="AC203" s="277">
        <f t="shared" si="768"/>
        <v>0</v>
      </c>
      <c r="AD203" s="277">
        <f t="shared" si="768"/>
        <v>0</v>
      </c>
      <c r="AE203" s="277">
        <f t="shared" si="768"/>
        <v>0</v>
      </c>
      <c r="AF203" s="277">
        <f t="shared" si="768"/>
        <v>0</v>
      </c>
      <c r="AG203" s="10">
        <f t="shared" si="723"/>
        <v>0</v>
      </c>
      <c r="AH203" s="96">
        <f t="shared" si="724"/>
        <v>0</v>
      </c>
      <c r="AI203" s="81" t="s">
        <v>398</v>
      </c>
      <c r="AJ203" s="159"/>
      <c r="AK203" s="163"/>
      <c r="AL203" s="17" t="str">
        <f t="shared" si="741"/>
        <v>Product Category 10</v>
      </c>
      <c r="AM203" s="277">
        <f t="shared" si="713"/>
        <v>0</v>
      </c>
      <c r="AN203" s="277">
        <f t="shared" ref="AN203:AX203" si="769">AM171*$AZ203</f>
        <v>0</v>
      </c>
      <c r="AO203" s="277">
        <f t="shared" si="769"/>
        <v>0</v>
      </c>
      <c r="AP203" s="277">
        <f t="shared" si="769"/>
        <v>0</v>
      </c>
      <c r="AQ203" s="277">
        <f t="shared" si="769"/>
        <v>0</v>
      </c>
      <c r="AR203" s="277">
        <f t="shared" si="769"/>
        <v>0</v>
      </c>
      <c r="AS203" s="277">
        <f t="shared" si="769"/>
        <v>0</v>
      </c>
      <c r="AT203" s="277">
        <f t="shared" si="769"/>
        <v>0</v>
      </c>
      <c r="AU203" s="277">
        <f t="shared" si="769"/>
        <v>0</v>
      </c>
      <c r="AV203" s="277">
        <f t="shared" si="769"/>
        <v>0</v>
      </c>
      <c r="AW203" s="277">
        <f t="shared" si="769"/>
        <v>0</v>
      </c>
      <c r="AX203" s="277">
        <f t="shared" si="769"/>
        <v>0</v>
      </c>
      <c r="AY203" s="10">
        <f t="shared" si="726"/>
        <v>0</v>
      </c>
      <c r="AZ203" s="96">
        <f t="shared" si="727"/>
        <v>0</v>
      </c>
      <c r="BA203" s="81" t="s">
        <v>398</v>
      </c>
      <c r="BB203" s="163"/>
      <c r="BC203" s="167"/>
      <c r="BD203" s="17" t="str">
        <f t="shared" si="743"/>
        <v>Product Category 10</v>
      </c>
      <c r="BE203" s="277">
        <f t="shared" si="715"/>
        <v>0</v>
      </c>
      <c r="BF203" s="277">
        <f t="shared" ref="BF203:BP203" si="770">BE171*$BR203</f>
        <v>0</v>
      </c>
      <c r="BG203" s="277">
        <f t="shared" si="770"/>
        <v>0</v>
      </c>
      <c r="BH203" s="277">
        <f t="shared" si="770"/>
        <v>0</v>
      </c>
      <c r="BI203" s="277">
        <f t="shared" si="770"/>
        <v>0</v>
      </c>
      <c r="BJ203" s="277">
        <f t="shared" si="770"/>
        <v>0</v>
      </c>
      <c r="BK203" s="277">
        <f t="shared" si="770"/>
        <v>0</v>
      </c>
      <c r="BL203" s="277">
        <f t="shared" si="770"/>
        <v>0</v>
      </c>
      <c r="BM203" s="277">
        <f t="shared" si="770"/>
        <v>0</v>
      </c>
      <c r="BN203" s="277">
        <f t="shared" si="770"/>
        <v>0</v>
      </c>
      <c r="BO203" s="277">
        <f t="shared" si="770"/>
        <v>0</v>
      </c>
      <c r="BP203" s="277">
        <f t="shared" si="770"/>
        <v>0</v>
      </c>
      <c r="BQ203" s="10">
        <f t="shared" si="729"/>
        <v>0</v>
      </c>
      <c r="BR203" s="96">
        <f t="shared" si="730"/>
        <v>0</v>
      </c>
      <c r="BS203" s="81" t="s">
        <v>398</v>
      </c>
      <c r="BT203" s="167"/>
      <c r="BU203" s="171"/>
      <c r="BV203" s="17" t="str">
        <f t="shared" si="745"/>
        <v>Product Category 10</v>
      </c>
      <c r="BW203" s="277">
        <f t="shared" si="717"/>
        <v>0</v>
      </c>
      <c r="BX203" s="277">
        <f t="shared" ref="BX203:CH203" si="771">BW171*$CJ203</f>
        <v>0</v>
      </c>
      <c r="BY203" s="277">
        <f t="shared" si="771"/>
        <v>0</v>
      </c>
      <c r="BZ203" s="277">
        <f t="shared" si="771"/>
        <v>0</v>
      </c>
      <c r="CA203" s="277">
        <f t="shared" si="771"/>
        <v>0</v>
      </c>
      <c r="CB203" s="277">
        <f t="shared" si="771"/>
        <v>0</v>
      </c>
      <c r="CC203" s="277">
        <f t="shared" si="771"/>
        <v>0</v>
      </c>
      <c r="CD203" s="277">
        <f t="shared" si="771"/>
        <v>0</v>
      </c>
      <c r="CE203" s="277">
        <f t="shared" si="771"/>
        <v>0</v>
      </c>
      <c r="CF203" s="277">
        <f t="shared" si="771"/>
        <v>0</v>
      </c>
      <c r="CG203" s="277">
        <f t="shared" si="771"/>
        <v>0</v>
      </c>
      <c r="CH203" s="277">
        <f t="shared" si="771"/>
        <v>0</v>
      </c>
      <c r="CI203" s="10">
        <f t="shared" si="732"/>
        <v>0</v>
      </c>
      <c r="CJ203" s="96">
        <f t="shared" si="733"/>
        <v>0</v>
      </c>
      <c r="CK203" s="81" t="s">
        <v>398</v>
      </c>
      <c r="CL203" s="171"/>
    </row>
    <row r="204" spans="1:90" x14ac:dyDescent="0.25">
      <c r="A204" s="155"/>
      <c r="B204" s="17" t="s">
        <v>260</v>
      </c>
      <c r="C204" s="10">
        <f>SUM(C194:C203)</f>
        <v>0</v>
      </c>
      <c r="D204" s="10">
        <f t="shared" ref="D204:N204" si="772">SUM(D194:D203)</f>
        <v>0</v>
      </c>
      <c r="E204" s="10">
        <f t="shared" si="772"/>
        <v>0</v>
      </c>
      <c r="F204" s="10">
        <f t="shared" si="772"/>
        <v>0</v>
      </c>
      <c r="G204" s="10">
        <f t="shared" si="772"/>
        <v>0</v>
      </c>
      <c r="H204" s="10">
        <f t="shared" si="772"/>
        <v>0</v>
      </c>
      <c r="I204" s="10">
        <f t="shared" si="772"/>
        <v>0</v>
      </c>
      <c r="J204" s="10">
        <f t="shared" si="772"/>
        <v>0</v>
      </c>
      <c r="K204" s="10">
        <f t="shared" si="772"/>
        <v>0</v>
      </c>
      <c r="L204" s="10">
        <f t="shared" si="772"/>
        <v>0</v>
      </c>
      <c r="M204" s="10">
        <f t="shared" si="772"/>
        <v>0</v>
      </c>
      <c r="N204" s="10">
        <f t="shared" si="772"/>
        <v>0</v>
      </c>
      <c r="O204" s="10">
        <f>SUM(O194:O203)</f>
        <v>0</v>
      </c>
      <c r="P204" s="31"/>
      <c r="R204" s="155"/>
      <c r="S204" s="159"/>
      <c r="T204" s="17" t="s">
        <v>260</v>
      </c>
      <c r="U204" s="10">
        <f>SUM(U194:U203)</f>
        <v>0</v>
      </c>
      <c r="V204" s="10">
        <f t="shared" ref="V204:AF204" si="773">SUM(V194:V203)</f>
        <v>0</v>
      </c>
      <c r="W204" s="10">
        <f t="shared" si="773"/>
        <v>0</v>
      </c>
      <c r="X204" s="10">
        <f t="shared" si="773"/>
        <v>0</v>
      </c>
      <c r="Y204" s="10">
        <f t="shared" si="773"/>
        <v>0</v>
      </c>
      <c r="Z204" s="10">
        <f t="shared" si="773"/>
        <v>0</v>
      </c>
      <c r="AA204" s="10">
        <f t="shared" si="773"/>
        <v>0</v>
      </c>
      <c r="AB204" s="10">
        <f t="shared" si="773"/>
        <v>0</v>
      </c>
      <c r="AC204" s="10">
        <f t="shared" si="773"/>
        <v>0</v>
      </c>
      <c r="AD204" s="10">
        <f t="shared" si="773"/>
        <v>0</v>
      </c>
      <c r="AE204" s="10">
        <f t="shared" si="773"/>
        <v>0</v>
      </c>
      <c r="AF204" s="10">
        <f t="shared" si="773"/>
        <v>0</v>
      </c>
      <c r="AG204" s="10">
        <f>SUM(AG194:AG203)</f>
        <v>0</v>
      </c>
      <c r="AH204" s="31"/>
      <c r="AJ204" s="159"/>
      <c r="AK204" s="163"/>
      <c r="AL204" s="17" t="s">
        <v>260</v>
      </c>
      <c r="AM204" s="10">
        <f>SUM(AM194:AM203)</f>
        <v>0</v>
      </c>
      <c r="AN204" s="10">
        <f t="shared" ref="AN204:AX204" si="774">SUM(AN194:AN203)</f>
        <v>0</v>
      </c>
      <c r="AO204" s="10">
        <f t="shared" si="774"/>
        <v>0</v>
      </c>
      <c r="AP204" s="10">
        <f t="shared" si="774"/>
        <v>0</v>
      </c>
      <c r="AQ204" s="10">
        <f t="shared" si="774"/>
        <v>0</v>
      </c>
      <c r="AR204" s="10">
        <f t="shared" si="774"/>
        <v>0</v>
      </c>
      <c r="AS204" s="10">
        <f t="shared" si="774"/>
        <v>0</v>
      </c>
      <c r="AT204" s="10">
        <f t="shared" si="774"/>
        <v>0</v>
      </c>
      <c r="AU204" s="10">
        <f t="shared" si="774"/>
        <v>0</v>
      </c>
      <c r="AV204" s="10">
        <f t="shared" si="774"/>
        <v>0</v>
      </c>
      <c r="AW204" s="10">
        <f t="shared" si="774"/>
        <v>0</v>
      </c>
      <c r="AX204" s="10">
        <f t="shared" si="774"/>
        <v>0</v>
      </c>
      <c r="AY204" s="10">
        <f>SUM(AY194:AY203)</f>
        <v>0</v>
      </c>
      <c r="AZ204" s="31"/>
      <c r="BB204" s="163"/>
      <c r="BC204" s="167"/>
      <c r="BD204" s="17" t="s">
        <v>260</v>
      </c>
      <c r="BE204" s="10">
        <f>SUM(BE194:BE203)</f>
        <v>0</v>
      </c>
      <c r="BF204" s="10">
        <f t="shared" ref="BF204:BP204" si="775">SUM(BF194:BF203)</f>
        <v>0</v>
      </c>
      <c r="BG204" s="10">
        <f t="shared" si="775"/>
        <v>0</v>
      </c>
      <c r="BH204" s="10">
        <f t="shared" si="775"/>
        <v>0</v>
      </c>
      <c r="BI204" s="10">
        <f t="shared" si="775"/>
        <v>0</v>
      </c>
      <c r="BJ204" s="10">
        <f t="shared" si="775"/>
        <v>0</v>
      </c>
      <c r="BK204" s="10">
        <f t="shared" si="775"/>
        <v>0</v>
      </c>
      <c r="BL204" s="10">
        <f t="shared" si="775"/>
        <v>0</v>
      </c>
      <c r="BM204" s="10">
        <f t="shared" si="775"/>
        <v>0</v>
      </c>
      <c r="BN204" s="10">
        <f t="shared" si="775"/>
        <v>0</v>
      </c>
      <c r="BO204" s="10">
        <f t="shared" si="775"/>
        <v>0</v>
      </c>
      <c r="BP204" s="10">
        <f t="shared" si="775"/>
        <v>0</v>
      </c>
      <c r="BQ204" s="10">
        <f>SUM(BQ194:BQ203)</f>
        <v>0</v>
      </c>
      <c r="BR204" s="31"/>
      <c r="BT204" s="167"/>
      <c r="BU204" s="171"/>
      <c r="BV204" s="17" t="s">
        <v>260</v>
      </c>
      <c r="BW204" s="10">
        <f>SUM(BW194:BW203)</f>
        <v>0</v>
      </c>
      <c r="BX204" s="10">
        <f t="shared" ref="BX204:CH204" si="776">SUM(BX194:BX203)</f>
        <v>0</v>
      </c>
      <c r="BY204" s="10">
        <f t="shared" si="776"/>
        <v>0</v>
      </c>
      <c r="BZ204" s="10">
        <f t="shared" si="776"/>
        <v>0</v>
      </c>
      <c r="CA204" s="10">
        <f t="shared" si="776"/>
        <v>0</v>
      </c>
      <c r="CB204" s="10">
        <f t="shared" si="776"/>
        <v>0</v>
      </c>
      <c r="CC204" s="10">
        <f t="shared" si="776"/>
        <v>0</v>
      </c>
      <c r="CD204" s="10">
        <f t="shared" si="776"/>
        <v>0</v>
      </c>
      <c r="CE204" s="10">
        <f t="shared" si="776"/>
        <v>0</v>
      </c>
      <c r="CF204" s="10">
        <f t="shared" si="776"/>
        <v>0</v>
      </c>
      <c r="CG204" s="10">
        <f t="shared" si="776"/>
        <v>0</v>
      </c>
      <c r="CH204" s="10">
        <f t="shared" si="776"/>
        <v>0</v>
      </c>
      <c r="CI204" s="10">
        <f>SUM(CI194:CI203)</f>
        <v>0</v>
      </c>
      <c r="CJ204" s="31"/>
      <c r="CL204" s="171"/>
    </row>
    <row r="205" spans="1:90" x14ac:dyDescent="0.25">
      <c r="A205" s="155"/>
      <c r="B205" s="14"/>
      <c r="C205" s="14"/>
      <c r="D205" s="14"/>
      <c r="E205" s="14"/>
      <c r="F205" s="14"/>
      <c r="G205" s="14"/>
      <c r="H205" s="14"/>
      <c r="I205" s="14"/>
      <c r="J205" s="14"/>
      <c r="K205" s="14"/>
      <c r="L205" s="14"/>
      <c r="M205" s="14"/>
      <c r="N205" s="14"/>
      <c r="O205" s="14"/>
      <c r="P205" s="31"/>
      <c r="R205" s="155"/>
      <c r="S205" s="159"/>
      <c r="T205" s="14"/>
      <c r="U205" s="14"/>
      <c r="V205" s="14"/>
      <c r="W205" s="14"/>
      <c r="X205" s="14"/>
      <c r="Y205" s="14"/>
      <c r="Z205" s="14"/>
      <c r="AA205" s="14"/>
      <c r="AB205" s="14"/>
      <c r="AC205" s="14"/>
      <c r="AD205" s="14"/>
      <c r="AE205" s="14"/>
      <c r="AF205" s="14"/>
      <c r="AG205" s="14"/>
      <c r="AH205" s="31"/>
      <c r="AJ205" s="159"/>
      <c r="AK205" s="163"/>
      <c r="AL205" s="14"/>
      <c r="AM205" s="14"/>
      <c r="AN205" s="14"/>
      <c r="AO205" s="14"/>
      <c r="AP205" s="14"/>
      <c r="AQ205" s="14"/>
      <c r="AR205" s="14"/>
      <c r="AS205" s="14"/>
      <c r="AT205" s="14"/>
      <c r="AU205" s="14"/>
      <c r="AV205" s="14"/>
      <c r="AW205" s="14"/>
      <c r="AX205" s="14"/>
      <c r="AY205" s="14"/>
      <c r="AZ205" s="31"/>
      <c r="BB205" s="163"/>
      <c r="BC205" s="167"/>
      <c r="BD205" s="14"/>
      <c r="BE205" s="14"/>
      <c r="BF205" s="14"/>
      <c r="BG205" s="14"/>
      <c r="BH205" s="14"/>
      <c r="BI205" s="14"/>
      <c r="BJ205" s="14"/>
      <c r="BK205" s="14"/>
      <c r="BL205" s="14"/>
      <c r="BM205" s="14"/>
      <c r="BN205" s="14"/>
      <c r="BO205" s="14"/>
      <c r="BP205" s="14"/>
      <c r="BQ205" s="14"/>
      <c r="BR205" s="31"/>
      <c r="BT205" s="167"/>
      <c r="BU205" s="171"/>
      <c r="BV205" s="14"/>
      <c r="BW205" s="14"/>
      <c r="BX205" s="14"/>
      <c r="BY205" s="14"/>
      <c r="BZ205" s="14"/>
      <c r="CA205" s="14"/>
      <c r="CB205" s="14"/>
      <c r="CC205" s="14"/>
      <c r="CD205" s="14"/>
      <c r="CE205" s="14"/>
      <c r="CF205" s="14"/>
      <c r="CG205" s="14"/>
      <c r="CH205" s="14"/>
      <c r="CI205" s="14"/>
      <c r="CJ205" s="31"/>
      <c r="CL205" s="171"/>
    </row>
    <row r="206" spans="1:90" x14ac:dyDescent="0.25">
      <c r="A206" s="155"/>
      <c r="B206" s="17"/>
      <c r="C206" s="87">
        <f>C193+366</f>
        <v>43983</v>
      </c>
      <c r="D206" s="87">
        <f t="shared" ref="D206:N206" si="777">D193+366</f>
        <v>44013</v>
      </c>
      <c r="E206" s="87">
        <f t="shared" si="777"/>
        <v>44044</v>
      </c>
      <c r="F206" s="87">
        <f t="shared" si="777"/>
        <v>44075</v>
      </c>
      <c r="G206" s="87">
        <f t="shared" si="777"/>
        <v>44105</v>
      </c>
      <c r="H206" s="87">
        <f t="shared" si="777"/>
        <v>44136</v>
      </c>
      <c r="I206" s="87">
        <f t="shared" si="777"/>
        <v>44166</v>
      </c>
      <c r="J206" s="87">
        <f t="shared" si="777"/>
        <v>44197</v>
      </c>
      <c r="K206" s="87">
        <f t="shared" si="777"/>
        <v>44228</v>
      </c>
      <c r="L206" s="87">
        <f t="shared" si="777"/>
        <v>44257</v>
      </c>
      <c r="M206" s="87">
        <f t="shared" si="777"/>
        <v>44288</v>
      </c>
      <c r="N206" s="87">
        <f t="shared" si="777"/>
        <v>44318</v>
      </c>
      <c r="O206" s="10"/>
      <c r="P206" s="31"/>
      <c r="R206" s="155"/>
      <c r="S206" s="159"/>
      <c r="T206" s="17"/>
      <c r="U206" s="87">
        <f>U193+366</f>
        <v>44349</v>
      </c>
      <c r="V206" s="87">
        <f t="shared" ref="V206:AF206" si="778">V193+366</f>
        <v>44379</v>
      </c>
      <c r="W206" s="87">
        <f t="shared" si="778"/>
        <v>44410</v>
      </c>
      <c r="X206" s="87">
        <f t="shared" si="778"/>
        <v>44441</v>
      </c>
      <c r="Y206" s="87">
        <f t="shared" si="778"/>
        <v>44471</v>
      </c>
      <c r="Z206" s="87">
        <f t="shared" si="778"/>
        <v>44502</v>
      </c>
      <c r="AA206" s="87">
        <f t="shared" si="778"/>
        <v>44532</v>
      </c>
      <c r="AB206" s="87">
        <f t="shared" si="778"/>
        <v>44563</v>
      </c>
      <c r="AC206" s="87">
        <f t="shared" si="778"/>
        <v>44594</v>
      </c>
      <c r="AD206" s="87">
        <f t="shared" si="778"/>
        <v>44622</v>
      </c>
      <c r="AE206" s="87">
        <f t="shared" si="778"/>
        <v>44653</v>
      </c>
      <c r="AF206" s="87">
        <f t="shared" si="778"/>
        <v>44683</v>
      </c>
      <c r="AG206" s="10"/>
      <c r="AH206" s="31"/>
      <c r="AJ206" s="159"/>
      <c r="AK206" s="163"/>
      <c r="AL206" s="17"/>
      <c r="AM206" s="87">
        <f>AM193+366</f>
        <v>44715</v>
      </c>
      <c r="AN206" s="87">
        <f t="shared" ref="AN206:AX206" si="779">AN193+366</f>
        <v>44745</v>
      </c>
      <c r="AO206" s="87">
        <f t="shared" si="779"/>
        <v>44776</v>
      </c>
      <c r="AP206" s="87">
        <f t="shared" si="779"/>
        <v>44807</v>
      </c>
      <c r="AQ206" s="87">
        <f t="shared" si="779"/>
        <v>44837</v>
      </c>
      <c r="AR206" s="87">
        <f t="shared" si="779"/>
        <v>44868</v>
      </c>
      <c r="AS206" s="87">
        <f t="shared" si="779"/>
        <v>44898</v>
      </c>
      <c r="AT206" s="87">
        <f t="shared" si="779"/>
        <v>44929</v>
      </c>
      <c r="AU206" s="87">
        <f t="shared" si="779"/>
        <v>44960</v>
      </c>
      <c r="AV206" s="87">
        <f t="shared" si="779"/>
        <v>44988</v>
      </c>
      <c r="AW206" s="87">
        <f t="shared" si="779"/>
        <v>45019</v>
      </c>
      <c r="AX206" s="87">
        <f t="shared" si="779"/>
        <v>45049</v>
      </c>
      <c r="AY206" s="10"/>
      <c r="AZ206" s="31"/>
      <c r="BB206" s="163"/>
      <c r="BC206" s="167"/>
      <c r="BD206" s="17"/>
      <c r="BE206" s="87">
        <f>BE193+366</f>
        <v>45081</v>
      </c>
      <c r="BF206" s="87">
        <f t="shared" ref="BF206:BP206" si="780">BF193+366</f>
        <v>45111</v>
      </c>
      <c r="BG206" s="87">
        <f t="shared" si="780"/>
        <v>45142</v>
      </c>
      <c r="BH206" s="87">
        <f t="shared" si="780"/>
        <v>45173</v>
      </c>
      <c r="BI206" s="87">
        <f t="shared" si="780"/>
        <v>45203</v>
      </c>
      <c r="BJ206" s="87">
        <f t="shared" si="780"/>
        <v>45234</v>
      </c>
      <c r="BK206" s="87">
        <f t="shared" si="780"/>
        <v>45264</v>
      </c>
      <c r="BL206" s="87">
        <f t="shared" si="780"/>
        <v>45295</v>
      </c>
      <c r="BM206" s="87">
        <f t="shared" si="780"/>
        <v>45326</v>
      </c>
      <c r="BN206" s="87">
        <f t="shared" si="780"/>
        <v>45354</v>
      </c>
      <c r="BO206" s="87">
        <f t="shared" si="780"/>
        <v>45385</v>
      </c>
      <c r="BP206" s="87">
        <f t="shared" si="780"/>
        <v>45415</v>
      </c>
      <c r="BQ206" s="10"/>
      <c r="BR206" s="31"/>
      <c r="BT206" s="167"/>
      <c r="BU206" s="171"/>
      <c r="BV206" s="17"/>
      <c r="BW206" s="87">
        <f>BW193+366</f>
        <v>45447</v>
      </c>
      <c r="BX206" s="87">
        <f t="shared" ref="BX206:CH206" si="781">BX193+366</f>
        <v>45477</v>
      </c>
      <c r="BY206" s="87">
        <f t="shared" si="781"/>
        <v>45508</v>
      </c>
      <c r="BZ206" s="87">
        <f t="shared" si="781"/>
        <v>45539</v>
      </c>
      <c r="CA206" s="87">
        <f t="shared" si="781"/>
        <v>45569</v>
      </c>
      <c r="CB206" s="87">
        <f t="shared" si="781"/>
        <v>45600</v>
      </c>
      <c r="CC206" s="87">
        <f t="shared" si="781"/>
        <v>45630</v>
      </c>
      <c r="CD206" s="87">
        <f t="shared" si="781"/>
        <v>45661</v>
      </c>
      <c r="CE206" s="87">
        <f t="shared" si="781"/>
        <v>45692</v>
      </c>
      <c r="CF206" s="87">
        <f t="shared" si="781"/>
        <v>45721</v>
      </c>
      <c r="CG206" s="87">
        <f t="shared" si="781"/>
        <v>45752</v>
      </c>
      <c r="CH206" s="87">
        <f t="shared" si="781"/>
        <v>45782</v>
      </c>
      <c r="CI206" s="10"/>
      <c r="CJ206" s="31"/>
      <c r="CL206" s="171"/>
    </row>
    <row r="207" spans="1:90" x14ac:dyDescent="0.25">
      <c r="A207" s="155"/>
      <c r="B207" s="17" t="str">
        <f>B194</f>
        <v>Product Category 1</v>
      </c>
      <c r="C207" s="277">
        <f>N162*$P207</f>
        <v>0</v>
      </c>
      <c r="D207" s="277">
        <v>0</v>
      </c>
      <c r="E207" s="277">
        <v>0</v>
      </c>
      <c r="F207" s="277">
        <v>0</v>
      </c>
      <c r="G207" s="277">
        <v>0</v>
      </c>
      <c r="H207" s="277">
        <v>0</v>
      </c>
      <c r="I207" s="277">
        <v>0</v>
      </c>
      <c r="J207" s="277">
        <v>0</v>
      </c>
      <c r="K207" s="277">
        <v>0</v>
      </c>
      <c r="L207" s="277">
        <v>0</v>
      </c>
      <c r="M207" s="277">
        <v>0</v>
      </c>
      <c r="N207" s="277">
        <v>0</v>
      </c>
      <c r="O207" s="10">
        <f>SUM(C207:N207)</f>
        <v>0</v>
      </c>
      <c r="P207" s="41">
        <f>P194</f>
        <v>1</v>
      </c>
      <c r="Q207" s="81" t="s">
        <v>399</v>
      </c>
      <c r="R207" s="155"/>
      <c r="S207" s="159"/>
      <c r="T207" s="17" t="str">
        <f>T194</f>
        <v>Product Category 1</v>
      </c>
      <c r="U207" s="277">
        <f t="shared" ref="U207:U216" si="782">AF162*$AH207</f>
        <v>0</v>
      </c>
      <c r="V207" s="277">
        <v>0</v>
      </c>
      <c r="W207" s="277">
        <v>0</v>
      </c>
      <c r="X207" s="277">
        <v>0</v>
      </c>
      <c r="Y207" s="277">
        <v>0</v>
      </c>
      <c r="Z207" s="277">
        <v>0</v>
      </c>
      <c r="AA207" s="277">
        <v>0</v>
      </c>
      <c r="AB207" s="277">
        <v>0</v>
      </c>
      <c r="AC207" s="277">
        <v>0</v>
      </c>
      <c r="AD207" s="277">
        <v>0</v>
      </c>
      <c r="AE207" s="277">
        <v>0</v>
      </c>
      <c r="AF207" s="277">
        <v>0</v>
      </c>
      <c r="AG207" s="10">
        <f>SUM(U207:AF207)</f>
        <v>0</v>
      </c>
      <c r="AH207" s="41">
        <f>AH194</f>
        <v>1</v>
      </c>
      <c r="AI207" s="81" t="s">
        <v>399</v>
      </c>
      <c r="AJ207" s="159"/>
      <c r="AK207" s="163"/>
      <c r="AL207" s="17" t="str">
        <f>AL194</f>
        <v>Product Category 1</v>
      </c>
      <c r="AM207" s="277">
        <f t="shared" ref="AM207:AM216" si="783">AX162*$AZ207</f>
        <v>0</v>
      </c>
      <c r="AN207" s="277">
        <v>0</v>
      </c>
      <c r="AO207" s="277">
        <v>0</v>
      </c>
      <c r="AP207" s="277">
        <v>0</v>
      </c>
      <c r="AQ207" s="277">
        <v>0</v>
      </c>
      <c r="AR207" s="277">
        <v>0</v>
      </c>
      <c r="AS207" s="277">
        <v>0</v>
      </c>
      <c r="AT207" s="277">
        <v>0</v>
      </c>
      <c r="AU207" s="277">
        <v>0</v>
      </c>
      <c r="AV207" s="277">
        <v>0</v>
      </c>
      <c r="AW207" s="277">
        <v>0</v>
      </c>
      <c r="AX207" s="277">
        <v>0</v>
      </c>
      <c r="AY207" s="10">
        <f>SUM(AM207:AX207)</f>
        <v>0</v>
      </c>
      <c r="AZ207" s="41">
        <f>AZ194</f>
        <v>1</v>
      </c>
      <c r="BA207" s="81" t="s">
        <v>399</v>
      </c>
      <c r="BB207" s="163"/>
      <c r="BC207" s="167"/>
      <c r="BD207" s="17" t="str">
        <f>BD194</f>
        <v>Product Category 1</v>
      </c>
      <c r="BE207" s="277">
        <f t="shared" ref="BE207:BE216" si="784">BP162*$BR207</f>
        <v>0</v>
      </c>
      <c r="BF207" s="277">
        <v>0</v>
      </c>
      <c r="BG207" s="277">
        <v>0</v>
      </c>
      <c r="BH207" s="277">
        <v>0</v>
      </c>
      <c r="BI207" s="277">
        <v>0</v>
      </c>
      <c r="BJ207" s="277">
        <v>0</v>
      </c>
      <c r="BK207" s="277">
        <v>0</v>
      </c>
      <c r="BL207" s="277">
        <v>0</v>
      </c>
      <c r="BM207" s="277">
        <v>0</v>
      </c>
      <c r="BN207" s="277">
        <v>0</v>
      </c>
      <c r="BO207" s="277">
        <v>0</v>
      </c>
      <c r="BP207" s="277">
        <v>0</v>
      </c>
      <c r="BQ207" s="10">
        <f>SUM(BE207:BP207)</f>
        <v>0</v>
      </c>
      <c r="BR207" s="41">
        <f>BR194</f>
        <v>0.5</v>
      </c>
      <c r="BS207" s="81" t="s">
        <v>399</v>
      </c>
      <c r="BT207" s="167"/>
      <c r="BU207" s="171"/>
      <c r="BV207" s="17" t="str">
        <f>BV194</f>
        <v>Product Category 1</v>
      </c>
      <c r="BW207" s="277">
        <f t="shared" ref="BW207:BW216" si="785">CH162*$CJ207</f>
        <v>0</v>
      </c>
      <c r="BX207" s="277">
        <v>0</v>
      </c>
      <c r="BY207" s="277">
        <v>0</v>
      </c>
      <c r="BZ207" s="277">
        <v>0</v>
      </c>
      <c r="CA207" s="277">
        <v>0</v>
      </c>
      <c r="CB207" s="277">
        <v>0</v>
      </c>
      <c r="CC207" s="277">
        <v>0</v>
      </c>
      <c r="CD207" s="277">
        <v>0</v>
      </c>
      <c r="CE207" s="277">
        <v>0</v>
      </c>
      <c r="CF207" s="277">
        <v>0</v>
      </c>
      <c r="CG207" s="277">
        <v>0</v>
      </c>
      <c r="CH207" s="277">
        <v>0</v>
      </c>
      <c r="CI207" s="10">
        <f>SUM(BW207:CH207)</f>
        <v>0</v>
      </c>
      <c r="CJ207" s="41">
        <f>CJ194</f>
        <v>0.75</v>
      </c>
      <c r="CK207" s="81" t="s">
        <v>399</v>
      </c>
      <c r="CL207" s="171"/>
    </row>
    <row r="208" spans="1:90" x14ac:dyDescent="0.25">
      <c r="A208" s="155"/>
      <c r="B208" s="17" t="str">
        <f>B195</f>
        <v>Product Category 2</v>
      </c>
      <c r="C208" s="277">
        <f t="shared" ref="C208:C216" si="786">N163*$P208</f>
        <v>0</v>
      </c>
      <c r="D208" s="277">
        <v>0</v>
      </c>
      <c r="E208" s="277">
        <v>0</v>
      </c>
      <c r="F208" s="277">
        <v>0</v>
      </c>
      <c r="G208" s="277">
        <v>0</v>
      </c>
      <c r="H208" s="277">
        <v>0</v>
      </c>
      <c r="I208" s="277">
        <v>0</v>
      </c>
      <c r="J208" s="277">
        <v>0</v>
      </c>
      <c r="K208" s="277">
        <v>0</v>
      </c>
      <c r="L208" s="277">
        <v>0</v>
      </c>
      <c r="M208" s="277">
        <v>0</v>
      </c>
      <c r="N208" s="277">
        <v>0</v>
      </c>
      <c r="O208" s="10">
        <f t="shared" ref="O208:O215" si="787">SUM(C208:N208)</f>
        <v>0</v>
      </c>
      <c r="P208" s="41">
        <f t="shared" ref="P208:P216" si="788">P195</f>
        <v>0.5</v>
      </c>
      <c r="Q208" s="81" t="s">
        <v>399</v>
      </c>
      <c r="R208" s="155"/>
      <c r="S208" s="159"/>
      <c r="T208" s="17" t="str">
        <f>T195</f>
        <v>Product Category 2</v>
      </c>
      <c r="U208" s="277">
        <f t="shared" si="782"/>
        <v>0</v>
      </c>
      <c r="V208" s="277">
        <v>0</v>
      </c>
      <c r="W208" s="277">
        <v>0</v>
      </c>
      <c r="X208" s="277">
        <v>0</v>
      </c>
      <c r="Y208" s="277">
        <v>0</v>
      </c>
      <c r="Z208" s="277">
        <v>0</v>
      </c>
      <c r="AA208" s="277">
        <v>0</v>
      </c>
      <c r="AB208" s="277">
        <v>0</v>
      </c>
      <c r="AC208" s="277">
        <v>0</v>
      </c>
      <c r="AD208" s="277">
        <v>0</v>
      </c>
      <c r="AE208" s="277">
        <v>0</v>
      </c>
      <c r="AF208" s="277">
        <v>0</v>
      </c>
      <c r="AG208" s="10">
        <f t="shared" ref="AG208:AG216" si="789">SUM(U208:AF208)</f>
        <v>0</v>
      </c>
      <c r="AH208" s="41">
        <f t="shared" ref="AH208:AH216" si="790">AH195</f>
        <v>0.5</v>
      </c>
      <c r="AI208" s="81" t="s">
        <v>399</v>
      </c>
      <c r="AJ208" s="159"/>
      <c r="AK208" s="163"/>
      <c r="AL208" s="17" t="str">
        <f>AL195</f>
        <v>Product Category 2</v>
      </c>
      <c r="AM208" s="277">
        <f t="shared" si="783"/>
        <v>0</v>
      </c>
      <c r="AN208" s="277">
        <v>0</v>
      </c>
      <c r="AO208" s="277">
        <v>0</v>
      </c>
      <c r="AP208" s="277">
        <v>0</v>
      </c>
      <c r="AQ208" s="277">
        <v>0</v>
      </c>
      <c r="AR208" s="277">
        <v>0</v>
      </c>
      <c r="AS208" s="277">
        <v>0</v>
      </c>
      <c r="AT208" s="277">
        <v>0</v>
      </c>
      <c r="AU208" s="277">
        <v>0</v>
      </c>
      <c r="AV208" s="277">
        <v>0</v>
      </c>
      <c r="AW208" s="277">
        <v>0</v>
      </c>
      <c r="AX208" s="277">
        <v>0</v>
      </c>
      <c r="AY208" s="10">
        <f t="shared" ref="AY208:AY216" si="791">SUM(AM208:AX208)</f>
        <v>0</v>
      </c>
      <c r="AZ208" s="41">
        <f t="shared" ref="AZ208:AZ216" si="792">AZ195</f>
        <v>0.5</v>
      </c>
      <c r="BA208" s="81" t="s">
        <v>399</v>
      </c>
      <c r="BB208" s="163"/>
      <c r="BC208" s="167"/>
      <c r="BD208" s="17" t="str">
        <f>BD195</f>
        <v>Product Category 2</v>
      </c>
      <c r="BE208" s="277">
        <f t="shared" si="784"/>
        <v>0</v>
      </c>
      <c r="BF208" s="277">
        <v>0</v>
      </c>
      <c r="BG208" s="277">
        <v>0</v>
      </c>
      <c r="BH208" s="277">
        <v>0</v>
      </c>
      <c r="BI208" s="277">
        <v>0</v>
      </c>
      <c r="BJ208" s="277">
        <v>0</v>
      </c>
      <c r="BK208" s="277">
        <v>0</v>
      </c>
      <c r="BL208" s="277">
        <v>0</v>
      </c>
      <c r="BM208" s="277">
        <v>0</v>
      </c>
      <c r="BN208" s="277">
        <v>0</v>
      </c>
      <c r="BO208" s="277">
        <v>0</v>
      </c>
      <c r="BP208" s="277">
        <v>0</v>
      </c>
      <c r="BQ208" s="10">
        <f t="shared" ref="BQ208:BQ216" si="793">SUM(BE208:BP208)</f>
        <v>0</v>
      </c>
      <c r="BR208" s="41">
        <f t="shared" ref="BR208:BR216" si="794">BR195</f>
        <v>0.5</v>
      </c>
      <c r="BS208" s="81" t="s">
        <v>399</v>
      </c>
      <c r="BT208" s="167"/>
      <c r="BU208" s="171"/>
      <c r="BV208" s="17" t="str">
        <f>BV195</f>
        <v>Product Category 2</v>
      </c>
      <c r="BW208" s="277">
        <f t="shared" si="785"/>
        <v>0</v>
      </c>
      <c r="BX208" s="277">
        <v>0</v>
      </c>
      <c r="BY208" s="277">
        <v>0</v>
      </c>
      <c r="BZ208" s="277">
        <v>0</v>
      </c>
      <c r="CA208" s="277">
        <v>0</v>
      </c>
      <c r="CB208" s="277">
        <v>0</v>
      </c>
      <c r="CC208" s="277">
        <v>0</v>
      </c>
      <c r="CD208" s="277">
        <v>0</v>
      </c>
      <c r="CE208" s="277">
        <v>0</v>
      </c>
      <c r="CF208" s="277">
        <v>0</v>
      </c>
      <c r="CG208" s="277">
        <v>0</v>
      </c>
      <c r="CH208" s="277">
        <v>0</v>
      </c>
      <c r="CI208" s="10">
        <f t="shared" ref="CI208:CI216" si="795">SUM(BW208:CH208)</f>
        <v>0</v>
      </c>
      <c r="CJ208" s="41">
        <f t="shared" ref="CJ208:CJ216" si="796">CJ195</f>
        <v>0.75</v>
      </c>
      <c r="CK208" s="81" t="s">
        <v>399</v>
      </c>
      <c r="CL208" s="171"/>
    </row>
    <row r="209" spans="1:90" x14ac:dyDescent="0.25">
      <c r="A209" s="155"/>
      <c r="B209" s="17" t="str">
        <f>B196</f>
        <v>Product Category 3</v>
      </c>
      <c r="C209" s="277">
        <f t="shared" si="786"/>
        <v>0</v>
      </c>
      <c r="D209" s="277">
        <v>0</v>
      </c>
      <c r="E209" s="277">
        <v>0</v>
      </c>
      <c r="F209" s="277">
        <v>0</v>
      </c>
      <c r="G209" s="277">
        <v>0</v>
      </c>
      <c r="H209" s="277">
        <v>0</v>
      </c>
      <c r="I209" s="277">
        <v>0</v>
      </c>
      <c r="J209" s="277">
        <v>0</v>
      </c>
      <c r="K209" s="277">
        <v>0</v>
      </c>
      <c r="L209" s="277">
        <v>0</v>
      </c>
      <c r="M209" s="277">
        <v>0</v>
      </c>
      <c r="N209" s="277">
        <v>0</v>
      </c>
      <c r="O209" s="10">
        <f t="shared" si="787"/>
        <v>0</v>
      </c>
      <c r="P209" s="41">
        <f t="shared" si="788"/>
        <v>0</v>
      </c>
      <c r="Q209" s="81" t="s">
        <v>399</v>
      </c>
      <c r="R209" s="155"/>
      <c r="S209" s="159"/>
      <c r="T209" s="17" t="str">
        <f>T196</f>
        <v>Product Category 3</v>
      </c>
      <c r="U209" s="277">
        <f t="shared" si="782"/>
        <v>0</v>
      </c>
      <c r="V209" s="277">
        <v>0</v>
      </c>
      <c r="W209" s="277">
        <v>0</v>
      </c>
      <c r="X209" s="277">
        <v>0</v>
      </c>
      <c r="Y209" s="277">
        <v>0</v>
      </c>
      <c r="Z209" s="277">
        <v>0</v>
      </c>
      <c r="AA209" s="277">
        <v>0</v>
      </c>
      <c r="AB209" s="277">
        <v>0</v>
      </c>
      <c r="AC209" s="277">
        <v>0</v>
      </c>
      <c r="AD209" s="277">
        <v>0</v>
      </c>
      <c r="AE209" s="277">
        <v>0</v>
      </c>
      <c r="AF209" s="277">
        <v>0</v>
      </c>
      <c r="AG209" s="10">
        <f t="shared" si="789"/>
        <v>0</v>
      </c>
      <c r="AH209" s="41">
        <f t="shared" si="790"/>
        <v>0</v>
      </c>
      <c r="AI209" s="81" t="s">
        <v>399</v>
      </c>
      <c r="AJ209" s="159"/>
      <c r="AK209" s="163"/>
      <c r="AL209" s="17" t="str">
        <f>AL196</f>
        <v>Product Category 3</v>
      </c>
      <c r="AM209" s="277">
        <f t="shared" si="783"/>
        <v>0</v>
      </c>
      <c r="AN209" s="277">
        <v>0</v>
      </c>
      <c r="AO209" s="277">
        <v>0</v>
      </c>
      <c r="AP209" s="277">
        <v>0</v>
      </c>
      <c r="AQ209" s="277">
        <v>0</v>
      </c>
      <c r="AR209" s="277">
        <v>0</v>
      </c>
      <c r="AS209" s="277">
        <v>0</v>
      </c>
      <c r="AT209" s="277">
        <v>0</v>
      </c>
      <c r="AU209" s="277">
        <v>0</v>
      </c>
      <c r="AV209" s="277">
        <v>0</v>
      </c>
      <c r="AW209" s="277">
        <v>0</v>
      </c>
      <c r="AX209" s="277">
        <v>0</v>
      </c>
      <c r="AY209" s="10">
        <f t="shared" si="791"/>
        <v>0</v>
      </c>
      <c r="AZ209" s="41">
        <f t="shared" si="792"/>
        <v>0</v>
      </c>
      <c r="BA209" s="81" t="s">
        <v>399</v>
      </c>
      <c r="BB209" s="163"/>
      <c r="BC209" s="167"/>
      <c r="BD209" s="17" t="str">
        <f>BD196</f>
        <v>Product Category 3</v>
      </c>
      <c r="BE209" s="277">
        <f t="shared" si="784"/>
        <v>0</v>
      </c>
      <c r="BF209" s="277">
        <v>0</v>
      </c>
      <c r="BG209" s="277">
        <v>0</v>
      </c>
      <c r="BH209" s="277">
        <v>0</v>
      </c>
      <c r="BI209" s="277">
        <v>0</v>
      </c>
      <c r="BJ209" s="277">
        <v>0</v>
      </c>
      <c r="BK209" s="277">
        <v>0</v>
      </c>
      <c r="BL209" s="277">
        <v>0</v>
      </c>
      <c r="BM209" s="277">
        <v>0</v>
      </c>
      <c r="BN209" s="277">
        <v>0</v>
      </c>
      <c r="BO209" s="277">
        <v>0</v>
      </c>
      <c r="BP209" s="277">
        <v>0</v>
      </c>
      <c r="BQ209" s="10">
        <f t="shared" si="793"/>
        <v>0</v>
      </c>
      <c r="BR209" s="41">
        <f t="shared" si="794"/>
        <v>0</v>
      </c>
      <c r="BS209" s="81" t="s">
        <v>399</v>
      </c>
      <c r="BT209" s="167"/>
      <c r="BU209" s="171"/>
      <c r="BV209" s="17" t="str">
        <f>BV196</f>
        <v>Product Category 3</v>
      </c>
      <c r="BW209" s="277">
        <f t="shared" si="785"/>
        <v>0</v>
      </c>
      <c r="BX209" s="277">
        <v>0</v>
      </c>
      <c r="BY209" s="277">
        <v>0</v>
      </c>
      <c r="BZ209" s="277">
        <v>0</v>
      </c>
      <c r="CA209" s="277">
        <v>0</v>
      </c>
      <c r="CB209" s="277">
        <v>0</v>
      </c>
      <c r="CC209" s="277">
        <v>0</v>
      </c>
      <c r="CD209" s="277">
        <v>0</v>
      </c>
      <c r="CE209" s="277">
        <v>0</v>
      </c>
      <c r="CF209" s="277">
        <v>0</v>
      </c>
      <c r="CG209" s="277">
        <v>0</v>
      </c>
      <c r="CH209" s="277">
        <v>0</v>
      </c>
      <c r="CI209" s="10">
        <f t="shared" si="795"/>
        <v>0</v>
      </c>
      <c r="CJ209" s="41">
        <f t="shared" si="796"/>
        <v>0.75</v>
      </c>
      <c r="CK209" s="81" t="s">
        <v>399</v>
      </c>
      <c r="CL209" s="171"/>
    </row>
    <row r="210" spans="1:90" x14ac:dyDescent="0.25">
      <c r="A210" s="155"/>
      <c r="B210" s="17" t="str">
        <f t="shared" ref="B210:B215" si="797">B197</f>
        <v>Product Category 4</v>
      </c>
      <c r="C210" s="277">
        <f t="shared" si="786"/>
        <v>0</v>
      </c>
      <c r="D210" s="277">
        <v>0</v>
      </c>
      <c r="E210" s="277">
        <v>0</v>
      </c>
      <c r="F210" s="277">
        <v>0</v>
      </c>
      <c r="G210" s="277">
        <v>0</v>
      </c>
      <c r="H210" s="277">
        <v>0</v>
      </c>
      <c r="I210" s="277">
        <v>0</v>
      </c>
      <c r="J210" s="277">
        <v>0</v>
      </c>
      <c r="K210" s="277">
        <v>0</v>
      </c>
      <c r="L210" s="277">
        <v>0</v>
      </c>
      <c r="M210" s="277">
        <v>0</v>
      </c>
      <c r="N210" s="277">
        <v>0</v>
      </c>
      <c r="O210" s="10">
        <f t="shared" si="787"/>
        <v>0</v>
      </c>
      <c r="P210" s="41">
        <f t="shared" si="788"/>
        <v>0</v>
      </c>
      <c r="Q210" s="81" t="s">
        <v>399</v>
      </c>
      <c r="R210" s="155"/>
      <c r="S210" s="159"/>
      <c r="T210" s="17" t="str">
        <f t="shared" ref="T210:T216" si="798">T197</f>
        <v>Product Category 4</v>
      </c>
      <c r="U210" s="277">
        <f t="shared" si="782"/>
        <v>0</v>
      </c>
      <c r="V210" s="277">
        <v>0</v>
      </c>
      <c r="W210" s="277">
        <v>0</v>
      </c>
      <c r="X210" s="277">
        <v>0</v>
      </c>
      <c r="Y210" s="277">
        <v>0</v>
      </c>
      <c r="Z210" s="277">
        <v>0</v>
      </c>
      <c r="AA210" s="277">
        <v>0</v>
      </c>
      <c r="AB210" s="277">
        <v>0</v>
      </c>
      <c r="AC210" s="277">
        <v>0</v>
      </c>
      <c r="AD210" s="277">
        <v>0</v>
      </c>
      <c r="AE210" s="277">
        <v>0</v>
      </c>
      <c r="AF210" s="277">
        <v>0</v>
      </c>
      <c r="AG210" s="10">
        <f t="shared" si="789"/>
        <v>0</v>
      </c>
      <c r="AH210" s="41">
        <f t="shared" si="790"/>
        <v>0</v>
      </c>
      <c r="AI210" s="81" t="s">
        <v>399</v>
      </c>
      <c r="AJ210" s="159"/>
      <c r="AK210" s="163"/>
      <c r="AL210" s="17" t="str">
        <f t="shared" ref="AL210:AL216" si="799">AL197</f>
        <v>Product Category 4</v>
      </c>
      <c r="AM210" s="277">
        <f t="shared" si="783"/>
        <v>0</v>
      </c>
      <c r="AN210" s="277">
        <v>0</v>
      </c>
      <c r="AO210" s="277">
        <v>0</v>
      </c>
      <c r="AP210" s="277">
        <v>0</v>
      </c>
      <c r="AQ210" s="277">
        <v>0</v>
      </c>
      <c r="AR210" s="277">
        <v>0</v>
      </c>
      <c r="AS210" s="277">
        <v>0</v>
      </c>
      <c r="AT210" s="277">
        <v>0</v>
      </c>
      <c r="AU210" s="277">
        <v>0</v>
      </c>
      <c r="AV210" s="277">
        <v>0</v>
      </c>
      <c r="AW210" s="277">
        <v>0</v>
      </c>
      <c r="AX210" s="277">
        <v>0</v>
      </c>
      <c r="AY210" s="10">
        <f t="shared" si="791"/>
        <v>0</v>
      </c>
      <c r="AZ210" s="41">
        <f t="shared" si="792"/>
        <v>0</v>
      </c>
      <c r="BA210" s="81" t="s">
        <v>399</v>
      </c>
      <c r="BB210" s="163"/>
      <c r="BC210" s="167"/>
      <c r="BD210" s="17" t="str">
        <f t="shared" ref="BD210:BD216" si="800">BD197</f>
        <v>Product Category 4</v>
      </c>
      <c r="BE210" s="277">
        <f t="shared" si="784"/>
        <v>0</v>
      </c>
      <c r="BF210" s="277">
        <v>0</v>
      </c>
      <c r="BG210" s="277">
        <v>0</v>
      </c>
      <c r="BH210" s="277">
        <v>0</v>
      </c>
      <c r="BI210" s="277">
        <v>0</v>
      </c>
      <c r="BJ210" s="277">
        <v>0</v>
      </c>
      <c r="BK210" s="277">
        <v>0</v>
      </c>
      <c r="BL210" s="277">
        <v>0</v>
      </c>
      <c r="BM210" s="277">
        <v>0</v>
      </c>
      <c r="BN210" s="277">
        <v>0</v>
      </c>
      <c r="BO210" s="277">
        <v>0</v>
      </c>
      <c r="BP210" s="277">
        <v>0</v>
      </c>
      <c r="BQ210" s="10">
        <f t="shared" si="793"/>
        <v>0</v>
      </c>
      <c r="BR210" s="41">
        <f t="shared" si="794"/>
        <v>0</v>
      </c>
      <c r="BS210" s="81" t="s">
        <v>399</v>
      </c>
      <c r="BT210" s="167"/>
      <c r="BU210" s="171"/>
      <c r="BV210" s="17" t="str">
        <f t="shared" ref="BV210:BV216" si="801">BV197</f>
        <v>Product Category 4</v>
      </c>
      <c r="BW210" s="277">
        <f t="shared" si="785"/>
        <v>0</v>
      </c>
      <c r="BX210" s="277">
        <v>0</v>
      </c>
      <c r="BY210" s="277">
        <v>0</v>
      </c>
      <c r="BZ210" s="277">
        <v>0</v>
      </c>
      <c r="CA210" s="277">
        <v>0</v>
      </c>
      <c r="CB210" s="277">
        <v>0</v>
      </c>
      <c r="CC210" s="277">
        <v>0</v>
      </c>
      <c r="CD210" s="277">
        <v>0</v>
      </c>
      <c r="CE210" s="277">
        <v>0</v>
      </c>
      <c r="CF210" s="277">
        <v>0</v>
      </c>
      <c r="CG210" s="277">
        <v>0</v>
      </c>
      <c r="CH210" s="277">
        <v>0</v>
      </c>
      <c r="CI210" s="10">
        <f t="shared" si="795"/>
        <v>0</v>
      </c>
      <c r="CJ210" s="41">
        <f t="shared" si="796"/>
        <v>0</v>
      </c>
      <c r="CK210" s="81" t="s">
        <v>399</v>
      </c>
      <c r="CL210" s="171"/>
    </row>
    <row r="211" spans="1:90" x14ac:dyDescent="0.25">
      <c r="A211" s="155"/>
      <c r="B211" s="17" t="str">
        <f t="shared" si="797"/>
        <v>Product Category 5</v>
      </c>
      <c r="C211" s="277">
        <f t="shared" si="786"/>
        <v>0</v>
      </c>
      <c r="D211" s="277">
        <v>0</v>
      </c>
      <c r="E211" s="277">
        <v>0</v>
      </c>
      <c r="F211" s="277">
        <v>0</v>
      </c>
      <c r="G211" s="277">
        <v>0</v>
      </c>
      <c r="H211" s="277">
        <v>0</v>
      </c>
      <c r="I211" s="277">
        <v>0</v>
      </c>
      <c r="J211" s="277">
        <v>0</v>
      </c>
      <c r="K211" s="277">
        <v>0</v>
      </c>
      <c r="L211" s="277">
        <v>0</v>
      </c>
      <c r="M211" s="277">
        <v>0</v>
      </c>
      <c r="N211" s="277">
        <v>0</v>
      </c>
      <c r="O211" s="10">
        <f t="shared" si="787"/>
        <v>0</v>
      </c>
      <c r="P211" s="41">
        <f t="shared" si="788"/>
        <v>0</v>
      </c>
      <c r="Q211" s="81" t="s">
        <v>399</v>
      </c>
      <c r="R211" s="155"/>
      <c r="S211" s="159"/>
      <c r="T211" s="17" t="str">
        <f t="shared" si="798"/>
        <v>Product Category 5</v>
      </c>
      <c r="U211" s="277">
        <f t="shared" si="782"/>
        <v>0</v>
      </c>
      <c r="V211" s="277">
        <v>0</v>
      </c>
      <c r="W211" s="277">
        <v>0</v>
      </c>
      <c r="X211" s="277">
        <v>0</v>
      </c>
      <c r="Y211" s="277">
        <v>0</v>
      </c>
      <c r="Z211" s="277">
        <v>0</v>
      </c>
      <c r="AA211" s="277">
        <v>0</v>
      </c>
      <c r="AB211" s="277">
        <v>0</v>
      </c>
      <c r="AC211" s="277">
        <v>0</v>
      </c>
      <c r="AD211" s="277">
        <v>0</v>
      </c>
      <c r="AE211" s="277">
        <v>0</v>
      </c>
      <c r="AF211" s="277">
        <v>0</v>
      </c>
      <c r="AG211" s="10">
        <f t="shared" si="789"/>
        <v>0</v>
      </c>
      <c r="AH211" s="41">
        <f t="shared" si="790"/>
        <v>0</v>
      </c>
      <c r="AI211" s="81" t="s">
        <v>399</v>
      </c>
      <c r="AJ211" s="159"/>
      <c r="AK211" s="163"/>
      <c r="AL211" s="17" t="str">
        <f t="shared" si="799"/>
        <v>Product Category 5</v>
      </c>
      <c r="AM211" s="277">
        <f t="shared" si="783"/>
        <v>0</v>
      </c>
      <c r="AN211" s="277">
        <v>0</v>
      </c>
      <c r="AO211" s="277">
        <v>0</v>
      </c>
      <c r="AP211" s="277">
        <v>0</v>
      </c>
      <c r="AQ211" s="277">
        <v>0</v>
      </c>
      <c r="AR211" s="277">
        <v>0</v>
      </c>
      <c r="AS211" s="277">
        <v>0</v>
      </c>
      <c r="AT211" s="277">
        <v>0</v>
      </c>
      <c r="AU211" s="277">
        <v>0</v>
      </c>
      <c r="AV211" s="277">
        <v>0</v>
      </c>
      <c r="AW211" s="277">
        <v>0</v>
      </c>
      <c r="AX211" s="277">
        <v>0</v>
      </c>
      <c r="AY211" s="10">
        <f t="shared" si="791"/>
        <v>0</v>
      </c>
      <c r="AZ211" s="41">
        <f t="shared" si="792"/>
        <v>0</v>
      </c>
      <c r="BA211" s="81" t="s">
        <v>399</v>
      </c>
      <c r="BB211" s="163"/>
      <c r="BC211" s="167"/>
      <c r="BD211" s="17" t="str">
        <f t="shared" si="800"/>
        <v>Product Category 5</v>
      </c>
      <c r="BE211" s="277">
        <f t="shared" si="784"/>
        <v>0</v>
      </c>
      <c r="BF211" s="277">
        <v>0</v>
      </c>
      <c r="BG211" s="277">
        <v>0</v>
      </c>
      <c r="BH211" s="277">
        <v>0</v>
      </c>
      <c r="BI211" s="277">
        <v>0</v>
      </c>
      <c r="BJ211" s="277">
        <v>0</v>
      </c>
      <c r="BK211" s="277">
        <v>0</v>
      </c>
      <c r="BL211" s="277">
        <v>0</v>
      </c>
      <c r="BM211" s="277">
        <v>0</v>
      </c>
      <c r="BN211" s="277">
        <v>0</v>
      </c>
      <c r="BO211" s="277">
        <v>0</v>
      </c>
      <c r="BP211" s="277">
        <v>0</v>
      </c>
      <c r="BQ211" s="10">
        <f t="shared" si="793"/>
        <v>0</v>
      </c>
      <c r="BR211" s="41">
        <f t="shared" si="794"/>
        <v>0</v>
      </c>
      <c r="BS211" s="81" t="s">
        <v>399</v>
      </c>
      <c r="BT211" s="167"/>
      <c r="BU211" s="171"/>
      <c r="BV211" s="17" t="str">
        <f t="shared" si="801"/>
        <v>Product Category 5</v>
      </c>
      <c r="BW211" s="277">
        <f t="shared" si="785"/>
        <v>0</v>
      </c>
      <c r="BX211" s="277">
        <v>0</v>
      </c>
      <c r="BY211" s="277">
        <v>0</v>
      </c>
      <c r="BZ211" s="277">
        <v>0</v>
      </c>
      <c r="CA211" s="277">
        <v>0</v>
      </c>
      <c r="CB211" s="277">
        <v>0</v>
      </c>
      <c r="CC211" s="277">
        <v>0</v>
      </c>
      <c r="CD211" s="277">
        <v>0</v>
      </c>
      <c r="CE211" s="277">
        <v>0</v>
      </c>
      <c r="CF211" s="277">
        <v>0</v>
      </c>
      <c r="CG211" s="277">
        <v>0</v>
      </c>
      <c r="CH211" s="277">
        <v>0</v>
      </c>
      <c r="CI211" s="10">
        <f t="shared" si="795"/>
        <v>0</v>
      </c>
      <c r="CJ211" s="41">
        <f t="shared" si="796"/>
        <v>0</v>
      </c>
      <c r="CK211" s="81" t="s">
        <v>399</v>
      </c>
      <c r="CL211" s="171"/>
    </row>
    <row r="212" spans="1:90" x14ac:dyDescent="0.25">
      <c r="A212" s="155"/>
      <c r="B212" s="17" t="str">
        <f t="shared" si="797"/>
        <v>Product Category 6</v>
      </c>
      <c r="C212" s="277">
        <f t="shared" si="786"/>
        <v>0</v>
      </c>
      <c r="D212" s="277">
        <v>0</v>
      </c>
      <c r="E212" s="277">
        <v>0</v>
      </c>
      <c r="F212" s="277">
        <v>0</v>
      </c>
      <c r="G212" s="277">
        <v>0</v>
      </c>
      <c r="H212" s="277">
        <v>0</v>
      </c>
      <c r="I212" s="277">
        <v>0</v>
      </c>
      <c r="J212" s="277">
        <v>0</v>
      </c>
      <c r="K212" s="277">
        <v>0</v>
      </c>
      <c r="L212" s="277">
        <v>0</v>
      </c>
      <c r="M212" s="277">
        <v>0</v>
      </c>
      <c r="N212" s="277">
        <v>0</v>
      </c>
      <c r="O212" s="10">
        <f t="shared" si="787"/>
        <v>0</v>
      </c>
      <c r="P212" s="41">
        <f t="shared" si="788"/>
        <v>0</v>
      </c>
      <c r="Q212" s="81" t="s">
        <v>399</v>
      </c>
      <c r="R212" s="155"/>
      <c r="S212" s="159"/>
      <c r="T212" s="17" t="str">
        <f t="shared" si="798"/>
        <v>Product Category 6</v>
      </c>
      <c r="U212" s="277">
        <f t="shared" si="782"/>
        <v>0</v>
      </c>
      <c r="V212" s="277">
        <v>0</v>
      </c>
      <c r="W212" s="277">
        <v>0</v>
      </c>
      <c r="X212" s="277">
        <v>0</v>
      </c>
      <c r="Y212" s="277">
        <v>0</v>
      </c>
      <c r="Z212" s="277">
        <v>0</v>
      </c>
      <c r="AA212" s="277">
        <v>0</v>
      </c>
      <c r="AB212" s="277">
        <v>0</v>
      </c>
      <c r="AC212" s="277">
        <v>0</v>
      </c>
      <c r="AD212" s="277">
        <v>0</v>
      </c>
      <c r="AE212" s="277">
        <v>0</v>
      </c>
      <c r="AF212" s="277">
        <v>0</v>
      </c>
      <c r="AG212" s="10">
        <f t="shared" si="789"/>
        <v>0</v>
      </c>
      <c r="AH212" s="41">
        <f t="shared" si="790"/>
        <v>0</v>
      </c>
      <c r="AI212" s="81" t="s">
        <v>399</v>
      </c>
      <c r="AJ212" s="159"/>
      <c r="AK212" s="163"/>
      <c r="AL212" s="17" t="str">
        <f t="shared" si="799"/>
        <v>Product Category 6</v>
      </c>
      <c r="AM212" s="277">
        <f t="shared" si="783"/>
        <v>0</v>
      </c>
      <c r="AN212" s="277">
        <v>0</v>
      </c>
      <c r="AO212" s="277">
        <v>0</v>
      </c>
      <c r="AP212" s="277">
        <v>0</v>
      </c>
      <c r="AQ212" s="277">
        <v>0</v>
      </c>
      <c r="AR212" s="277">
        <v>0</v>
      </c>
      <c r="AS212" s="277">
        <v>0</v>
      </c>
      <c r="AT212" s="277">
        <v>0</v>
      </c>
      <c r="AU212" s="277">
        <v>0</v>
      </c>
      <c r="AV212" s="277">
        <v>0</v>
      </c>
      <c r="AW212" s="277">
        <v>0</v>
      </c>
      <c r="AX212" s="277">
        <v>0</v>
      </c>
      <c r="AY212" s="10">
        <f t="shared" si="791"/>
        <v>0</v>
      </c>
      <c r="AZ212" s="41">
        <f t="shared" si="792"/>
        <v>0</v>
      </c>
      <c r="BA212" s="81" t="s">
        <v>399</v>
      </c>
      <c r="BB212" s="163"/>
      <c r="BC212" s="167"/>
      <c r="BD212" s="17" t="str">
        <f t="shared" si="800"/>
        <v>Product Category 6</v>
      </c>
      <c r="BE212" s="277">
        <f t="shared" si="784"/>
        <v>0</v>
      </c>
      <c r="BF212" s="277">
        <v>0</v>
      </c>
      <c r="BG212" s="277">
        <v>0</v>
      </c>
      <c r="BH212" s="277">
        <v>0</v>
      </c>
      <c r="BI212" s="277">
        <v>0</v>
      </c>
      <c r="BJ212" s="277">
        <v>0</v>
      </c>
      <c r="BK212" s="277">
        <v>0</v>
      </c>
      <c r="BL212" s="277">
        <v>0</v>
      </c>
      <c r="BM212" s="277">
        <v>0</v>
      </c>
      <c r="BN212" s="277">
        <v>0</v>
      </c>
      <c r="BO212" s="277">
        <v>0</v>
      </c>
      <c r="BP212" s="277">
        <v>0</v>
      </c>
      <c r="BQ212" s="10">
        <f t="shared" si="793"/>
        <v>0</v>
      </c>
      <c r="BR212" s="41">
        <f t="shared" si="794"/>
        <v>0</v>
      </c>
      <c r="BS212" s="81" t="s">
        <v>399</v>
      </c>
      <c r="BT212" s="167"/>
      <c r="BU212" s="171"/>
      <c r="BV212" s="17" t="str">
        <f t="shared" si="801"/>
        <v>Product Category 6</v>
      </c>
      <c r="BW212" s="277">
        <f t="shared" si="785"/>
        <v>0</v>
      </c>
      <c r="BX212" s="277">
        <v>0</v>
      </c>
      <c r="BY212" s="277">
        <v>0</v>
      </c>
      <c r="BZ212" s="277">
        <v>0</v>
      </c>
      <c r="CA212" s="277">
        <v>0</v>
      </c>
      <c r="CB212" s="277">
        <v>0</v>
      </c>
      <c r="CC212" s="277">
        <v>0</v>
      </c>
      <c r="CD212" s="277">
        <v>0</v>
      </c>
      <c r="CE212" s="277">
        <v>0</v>
      </c>
      <c r="CF212" s="277">
        <v>0</v>
      </c>
      <c r="CG212" s="277">
        <v>0</v>
      </c>
      <c r="CH212" s="277">
        <v>0</v>
      </c>
      <c r="CI212" s="10">
        <f t="shared" si="795"/>
        <v>0</v>
      </c>
      <c r="CJ212" s="41">
        <f t="shared" si="796"/>
        <v>0</v>
      </c>
      <c r="CK212" s="81" t="s">
        <v>399</v>
      </c>
      <c r="CL212" s="171"/>
    </row>
    <row r="213" spans="1:90" x14ac:dyDescent="0.25">
      <c r="A213" s="155"/>
      <c r="B213" s="17" t="str">
        <f t="shared" si="797"/>
        <v>Product Category 7</v>
      </c>
      <c r="C213" s="277">
        <f t="shared" si="786"/>
        <v>0</v>
      </c>
      <c r="D213" s="277">
        <v>0</v>
      </c>
      <c r="E213" s="277">
        <v>0</v>
      </c>
      <c r="F213" s="277">
        <v>0</v>
      </c>
      <c r="G213" s="277">
        <v>0</v>
      </c>
      <c r="H213" s="277">
        <v>0</v>
      </c>
      <c r="I213" s="277">
        <v>0</v>
      </c>
      <c r="J213" s="277">
        <v>0</v>
      </c>
      <c r="K213" s="277">
        <v>0</v>
      </c>
      <c r="L213" s="277">
        <v>0</v>
      </c>
      <c r="M213" s="277">
        <v>0</v>
      </c>
      <c r="N213" s="277">
        <v>0</v>
      </c>
      <c r="O213" s="10">
        <f t="shared" si="787"/>
        <v>0</v>
      </c>
      <c r="P213" s="41">
        <f t="shared" si="788"/>
        <v>0</v>
      </c>
      <c r="Q213" s="81" t="s">
        <v>399</v>
      </c>
      <c r="R213" s="155"/>
      <c r="S213" s="159"/>
      <c r="T213" s="17" t="str">
        <f t="shared" si="798"/>
        <v>Product Category 7</v>
      </c>
      <c r="U213" s="277">
        <f t="shared" si="782"/>
        <v>0</v>
      </c>
      <c r="V213" s="277">
        <v>0</v>
      </c>
      <c r="W213" s="277">
        <v>0</v>
      </c>
      <c r="X213" s="277">
        <v>0</v>
      </c>
      <c r="Y213" s="277">
        <v>0</v>
      </c>
      <c r="Z213" s="277">
        <v>0</v>
      </c>
      <c r="AA213" s="277">
        <v>0</v>
      </c>
      <c r="AB213" s="277">
        <v>0</v>
      </c>
      <c r="AC213" s="277">
        <v>0</v>
      </c>
      <c r="AD213" s="277">
        <v>0</v>
      </c>
      <c r="AE213" s="277">
        <v>0</v>
      </c>
      <c r="AF213" s="277">
        <v>0</v>
      </c>
      <c r="AG213" s="10">
        <f t="shared" si="789"/>
        <v>0</v>
      </c>
      <c r="AH213" s="41">
        <f t="shared" si="790"/>
        <v>0</v>
      </c>
      <c r="AI213" s="81" t="s">
        <v>399</v>
      </c>
      <c r="AJ213" s="159"/>
      <c r="AK213" s="163"/>
      <c r="AL213" s="17" t="str">
        <f t="shared" si="799"/>
        <v>Product Category 7</v>
      </c>
      <c r="AM213" s="277">
        <f t="shared" si="783"/>
        <v>0</v>
      </c>
      <c r="AN213" s="277">
        <v>0</v>
      </c>
      <c r="AO213" s="277">
        <v>0</v>
      </c>
      <c r="AP213" s="277">
        <v>0</v>
      </c>
      <c r="AQ213" s="277">
        <v>0</v>
      </c>
      <c r="AR213" s="277">
        <v>0</v>
      </c>
      <c r="AS213" s="277">
        <v>0</v>
      </c>
      <c r="AT213" s="277">
        <v>0</v>
      </c>
      <c r="AU213" s="277">
        <v>0</v>
      </c>
      <c r="AV213" s="277">
        <v>0</v>
      </c>
      <c r="AW213" s="277">
        <v>0</v>
      </c>
      <c r="AX213" s="277">
        <v>0</v>
      </c>
      <c r="AY213" s="10">
        <f t="shared" si="791"/>
        <v>0</v>
      </c>
      <c r="AZ213" s="41">
        <f t="shared" si="792"/>
        <v>0</v>
      </c>
      <c r="BA213" s="81" t="s">
        <v>399</v>
      </c>
      <c r="BB213" s="163"/>
      <c r="BC213" s="167"/>
      <c r="BD213" s="17" t="str">
        <f t="shared" si="800"/>
        <v>Product Category 7</v>
      </c>
      <c r="BE213" s="277">
        <f t="shared" si="784"/>
        <v>0</v>
      </c>
      <c r="BF213" s="277">
        <v>0</v>
      </c>
      <c r="BG213" s="277">
        <v>0</v>
      </c>
      <c r="BH213" s="277">
        <v>0</v>
      </c>
      <c r="BI213" s="277">
        <v>0</v>
      </c>
      <c r="BJ213" s="277">
        <v>0</v>
      </c>
      <c r="BK213" s="277">
        <v>0</v>
      </c>
      <c r="BL213" s="277">
        <v>0</v>
      </c>
      <c r="BM213" s="277">
        <v>0</v>
      </c>
      <c r="BN213" s="277">
        <v>0</v>
      </c>
      <c r="BO213" s="277">
        <v>0</v>
      </c>
      <c r="BP213" s="277">
        <v>0</v>
      </c>
      <c r="BQ213" s="10">
        <f t="shared" si="793"/>
        <v>0</v>
      </c>
      <c r="BR213" s="41">
        <f t="shared" si="794"/>
        <v>0</v>
      </c>
      <c r="BS213" s="81" t="s">
        <v>399</v>
      </c>
      <c r="BT213" s="167"/>
      <c r="BU213" s="171"/>
      <c r="BV213" s="17" t="str">
        <f t="shared" si="801"/>
        <v>Product Category 7</v>
      </c>
      <c r="BW213" s="277">
        <f t="shared" si="785"/>
        <v>0</v>
      </c>
      <c r="BX213" s="277">
        <v>0</v>
      </c>
      <c r="BY213" s="277">
        <v>0</v>
      </c>
      <c r="BZ213" s="277">
        <v>0</v>
      </c>
      <c r="CA213" s="277">
        <v>0</v>
      </c>
      <c r="CB213" s="277">
        <v>0</v>
      </c>
      <c r="CC213" s="277">
        <v>0</v>
      </c>
      <c r="CD213" s="277">
        <v>0</v>
      </c>
      <c r="CE213" s="277">
        <v>0</v>
      </c>
      <c r="CF213" s="277">
        <v>0</v>
      </c>
      <c r="CG213" s="277">
        <v>0</v>
      </c>
      <c r="CH213" s="277">
        <v>0</v>
      </c>
      <c r="CI213" s="10">
        <f t="shared" si="795"/>
        <v>0</v>
      </c>
      <c r="CJ213" s="41">
        <f t="shared" si="796"/>
        <v>0</v>
      </c>
      <c r="CK213" s="81" t="s">
        <v>399</v>
      </c>
      <c r="CL213" s="171"/>
    </row>
    <row r="214" spans="1:90" x14ac:dyDescent="0.25">
      <c r="A214" s="155"/>
      <c r="B214" s="17" t="str">
        <f t="shared" si="797"/>
        <v>Product Category 8</v>
      </c>
      <c r="C214" s="277">
        <f t="shared" si="786"/>
        <v>0</v>
      </c>
      <c r="D214" s="277">
        <v>0</v>
      </c>
      <c r="E214" s="277">
        <v>0</v>
      </c>
      <c r="F214" s="277">
        <v>0</v>
      </c>
      <c r="G214" s="277">
        <v>0</v>
      </c>
      <c r="H214" s="277">
        <v>0</v>
      </c>
      <c r="I214" s="277">
        <v>0</v>
      </c>
      <c r="J214" s="277">
        <v>0</v>
      </c>
      <c r="K214" s="277">
        <v>0</v>
      </c>
      <c r="L214" s="277">
        <v>0</v>
      </c>
      <c r="M214" s="277">
        <v>0</v>
      </c>
      <c r="N214" s="277">
        <v>0</v>
      </c>
      <c r="O214" s="10">
        <f t="shared" si="787"/>
        <v>0</v>
      </c>
      <c r="P214" s="41">
        <f t="shared" si="788"/>
        <v>0</v>
      </c>
      <c r="Q214" s="81" t="s">
        <v>399</v>
      </c>
      <c r="R214" s="155"/>
      <c r="S214" s="159"/>
      <c r="T214" s="17" t="str">
        <f t="shared" si="798"/>
        <v>Product Category 8</v>
      </c>
      <c r="U214" s="277">
        <f t="shared" si="782"/>
        <v>0</v>
      </c>
      <c r="V214" s="277">
        <v>0</v>
      </c>
      <c r="W214" s="277">
        <v>0</v>
      </c>
      <c r="X214" s="277">
        <v>0</v>
      </c>
      <c r="Y214" s="277">
        <v>0</v>
      </c>
      <c r="Z214" s="277">
        <v>0</v>
      </c>
      <c r="AA214" s="277">
        <v>0</v>
      </c>
      <c r="AB214" s="277">
        <v>0</v>
      </c>
      <c r="AC214" s="277">
        <v>0</v>
      </c>
      <c r="AD214" s="277">
        <v>0</v>
      </c>
      <c r="AE214" s="277">
        <v>0</v>
      </c>
      <c r="AF214" s="277">
        <v>0</v>
      </c>
      <c r="AG214" s="10">
        <f t="shared" si="789"/>
        <v>0</v>
      </c>
      <c r="AH214" s="41">
        <f t="shared" si="790"/>
        <v>0</v>
      </c>
      <c r="AI214" s="81" t="s">
        <v>399</v>
      </c>
      <c r="AJ214" s="159"/>
      <c r="AK214" s="163"/>
      <c r="AL214" s="17" t="str">
        <f t="shared" si="799"/>
        <v>Product Category 8</v>
      </c>
      <c r="AM214" s="277">
        <f t="shared" si="783"/>
        <v>0</v>
      </c>
      <c r="AN214" s="277">
        <v>0</v>
      </c>
      <c r="AO214" s="277">
        <v>0</v>
      </c>
      <c r="AP214" s="277">
        <v>0</v>
      </c>
      <c r="AQ214" s="277">
        <v>0</v>
      </c>
      <c r="AR214" s="277">
        <v>0</v>
      </c>
      <c r="AS214" s="277">
        <v>0</v>
      </c>
      <c r="AT214" s="277">
        <v>0</v>
      </c>
      <c r="AU214" s="277">
        <v>0</v>
      </c>
      <c r="AV214" s="277">
        <v>0</v>
      </c>
      <c r="AW214" s="277">
        <v>0</v>
      </c>
      <c r="AX214" s="277">
        <v>0</v>
      </c>
      <c r="AY214" s="10">
        <f t="shared" si="791"/>
        <v>0</v>
      </c>
      <c r="AZ214" s="41">
        <f t="shared" si="792"/>
        <v>0</v>
      </c>
      <c r="BA214" s="81" t="s">
        <v>399</v>
      </c>
      <c r="BB214" s="163"/>
      <c r="BC214" s="167"/>
      <c r="BD214" s="17" t="str">
        <f t="shared" si="800"/>
        <v>Product Category 8</v>
      </c>
      <c r="BE214" s="277">
        <f t="shared" si="784"/>
        <v>0</v>
      </c>
      <c r="BF214" s="277">
        <v>0</v>
      </c>
      <c r="BG214" s="277">
        <v>0</v>
      </c>
      <c r="BH214" s="277">
        <v>0</v>
      </c>
      <c r="BI214" s="277">
        <v>0</v>
      </c>
      <c r="BJ214" s="277">
        <v>0</v>
      </c>
      <c r="BK214" s="277">
        <v>0</v>
      </c>
      <c r="BL214" s="277">
        <v>0</v>
      </c>
      <c r="BM214" s="277">
        <v>0</v>
      </c>
      <c r="BN214" s="277">
        <v>0</v>
      </c>
      <c r="BO214" s="277">
        <v>0</v>
      </c>
      <c r="BP214" s="277">
        <v>0</v>
      </c>
      <c r="BQ214" s="10">
        <f t="shared" si="793"/>
        <v>0</v>
      </c>
      <c r="BR214" s="41">
        <f t="shared" si="794"/>
        <v>0</v>
      </c>
      <c r="BS214" s="81" t="s">
        <v>399</v>
      </c>
      <c r="BT214" s="167"/>
      <c r="BU214" s="171"/>
      <c r="BV214" s="17" t="str">
        <f t="shared" si="801"/>
        <v>Product Category 8</v>
      </c>
      <c r="BW214" s="277">
        <f t="shared" si="785"/>
        <v>0</v>
      </c>
      <c r="BX214" s="277">
        <v>0</v>
      </c>
      <c r="BY214" s="277">
        <v>0</v>
      </c>
      <c r="BZ214" s="277">
        <v>0</v>
      </c>
      <c r="CA214" s="277">
        <v>0</v>
      </c>
      <c r="CB214" s="277">
        <v>0</v>
      </c>
      <c r="CC214" s="277">
        <v>0</v>
      </c>
      <c r="CD214" s="277">
        <v>0</v>
      </c>
      <c r="CE214" s="277">
        <v>0</v>
      </c>
      <c r="CF214" s="277">
        <v>0</v>
      </c>
      <c r="CG214" s="277">
        <v>0</v>
      </c>
      <c r="CH214" s="277">
        <v>0</v>
      </c>
      <c r="CI214" s="10">
        <f t="shared" si="795"/>
        <v>0</v>
      </c>
      <c r="CJ214" s="41">
        <f t="shared" si="796"/>
        <v>0</v>
      </c>
      <c r="CK214" s="81" t="s">
        <v>399</v>
      </c>
      <c r="CL214" s="171"/>
    </row>
    <row r="215" spans="1:90" x14ac:dyDescent="0.25">
      <c r="A215" s="155"/>
      <c r="B215" s="17" t="str">
        <f t="shared" si="797"/>
        <v>Product Category 9</v>
      </c>
      <c r="C215" s="277">
        <f t="shared" si="786"/>
        <v>0</v>
      </c>
      <c r="D215" s="277">
        <v>0</v>
      </c>
      <c r="E215" s="277">
        <v>0</v>
      </c>
      <c r="F215" s="277">
        <v>0</v>
      </c>
      <c r="G215" s="277">
        <v>0</v>
      </c>
      <c r="H215" s="277">
        <v>0</v>
      </c>
      <c r="I215" s="277">
        <v>0</v>
      </c>
      <c r="J215" s="277">
        <v>0</v>
      </c>
      <c r="K215" s="277">
        <v>0</v>
      </c>
      <c r="L215" s="277">
        <v>0</v>
      </c>
      <c r="M215" s="277">
        <v>0</v>
      </c>
      <c r="N215" s="277">
        <v>0</v>
      </c>
      <c r="O215" s="10">
        <f t="shared" si="787"/>
        <v>0</v>
      </c>
      <c r="P215" s="41">
        <f t="shared" si="788"/>
        <v>0</v>
      </c>
      <c r="Q215" s="81" t="s">
        <v>399</v>
      </c>
      <c r="R215" s="155"/>
      <c r="S215" s="159"/>
      <c r="T215" s="17" t="str">
        <f t="shared" si="798"/>
        <v>Product Category 9</v>
      </c>
      <c r="U215" s="277">
        <f t="shared" si="782"/>
        <v>0</v>
      </c>
      <c r="V215" s="277">
        <v>0</v>
      </c>
      <c r="W215" s="277">
        <v>0</v>
      </c>
      <c r="X215" s="277">
        <v>0</v>
      </c>
      <c r="Y215" s="277">
        <v>0</v>
      </c>
      <c r="Z215" s="277">
        <v>0</v>
      </c>
      <c r="AA215" s="277">
        <v>0</v>
      </c>
      <c r="AB215" s="277">
        <v>0</v>
      </c>
      <c r="AC215" s="277">
        <v>0</v>
      </c>
      <c r="AD215" s="277">
        <v>0</v>
      </c>
      <c r="AE215" s="277">
        <v>0</v>
      </c>
      <c r="AF215" s="277">
        <v>0</v>
      </c>
      <c r="AG215" s="10">
        <f t="shared" si="789"/>
        <v>0</v>
      </c>
      <c r="AH215" s="41">
        <f t="shared" si="790"/>
        <v>0</v>
      </c>
      <c r="AI215" s="81" t="s">
        <v>399</v>
      </c>
      <c r="AJ215" s="159"/>
      <c r="AK215" s="163"/>
      <c r="AL215" s="17" t="str">
        <f t="shared" si="799"/>
        <v>Product Category 9</v>
      </c>
      <c r="AM215" s="277">
        <f t="shared" si="783"/>
        <v>0</v>
      </c>
      <c r="AN215" s="277">
        <v>0</v>
      </c>
      <c r="AO215" s="277">
        <v>0</v>
      </c>
      <c r="AP215" s="277">
        <v>0</v>
      </c>
      <c r="AQ215" s="277">
        <v>0</v>
      </c>
      <c r="AR215" s="277">
        <v>0</v>
      </c>
      <c r="AS215" s="277">
        <v>0</v>
      </c>
      <c r="AT215" s="277">
        <v>0</v>
      </c>
      <c r="AU215" s="277">
        <v>0</v>
      </c>
      <c r="AV215" s="277">
        <v>0</v>
      </c>
      <c r="AW215" s="277">
        <v>0</v>
      </c>
      <c r="AX215" s="277">
        <v>0</v>
      </c>
      <c r="AY215" s="10">
        <f t="shared" si="791"/>
        <v>0</v>
      </c>
      <c r="AZ215" s="41">
        <f t="shared" si="792"/>
        <v>0</v>
      </c>
      <c r="BA215" s="81" t="s">
        <v>399</v>
      </c>
      <c r="BB215" s="163"/>
      <c r="BC215" s="167"/>
      <c r="BD215" s="17" t="str">
        <f t="shared" si="800"/>
        <v>Product Category 9</v>
      </c>
      <c r="BE215" s="277">
        <f t="shared" si="784"/>
        <v>0</v>
      </c>
      <c r="BF215" s="277">
        <v>0</v>
      </c>
      <c r="BG215" s="277">
        <v>0</v>
      </c>
      <c r="BH215" s="277">
        <v>0</v>
      </c>
      <c r="BI215" s="277">
        <v>0</v>
      </c>
      <c r="BJ215" s="277">
        <v>0</v>
      </c>
      <c r="BK215" s="277">
        <v>0</v>
      </c>
      <c r="BL215" s="277">
        <v>0</v>
      </c>
      <c r="BM215" s="277">
        <v>0</v>
      </c>
      <c r="BN215" s="277">
        <v>0</v>
      </c>
      <c r="BO215" s="277">
        <v>0</v>
      </c>
      <c r="BP215" s="277">
        <v>0</v>
      </c>
      <c r="BQ215" s="10">
        <f t="shared" si="793"/>
        <v>0</v>
      </c>
      <c r="BR215" s="41">
        <f t="shared" si="794"/>
        <v>0</v>
      </c>
      <c r="BS215" s="81" t="s">
        <v>399</v>
      </c>
      <c r="BT215" s="167"/>
      <c r="BU215" s="171"/>
      <c r="BV215" s="17" t="str">
        <f t="shared" si="801"/>
        <v>Product Category 9</v>
      </c>
      <c r="BW215" s="277">
        <f t="shared" si="785"/>
        <v>0</v>
      </c>
      <c r="BX215" s="277">
        <v>0</v>
      </c>
      <c r="BY215" s="277">
        <v>0</v>
      </c>
      <c r="BZ215" s="277">
        <v>0</v>
      </c>
      <c r="CA215" s="277">
        <v>0</v>
      </c>
      <c r="CB215" s="277">
        <v>0</v>
      </c>
      <c r="CC215" s="277">
        <v>0</v>
      </c>
      <c r="CD215" s="277">
        <v>0</v>
      </c>
      <c r="CE215" s="277">
        <v>0</v>
      </c>
      <c r="CF215" s="277">
        <v>0</v>
      </c>
      <c r="CG215" s="277">
        <v>0</v>
      </c>
      <c r="CH215" s="277">
        <v>0</v>
      </c>
      <c r="CI215" s="10">
        <f t="shared" si="795"/>
        <v>0</v>
      </c>
      <c r="CJ215" s="41">
        <f t="shared" si="796"/>
        <v>0</v>
      </c>
      <c r="CK215" s="81" t="s">
        <v>399</v>
      </c>
      <c r="CL215" s="171"/>
    </row>
    <row r="216" spans="1:90" x14ac:dyDescent="0.25">
      <c r="A216" s="155"/>
      <c r="B216" s="17" t="str">
        <f t="shared" ref="B216" si="802">B203</f>
        <v>Product Category 10</v>
      </c>
      <c r="C216" s="277">
        <f t="shared" si="786"/>
        <v>0</v>
      </c>
      <c r="D216" s="277">
        <v>0</v>
      </c>
      <c r="E216" s="277">
        <v>0</v>
      </c>
      <c r="F216" s="277">
        <v>0</v>
      </c>
      <c r="G216" s="277">
        <v>0</v>
      </c>
      <c r="H216" s="277">
        <v>0</v>
      </c>
      <c r="I216" s="277">
        <v>0</v>
      </c>
      <c r="J216" s="277">
        <v>0</v>
      </c>
      <c r="K216" s="277">
        <v>0</v>
      </c>
      <c r="L216" s="277">
        <v>0</v>
      </c>
      <c r="M216" s="277">
        <v>0</v>
      </c>
      <c r="N216" s="277">
        <v>0</v>
      </c>
      <c r="O216" s="10">
        <f t="shared" ref="O216" si="803">SUM(C216:N216)</f>
        <v>0</v>
      </c>
      <c r="P216" s="41">
        <f t="shared" si="788"/>
        <v>0</v>
      </c>
      <c r="Q216" s="81" t="s">
        <v>399</v>
      </c>
      <c r="R216" s="155"/>
      <c r="S216" s="159"/>
      <c r="T216" s="17" t="str">
        <f t="shared" si="798"/>
        <v>Product Category 10</v>
      </c>
      <c r="U216" s="277">
        <f t="shared" si="782"/>
        <v>0</v>
      </c>
      <c r="V216" s="277">
        <v>0</v>
      </c>
      <c r="W216" s="277">
        <v>0</v>
      </c>
      <c r="X216" s="277">
        <v>0</v>
      </c>
      <c r="Y216" s="277">
        <v>0</v>
      </c>
      <c r="Z216" s="277">
        <v>0</v>
      </c>
      <c r="AA216" s="277">
        <v>0</v>
      </c>
      <c r="AB216" s="277">
        <v>0</v>
      </c>
      <c r="AC216" s="277">
        <v>0</v>
      </c>
      <c r="AD216" s="277">
        <v>0</v>
      </c>
      <c r="AE216" s="277">
        <v>0</v>
      </c>
      <c r="AF216" s="277">
        <v>0</v>
      </c>
      <c r="AG216" s="10">
        <f t="shared" si="789"/>
        <v>0</v>
      </c>
      <c r="AH216" s="41">
        <f t="shared" si="790"/>
        <v>0</v>
      </c>
      <c r="AI216" s="81" t="s">
        <v>399</v>
      </c>
      <c r="AJ216" s="159"/>
      <c r="AK216" s="163"/>
      <c r="AL216" s="17" t="str">
        <f t="shared" si="799"/>
        <v>Product Category 10</v>
      </c>
      <c r="AM216" s="277">
        <f t="shared" si="783"/>
        <v>0</v>
      </c>
      <c r="AN216" s="277">
        <v>0</v>
      </c>
      <c r="AO216" s="277">
        <v>0</v>
      </c>
      <c r="AP216" s="277">
        <v>0</v>
      </c>
      <c r="AQ216" s="277">
        <v>0</v>
      </c>
      <c r="AR216" s="277">
        <v>0</v>
      </c>
      <c r="AS216" s="277">
        <v>0</v>
      </c>
      <c r="AT216" s="277">
        <v>0</v>
      </c>
      <c r="AU216" s="277">
        <v>0</v>
      </c>
      <c r="AV216" s="277">
        <v>0</v>
      </c>
      <c r="AW216" s="277">
        <v>0</v>
      </c>
      <c r="AX216" s="277">
        <v>0</v>
      </c>
      <c r="AY216" s="10">
        <f t="shared" si="791"/>
        <v>0</v>
      </c>
      <c r="AZ216" s="41">
        <f t="shared" si="792"/>
        <v>0</v>
      </c>
      <c r="BA216" s="81" t="s">
        <v>399</v>
      </c>
      <c r="BB216" s="163"/>
      <c r="BC216" s="167"/>
      <c r="BD216" s="17" t="str">
        <f t="shared" si="800"/>
        <v>Product Category 10</v>
      </c>
      <c r="BE216" s="277">
        <f t="shared" si="784"/>
        <v>0</v>
      </c>
      <c r="BF216" s="277">
        <v>0</v>
      </c>
      <c r="BG216" s="277">
        <v>0</v>
      </c>
      <c r="BH216" s="277">
        <v>0</v>
      </c>
      <c r="BI216" s="277">
        <v>0</v>
      </c>
      <c r="BJ216" s="277">
        <v>0</v>
      </c>
      <c r="BK216" s="277">
        <v>0</v>
      </c>
      <c r="BL216" s="277">
        <v>0</v>
      </c>
      <c r="BM216" s="277">
        <v>0</v>
      </c>
      <c r="BN216" s="277">
        <v>0</v>
      </c>
      <c r="BO216" s="277">
        <v>0</v>
      </c>
      <c r="BP216" s="277">
        <v>0</v>
      </c>
      <c r="BQ216" s="10">
        <f t="shared" si="793"/>
        <v>0</v>
      </c>
      <c r="BR216" s="41">
        <f t="shared" si="794"/>
        <v>0</v>
      </c>
      <c r="BS216" s="81" t="s">
        <v>399</v>
      </c>
      <c r="BT216" s="167"/>
      <c r="BU216" s="171"/>
      <c r="BV216" s="17" t="str">
        <f t="shared" si="801"/>
        <v>Product Category 10</v>
      </c>
      <c r="BW216" s="277">
        <f t="shared" si="785"/>
        <v>0</v>
      </c>
      <c r="BX216" s="277">
        <v>0</v>
      </c>
      <c r="BY216" s="277">
        <v>0</v>
      </c>
      <c r="BZ216" s="277">
        <v>0</v>
      </c>
      <c r="CA216" s="277">
        <v>0</v>
      </c>
      <c r="CB216" s="277">
        <v>0</v>
      </c>
      <c r="CC216" s="277">
        <v>0</v>
      </c>
      <c r="CD216" s="277">
        <v>0</v>
      </c>
      <c r="CE216" s="277">
        <v>0</v>
      </c>
      <c r="CF216" s="277">
        <v>0</v>
      </c>
      <c r="CG216" s="277">
        <v>0</v>
      </c>
      <c r="CH216" s="277">
        <v>0</v>
      </c>
      <c r="CI216" s="10">
        <f t="shared" si="795"/>
        <v>0</v>
      </c>
      <c r="CJ216" s="41">
        <f t="shared" si="796"/>
        <v>0</v>
      </c>
      <c r="CK216" s="81" t="s">
        <v>399</v>
      </c>
      <c r="CL216" s="171"/>
    </row>
    <row r="217" spans="1:90" x14ac:dyDescent="0.25">
      <c r="A217" s="155"/>
      <c r="B217" s="17" t="s">
        <v>228</v>
      </c>
      <c r="C217" s="35">
        <f>SUM(C207:C216)</f>
        <v>0</v>
      </c>
      <c r="D217" s="35">
        <f t="shared" ref="D217:N217" si="804">SUM(D207:D216)</f>
        <v>0</v>
      </c>
      <c r="E217" s="35">
        <f t="shared" si="804"/>
        <v>0</v>
      </c>
      <c r="F217" s="35">
        <f t="shared" si="804"/>
        <v>0</v>
      </c>
      <c r="G217" s="35">
        <f t="shared" si="804"/>
        <v>0</v>
      </c>
      <c r="H217" s="35">
        <f t="shared" si="804"/>
        <v>0</v>
      </c>
      <c r="I217" s="35">
        <f t="shared" si="804"/>
        <v>0</v>
      </c>
      <c r="J217" s="35">
        <f t="shared" si="804"/>
        <v>0</v>
      </c>
      <c r="K217" s="35">
        <f t="shared" si="804"/>
        <v>0</v>
      </c>
      <c r="L217" s="35">
        <f t="shared" si="804"/>
        <v>0</v>
      </c>
      <c r="M217" s="35">
        <f t="shared" si="804"/>
        <v>0</v>
      </c>
      <c r="N217" s="35">
        <f t="shared" si="804"/>
        <v>0</v>
      </c>
      <c r="O217" s="35">
        <f>SUM(O207:O216)</f>
        <v>0</v>
      </c>
      <c r="P217" s="31" t="s">
        <v>253</v>
      </c>
      <c r="R217" s="155"/>
      <c r="S217" s="159"/>
      <c r="T217" s="17" t="s">
        <v>228</v>
      </c>
      <c r="U217" s="35">
        <f>SUM(U207:U216)</f>
        <v>0</v>
      </c>
      <c r="V217" s="35">
        <f t="shared" ref="V217:AF217" si="805">SUM(V207:V216)</f>
        <v>0</v>
      </c>
      <c r="W217" s="35">
        <f t="shared" si="805"/>
        <v>0</v>
      </c>
      <c r="X217" s="35">
        <f t="shared" si="805"/>
        <v>0</v>
      </c>
      <c r="Y217" s="35">
        <f t="shared" si="805"/>
        <v>0</v>
      </c>
      <c r="Z217" s="35">
        <f t="shared" si="805"/>
        <v>0</v>
      </c>
      <c r="AA217" s="35">
        <f t="shared" si="805"/>
        <v>0</v>
      </c>
      <c r="AB217" s="35">
        <f t="shared" si="805"/>
        <v>0</v>
      </c>
      <c r="AC217" s="35">
        <f t="shared" si="805"/>
        <v>0</v>
      </c>
      <c r="AD217" s="35">
        <f t="shared" si="805"/>
        <v>0</v>
      </c>
      <c r="AE217" s="35">
        <f t="shared" si="805"/>
        <v>0</v>
      </c>
      <c r="AF217" s="35">
        <f t="shared" si="805"/>
        <v>0</v>
      </c>
      <c r="AG217" s="35">
        <f>SUM(AG207:AG216)</f>
        <v>0</v>
      </c>
      <c r="AH217" s="31" t="s">
        <v>253</v>
      </c>
      <c r="AJ217" s="159"/>
      <c r="AK217" s="163"/>
      <c r="AL217" s="17" t="s">
        <v>228</v>
      </c>
      <c r="AM217" s="35">
        <f>SUM(AM207:AM216)</f>
        <v>0</v>
      </c>
      <c r="AN217" s="35">
        <f t="shared" ref="AN217:AX217" si="806">SUM(AN207:AN216)</f>
        <v>0</v>
      </c>
      <c r="AO217" s="35">
        <f t="shared" si="806"/>
        <v>0</v>
      </c>
      <c r="AP217" s="35">
        <f t="shared" si="806"/>
        <v>0</v>
      </c>
      <c r="AQ217" s="35">
        <f t="shared" si="806"/>
        <v>0</v>
      </c>
      <c r="AR217" s="35">
        <f t="shared" si="806"/>
        <v>0</v>
      </c>
      <c r="AS217" s="35">
        <f t="shared" si="806"/>
        <v>0</v>
      </c>
      <c r="AT217" s="35">
        <f t="shared" si="806"/>
        <v>0</v>
      </c>
      <c r="AU217" s="35">
        <f t="shared" si="806"/>
        <v>0</v>
      </c>
      <c r="AV217" s="35">
        <f t="shared" si="806"/>
        <v>0</v>
      </c>
      <c r="AW217" s="35">
        <f t="shared" si="806"/>
        <v>0</v>
      </c>
      <c r="AX217" s="35">
        <f t="shared" si="806"/>
        <v>0</v>
      </c>
      <c r="AY217" s="35">
        <f>SUM(AY207:AY216)</f>
        <v>0</v>
      </c>
      <c r="AZ217" s="31" t="s">
        <v>253</v>
      </c>
      <c r="BB217" s="163"/>
      <c r="BC217" s="167"/>
      <c r="BD217" s="17" t="s">
        <v>228</v>
      </c>
      <c r="BE217" s="35">
        <f>SUM(BE207:BE216)</f>
        <v>0</v>
      </c>
      <c r="BF217" s="35">
        <f t="shared" ref="BF217:BP217" si="807">SUM(BF207:BF216)</f>
        <v>0</v>
      </c>
      <c r="BG217" s="35">
        <f t="shared" si="807"/>
        <v>0</v>
      </c>
      <c r="BH217" s="35">
        <f t="shared" si="807"/>
        <v>0</v>
      </c>
      <c r="BI217" s="35">
        <f t="shared" si="807"/>
        <v>0</v>
      </c>
      <c r="BJ217" s="35">
        <f t="shared" si="807"/>
        <v>0</v>
      </c>
      <c r="BK217" s="35">
        <f t="shared" si="807"/>
        <v>0</v>
      </c>
      <c r="BL217" s="35">
        <f t="shared" si="807"/>
        <v>0</v>
      </c>
      <c r="BM217" s="35">
        <f t="shared" si="807"/>
        <v>0</v>
      </c>
      <c r="BN217" s="35">
        <f t="shared" si="807"/>
        <v>0</v>
      </c>
      <c r="BO217" s="35">
        <f t="shared" si="807"/>
        <v>0</v>
      </c>
      <c r="BP217" s="35">
        <f t="shared" si="807"/>
        <v>0</v>
      </c>
      <c r="BQ217" s="35">
        <f>SUM(BQ207:BQ216)</f>
        <v>0</v>
      </c>
      <c r="BR217" s="31" t="s">
        <v>253</v>
      </c>
      <c r="BT217" s="167"/>
      <c r="BU217" s="171"/>
      <c r="BV217" s="17" t="s">
        <v>228</v>
      </c>
      <c r="BW217" s="35">
        <f>SUM(BW207:BW216)</f>
        <v>0</v>
      </c>
      <c r="BX217" s="35">
        <f t="shared" ref="BX217:CH217" si="808">SUM(BX207:BX216)</f>
        <v>0</v>
      </c>
      <c r="BY217" s="35">
        <f t="shared" si="808"/>
        <v>0</v>
      </c>
      <c r="BZ217" s="35">
        <f t="shared" si="808"/>
        <v>0</v>
      </c>
      <c r="CA217" s="35">
        <f t="shared" si="808"/>
        <v>0</v>
      </c>
      <c r="CB217" s="35">
        <f t="shared" si="808"/>
        <v>0</v>
      </c>
      <c r="CC217" s="35">
        <f t="shared" si="808"/>
        <v>0</v>
      </c>
      <c r="CD217" s="35">
        <f t="shared" si="808"/>
        <v>0</v>
      </c>
      <c r="CE217" s="35">
        <f t="shared" si="808"/>
        <v>0</v>
      </c>
      <c r="CF217" s="35">
        <f t="shared" si="808"/>
        <v>0</v>
      </c>
      <c r="CG217" s="35">
        <f t="shared" si="808"/>
        <v>0</v>
      </c>
      <c r="CH217" s="35">
        <f t="shared" si="808"/>
        <v>0</v>
      </c>
      <c r="CI217" s="35">
        <f>SUM(CI207:CI216)</f>
        <v>0</v>
      </c>
      <c r="CJ217" s="31" t="s">
        <v>253</v>
      </c>
      <c r="CL217" s="171"/>
    </row>
    <row r="218" spans="1:90" x14ac:dyDescent="0.25">
      <c r="A218" s="155"/>
      <c r="B218" s="4"/>
      <c r="C218" s="4"/>
      <c r="D218" s="48"/>
      <c r="E218" s="48"/>
      <c r="F218" s="48"/>
      <c r="G218" s="48"/>
      <c r="H218" s="48"/>
      <c r="I218" s="48"/>
      <c r="J218" s="48"/>
      <c r="K218" s="48"/>
      <c r="L218" s="48"/>
      <c r="M218" s="48"/>
      <c r="N218" s="6"/>
      <c r="O218" s="6"/>
      <c r="P218" s="31"/>
      <c r="R218" s="155"/>
      <c r="S218" s="159"/>
      <c r="T218" s="4"/>
      <c r="U218" s="4"/>
      <c r="V218" s="48"/>
      <c r="W218" s="48"/>
      <c r="X218" s="48"/>
      <c r="Y218" s="48"/>
      <c r="Z218" s="48"/>
      <c r="AA218" s="48"/>
      <c r="AB218" s="48"/>
      <c r="AC218" s="48"/>
      <c r="AD218" s="48"/>
      <c r="AE218" s="48"/>
      <c r="AF218" s="6"/>
      <c r="AG218" s="6"/>
      <c r="AH218" s="31"/>
      <c r="AJ218" s="159"/>
      <c r="AK218" s="163"/>
      <c r="AL218" s="4"/>
      <c r="AM218" s="4"/>
      <c r="AN218" s="48"/>
      <c r="AO218" s="48"/>
      <c r="AP218" s="48"/>
      <c r="AQ218" s="48"/>
      <c r="AR218" s="48"/>
      <c r="AS218" s="48"/>
      <c r="AT218" s="48"/>
      <c r="AU218" s="48"/>
      <c r="AV218" s="48"/>
      <c r="AW218" s="48"/>
      <c r="AX218" s="6"/>
      <c r="AY218" s="6"/>
      <c r="AZ218" s="31"/>
      <c r="BB218" s="163"/>
      <c r="BC218" s="167"/>
      <c r="BD218" s="4"/>
      <c r="BE218" s="4"/>
      <c r="BF218" s="48"/>
      <c r="BG218" s="48"/>
      <c r="BH218" s="48"/>
      <c r="BI218" s="48"/>
      <c r="BJ218" s="48"/>
      <c r="BK218" s="48"/>
      <c r="BL218" s="48"/>
      <c r="BM218" s="48"/>
      <c r="BN218" s="48"/>
      <c r="BO218" s="48"/>
      <c r="BP218" s="6"/>
      <c r="BQ218" s="6"/>
      <c r="BR218" s="31"/>
      <c r="BT218" s="167"/>
      <c r="BU218" s="171"/>
      <c r="BV218" s="4"/>
      <c r="BW218" s="4"/>
      <c r="BX218" s="48"/>
      <c r="BY218" s="48"/>
      <c r="BZ218" s="48"/>
      <c r="CA218" s="48"/>
      <c r="CB218" s="48"/>
      <c r="CC218" s="48"/>
      <c r="CD218" s="48"/>
      <c r="CE218" s="48"/>
      <c r="CF218" s="48"/>
      <c r="CG218" s="48"/>
      <c r="CH218" s="6"/>
      <c r="CI218" s="6"/>
      <c r="CJ218" s="31"/>
      <c r="CL218" s="171"/>
    </row>
    <row r="219" spans="1:90" x14ac:dyDescent="0.25">
      <c r="A219" s="286" t="s">
        <v>528</v>
      </c>
      <c r="B219" s="107" t="str">
        <f>B190</f>
        <v>For the Year Ending May 30</v>
      </c>
      <c r="D219" s="48"/>
      <c r="E219" s="48"/>
      <c r="F219" s="48"/>
      <c r="G219" s="48"/>
      <c r="H219" s="48"/>
      <c r="I219" s="48"/>
      <c r="J219" s="48"/>
      <c r="K219" s="48"/>
      <c r="L219" s="48"/>
      <c r="M219" s="48"/>
      <c r="N219" s="6"/>
      <c r="O219" s="6"/>
      <c r="P219" s="31"/>
      <c r="R219" s="155"/>
      <c r="S219" s="250" t="s">
        <v>528</v>
      </c>
      <c r="T219" s="107" t="str">
        <f>T190</f>
        <v>For the Year Ending May 30</v>
      </c>
      <c r="U219" s="4"/>
      <c r="V219" s="48"/>
      <c r="W219" s="48"/>
      <c r="X219" s="48"/>
      <c r="Y219" s="48"/>
      <c r="Z219" s="48"/>
      <c r="AA219" s="48"/>
      <c r="AB219" s="48"/>
      <c r="AC219" s="48"/>
      <c r="AD219" s="48"/>
      <c r="AE219" s="48"/>
      <c r="AF219" s="6"/>
      <c r="AG219" s="6"/>
      <c r="AH219" s="31"/>
      <c r="AJ219" s="159"/>
      <c r="AK219" s="250" t="s">
        <v>528</v>
      </c>
      <c r="AL219" s="107" t="str">
        <f>AL190</f>
        <v>For the Year Ending May 30</v>
      </c>
      <c r="AM219" s="4"/>
      <c r="AN219" s="48"/>
      <c r="AO219" s="48"/>
      <c r="AP219" s="48"/>
      <c r="AQ219" s="48"/>
      <c r="AR219" s="48"/>
      <c r="AS219" s="48"/>
      <c r="AT219" s="48"/>
      <c r="AU219" s="48"/>
      <c r="AV219" s="48"/>
      <c r="AW219" s="48"/>
      <c r="AX219" s="6"/>
      <c r="AY219" s="6"/>
      <c r="AZ219" s="31"/>
      <c r="BB219" s="163"/>
      <c r="BC219" s="250" t="s">
        <v>528</v>
      </c>
      <c r="BD219" s="107" t="str">
        <f>BD190</f>
        <v>For the Year Ending May 30</v>
      </c>
      <c r="BE219" s="4"/>
      <c r="BF219" s="48"/>
      <c r="BG219" s="48"/>
      <c r="BH219" s="48"/>
      <c r="BI219" s="48"/>
      <c r="BJ219" s="48"/>
      <c r="BK219" s="48"/>
      <c r="BL219" s="48"/>
      <c r="BM219" s="48"/>
      <c r="BN219" s="48"/>
      <c r="BO219" s="48"/>
      <c r="BP219" s="6"/>
      <c r="BQ219" s="6"/>
      <c r="BR219" s="31"/>
      <c r="BT219" s="167"/>
      <c r="BU219" s="250" t="s">
        <v>528</v>
      </c>
      <c r="BV219" s="107" t="str">
        <f>BV190</f>
        <v>For the Year Ending May 30</v>
      </c>
      <c r="BW219" s="4"/>
      <c r="BX219" s="48"/>
      <c r="BY219" s="48"/>
      <c r="BZ219" s="48"/>
      <c r="CA219" s="48"/>
      <c r="CB219" s="48"/>
      <c r="CC219" s="48"/>
      <c r="CD219" s="48"/>
      <c r="CE219" s="48"/>
      <c r="CF219" s="48"/>
      <c r="CG219" s="48"/>
      <c r="CH219" s="6"/>
      <c r="CI219" s="6"/>
      <c r="CJ219" s="31"/>
      <c r="CL219" s="171"/>
    </row>
    <row r="220" spans="1:90" x14ac:dyDescent="0.25">
      <c r="A220" s="155"/>
      <c r="B220" s="4" t="s">
        <v>254</v>
      </c>
      <c r="C220" s="31">
        <f>O172</f>
        <v>0</v>
      </c>
      <c r="E220" s="48"/>
      <c r="F220" s="48"/>
      <c r="G220" s="48"/>
      <c r="H220" s="48"/>
      <c r="I220" s="48"/>
      <c r="J220" s="48"/>
      <c r="K220" s="48"/>
      <c r="L220" s="48"/>
      <c r="M220" s="48"/>
      <c r="N220" s="6"/>
      <c r="O220" s="6"/>
      <c r="P220" s="31"/>
      <c r="R220" s="155"/>
      <c r="S220" s="159"/>
      <c r="T220" s="4" t="s">
        <v>254</v>
      </c>
      <c r="U220" s="31">
        <f>AG172</f>
        <v>0</v>
      </c>
      <c r="W220" s="48"/>
      <c r="X220" s="48"/>
      <c r="Y220" s="48"/>
      <c r="Z220" s="48"/>
      <c r="AA220" s="48"/>
      <c r="AB220" s="48"/>
      <c r="AC220" s="48"/>
      <c r="AD220" s="48"/>
      <c r="AE220" s="48"/>
      <c r="AF220" s="6"/>
      <c r="AG220" s="6"/>
      <c r="AH220" s="31"/>
      <c r="AJ220" s="159"/>
      <c r="AK220" s="163"/>
      <c r="AL220" s="4" t="s">
        <v>254</v>
      </c>
      <c r="AM220" s="31">
        <f>AY172</f>
        <v>0</v>
      </c>
      <c r="AO220" s="48"/>
      <c r="AP220" s="48"/>
      <c r="AQ220" s="48"/>
      <c r="AR220" s="48"/>
      <c r="AS220" s="48"/>
      <c r="AT220" s="48"/>
      <c r="AU220" s="48"/>
      <c r="AV220" s="48"/>
      <c r="AW220" s="48"/>
      <c r="AX220" s="6"/>
      <c r="AY220" s="6"/>
      <c r="AZ220" s="31"/>
      <c r="BB220" s="163"/>
      <c r="BC220" s="167"/>
      <c r="BD220" s="4" t="s">
        <v>254</v>
      </c>
      <c r="BE220" s="31">
        <f>BQ172</f>
        <v>0</v>
      </c>
      <c r="BG220" s="48"/>
      <c r="BH220" s="48"/>
      <c r="BI220" s="48"/>
      <c r="BJ220" s="48"/>
      <c r="BK220" s="48"/>
      <c r="BL220" s="48"/>
      <c r="BM220" s="48"/>
      <c r="BN220" s="48"/>
      <c r="BO220" s="48"/>
      <c r="BP220" s="6"/>
      <c r="BQ220" s="6"/>
      <c r="BR220" s="31"/>
      <c r="BT220" s="167"/>
      <c r="BU220" s="171"/>
      <c r="BV220" s="4" t="s">
        <v>254</v>
      </c>
      <c r="BW220" s="31">
        <f>CI172</f>
        <v>0</v>
      </c>
      <c r="BY220" s="48"/>
      <c r="BZ220" s="48"/>
      <c r="CA220" s="48"/>
      <c r="CB220" s="48"/>
      <c r="CC220" s="48"/>
      <c r="CD220" s="48"/>
      <c r="CE220" s="48"/>
      <c r="CF220" s="48"/>
      <c r="CG220" s="48"/>
      <c r="CH220" s="6"/>
      <c r="CI220" s="6"/>
      <c r="CJ220" s="31"/>
      <c r="CL220" s="171"/>
    </row>
    <row r="221" spans="1:90" x14ac:dyDescent="0.25">
      <c r="A221" s="155"/>
      <c r="B221" s="4"/>
      <c r="D221" s="31"/>
      <c r="E221" s="48"/>
      <c r="F221" s="48"/>
      <c r="G221" s="48"/>
      <c r="H221" s="48"/>
      <c r="I221" s="48"/>
      <c r="J221" s="48"/>
      <c r="K221" s="48"/>
      <c r="L221" s="48"/>
      <c r="M221" s="48"/>
      <c r="N221" s="6"/>
      <c r="O221" s="6"/>
      <c r="P221" s="31"/>
      <c r="R221" s="155"/>
      <c r="S221" s="159"/>
      <c r="T221" s="4"/>
      <c r="V221" s="31"/>
      <c r="W221" s="48"/>
      <c r="X221" s="48"/>
      <c r="Y221" s="48"/>
      <c r="Z221" s="48"/>
      <c r="AA221" s="48"/>
      <c r="AB221" s="48"/>
      <c r="AC221" s="48"/>
      <c r="AD221" s="48"/>
      <c r="AE221" s="48"/>
      <c r="AF221" s="6"/>
      <c r="AG221" s="6"/>
      <c r="AH221" s="31"/>
      <c r="AJ221" s="159"/>
      <c r="AK221" s="163"/>
      <c r="AL221" s="4"/>
      <c r="AN221" s="31"/>
      <c r="AO221" s="48"/>
      <c r="AP221" s="48"/>
      <c r="AQ221" s="48"/>
      <c r="AR221" s="48"/>
      <c r="AS221" s="48"/>
      <c r="AT221" s="48"/>
      <c r="AU221" s="48"/>
      <c r="AV221" s="48"/>
      <c r="AW221" s="48"/>
      <c r="AX221" s="6"/>
      <c r="AY221" s="6"/>
      <c r="AZ221" s="31"/>
      <c r="BB221" s="163"/>
      <c r="BC221" s="167"/>
      <c r="BD221" s="4"/>
      <c r="BF221" s="31"/>
      <c r="BG221" s="48"/>
      <c r="BH221" s="48"/>
      <c r="BI221" s="48"/>
      <c r="BJ221" s="48"/>
      <c r="BK221" s="48"/>
      <c r="BL221" s="48"/>
      <c r="BM221" s="48"/>
      <c r="BN221" s="48"/>
      <c r="BO221" s="48"/>
      <c r="BP221" s="6"/>
      <c r="BQ221" s="6"/>
      <c r="BR221" s="31"/>
      <c r="BT221" s="167"/>
      <c r="BU221" s="171"/>
      <c r="BV221" s="4"/>
      <c r="BX221" s="31"/>
      <c r="BY221" s="48"/>
      <c r="BZ221" s="48"/>
      <c r="CA221" s="48"/>
      <c r="CB221" s="48"/>
      <c r="CC221" s="48"/>
      <c r="CD221" s="48"/>
      <c r="CE221" s="48"/>
      <c r="CF221" s="48"/>
      <c r="CG221" s="48"/>
      <c r="CH221" s="6"/>
      <c r="CI221" s="6"/>
      <c r="CJ221" s="31"/>
      <c r="CL221" s="171"/>
    </row>
    <row r="222" spans="1:90" x14ac:dyDescent="0.25">
      <c r="A222" s="155"/>
      <c r="B222" s="4" t="s">
        <v>255</v>
      </c>
      <c r="C222" s="31">
        <f>O188</f>
        <v>0</v>
      </c>
      <c r="D222" s="48"/>
      <c r="E222" s="48"/>
      <c r="F222" s="48"/>
      <c r="G222" s="48"/>
      <c r="H222" s="48"/>
      <c r="I222" s="48"/>
      <c r="J222" s="48"/>
      <c r="K222" s="48"/>
      <c r="L222" s="48"/>
      <c r="M222" s="48"/>
      <c r="N222" s="6"/>
      <c r="O222" s="6"/>
      <c r="P222" s="31"/>
      <c r="R222" s="155"/>
      <c r="S222" s="159"/>
      <c r="T222" s="4" t="s">
        <v>255</v>
      </c>
      <c r="U222" s="31">
        <f>AG188</f>
        <v>0</v>
      </c>
      <c r="V222" s="48"/>
      <c r="W222" s="48"/>
      <c r="X222" s="48"/>
      <c r="Y222" s="48"/>
      <c r="Z222" s="48"/>
      <c r="AA222" s="48"/>
      <c r="AB222" s="48"/>
      <c r="AC222" s="48"/>
      <c r="AD222" s="48"/>
      <c r="AE222" s="48"/>
      <c r="AF222" s="6"/>
      <c r="AG222" s="6"/>
      <c r="AH222" s="31"/>
      <c r="AJ222" s="159"/>
      <c r="AK222" s="163"/>
      <c r="AL222" s="4" t="s">
        <v>255</v>
      </c>
      <c r="AM222" s="31">
        <f>AY188</f>
        <v>0</v>
      </c>
      <c r="AN222" s="48"/>
      <c r="AO222" s="48"/>
      <c r="AP222" s="48"/>
      <c r="AQ222" s="48"/>
      <c r="AR222" s="48"/>
      <c r="AS222" s="48"/>
      <c r="AT222" s="48"/>
      <c r="AU222" s="48"/>
      <c r="AV222" s="48"/>
      <c r="AW222" s="48"/>
      <c r="AX222" s="6"/>
      <c r="AY222" s="6"/>
      <c r="AZ222" s="31"/>
      <c r="BB222" s="163"/>
      <c r="BC222" s="167"/>
      <c r="BD222" s="4" t="s">
        <v>255</v>
      </c>
      <c r="BE222" s="31">
        <f>BQ188</f>
        <v>0</v>
      </c>
      <c r="BF222" s="48"/>
      <c r="BG222" s="48"/>
      <c r="BH222" s="48"/>
      <c r="BI222" s="48"/>
      <c r="BJ222" s="48"/>
      <c r="BK222" s="48"/>
      <c r="BL222" s="48"/>
      <c r="BM222" s="48"/>
      <c r="BN222" s="48"/>
      <c r="BO222" s="48"/>
      <c r="BP222" s="6"/>
      <c r="BQ222" s="6"/>
      <c r="BR222" s="31"/>
      <c r="BT222" s="167"/>
      <c r="BU222" s="171"/>
      <c r="BV222" s="4" t="s">
        <v>255</v>
      </c>
      <c r="BW222" s="31">
        <f>CI188</f>
        <v>0</v>
      </c>
      <c r="BX222" s="48"/>
      <c r="BY222" s="48"/>
      <c r="BZ222" s="48"/>
      <c r="CA222" s="48"/>
      <c r="CB222" s="48"/>
      <c r="CC222" s="48"/>
      <c r="CD222" s="48"/>
      <c r="CE222" s="48"/>
      <c r="CF222" s="48"/>
      <c r="CG222" s="48"/>
      <c r="CH222" s="6"/>
      <c r="CI222" s="6"/>
      <c r="CJ222" s="31"/>
      <c r="CL222" s="171"/>
    </row>
    <row r="223" spans="1:90" x14ac:dyDescent="0.25">
      <c r="A223" s="155"/>
      <c r="B223" s="16" t="s">
        <v>256</v>
      </c>
      <c r="C223" s="31">
        <f>O204</f>
        <v>0</v>
      </c>
      <c r="D223" s="48"/>
      <c r="E223" s="48"/>
      <c r="F223" s="48"/>
      <c r="G223" s="48"/>
      <c r="H223" s="48"/>
      <c r="I223" s="48"/>
      <c r="J223" s="48"/>
      <c r="K223" s="48"/>
      <c r="L223" s="48"/>
      <c r="M223" s="48"/>
      <c r="N223" s="6"/>
      <c r="O223" s="6"/>
      <c r="P223" s="31"/>
      <c r="R223" s="155"/>
      <c r="S223" s="159"/>
      <c r="T223" s="16" t="s">
        <v>256</v>
      </c>
      <c r="U223" s="31">
        <f>AG204</f>
        <v>0</v>
      </c>
      <c r="V223" s="48"/>
      <c r="W223" s="48"/>
      <c r="X223" s="48"/>
      <c r="Y223" s="48"/>
      <c r="Z223" s="48"/>
      <c r="AA223" s="48"/>
      <c r="AB223" s="48"/>
      <c r="AC223" s="48"/>
      <c r="AD223" s="48"/>
      <c r="AE223" s="48"/>
      <c r="AF223" s="6"/>
      <c r="AG223" s="6"/>
      <c r="AH223" s="31"/>
      <c r="AJ223" s="159"/>
      <c r="AK223" s="163"/>
      <c r="AL223" s="16" t="s">
        <v>256</v>
      </c>
      <c r="AM223" s="31">
        <f>AY204</f>
        <v>0</v>
      </c>
      <c r="AN223" s="48"/>
      <c r="AO223" s="48"/>
      <c r="AP223" s="48"/>
      <c r="AQ223" s="48"/>
      <c r="AR223" s="48"/>
      <c r="AS223" s="48"/>
      <c r="AT223" s="48"/>
      <c r="AU223" s="48"/>
      <c r="AV223" s="48"/>
      <c r="AW223" s="48"/>
      <c r="AX223" s="6"/>
      <c r="AY223" s="6"/>
      <c r="AZ223" s="31"/>
      <c r="BB223" s="163"/>
      <c r="BC223" s="167"/>
      <c r="BD223" s="16" t="s">
        <v>256</v>
      </c>
      <c r="BE223" s="31">
        <f>BQ204</f>
        <v>0</v>
      </c>
      <c r="BF223" s="48"/>
      <c r="BG223" s="48"/>
      <c r="BH223" s="48"/>
      <c r="BI223" s="48"/>
      <c r="BJ223" s="48"/>
      <c r="BK223" s="48"/>
      <c r="BL223" s="48"/>
      <c r="BM223" s="48"/>
      <c r="BN223" s="48"/>
      <c r="BO223" s="48"/>
      <c r="BP223" s="6"/>
      <c r="BQ223" s="6"/>
      <c r="BR223" s="31"/>
      <c r="BT223" s="167"/>
      <c r="BU223" s="171"/>
      <c r="BV223" s="16" t="s">
        <v>256</v>
      </c>
      <c r="BW223" s="31">
        <f>CI204</f>
        <v>0</v>
      </c>
      <c r="BX223" s="48"/>
      <c r="BY223" s="48"/>
      <c r="BZ223" s="48"/>
      <c r="CA223" s="48"/>
      <c r="CB223" s="48"/>
      <c r="CC223" s="48"/>
      <c r="CD223" s="48"/>
      <c r="CE223" s="48"/>
      <c r="CF223" s="48"/>
      <c r="CG223" s="48"/>
      <c r="CH223" s="6"/>
      <c r="CI223" s="6"/>
      <c r="CJ223" s="31"/>
      <c r="CL223" s="171"/>
    </row>
    <row r="224" spans="1:90" x14ac:dyDescent="0.25">
      <c r="A224" s="155"/>
      <c r="B224" s="16" t="s">
        <v>497</v>
      </c>
      <c r="C224" s="50">
        <f>O217</f>
        <v>0</v>
      </c>
      <c r="D224" s="48"/>
      <c r="E224" s="48"/>
      <c r="F224" s="48"/>
      <c r="G224" s="48"/>
      <c r="H224" s="48"/>
      <c r="I224" s="48"/>
      <c r="J224" s="48"/>
      <c r="K224" s="48"/>
      <c r="L224" s="48"/>
      <c r="M224" s="48"/>
      <c r="N224" s="6"/>
      <c r="O224" s="6"/>
      <c r="P224" s="31"/>
      <c r="R224" s="155"/>
      <c r="S224" s="159"/>
      <c r="T224" s="16" t="s">
        <v>497</v>
      </c>
      <c r="U224" s="50">
        <f>-O217+AG217</f>
        <v>0</v>
      </c>
      <c r="V224" s="48"/>
      <c r="W224" s="48"/>
      <c r="X224" s="48"/>
      <c r="Y224" s="48"/>
      <c r="Z224" s="48"/>
      <c r="AA224" s="48"/>
      <c r="AB224" s="48"/>
      <c r="AC224" s="48"/>
      <c r="AD224" s="48"/>
      <c r="AE224" s="48"/>
      <c r="AF224" s="6"/>
      <c r="AG224" s="6"/>
      <c r="AH224" s="31"/>
      <c r="AJ224" s="159"/>
      <c r="AK224" s="163"/>
      <c r="AL224" s="16" t="s">
        <v>497</v>
      </c>
      <c r="AM224" s="50">
        <f>-AG217+AY217</f>
        <v>0</v>
      </c>
      <c r="AN224" s="48"/>
      <c r="AO224" s="48"/>
      <c r="AP224" s="48"/>
      <c r="AQ224" s="48"/>
      <c r="AR224" s="48"/>
      <c r="AS224" s="48"/>
      <c r="AT224" s="48"/>
      <c r="AU224" s="48"/>
      <c r="AV224" s="48"/>
      <c r="AW224" s="48"/>
      <c r="AX224" s="6"/>
      <c r="AY224" s="6"/>
      <c r="AZ224" s="31"/>
      <c r="BB224" s="163"/>
      <c r="BC224" s="167"/>
      <c r="BD224" s="16" t="s">
        <v>497</v>
      </c>
      <c r="BE224" s="50">
        <f>-AY217+BQ217</f>
        <v>0</v>
      </c>
      <c r="BF224" s="48"/>
      <c r="BG224" s="48"/>
      <c r="BH224" s="48"/>
      <c r="BI224" s="48"/>
      <c r="BJ224" s="48"/>
      <c r="BK224" s="48"/>
      <c r="BL224" s="48"/>
      <c r="BM224" s="48"/>
      <c r="BN224" s="48"/>
      <c r="BO224" s="48"/>
      <c r="BP224" s="6"/>
      <c r="BQ224" s="6"/>
      <c r="BR224" s="31"/>
      <c r="BT224" s="167"/>
      <c r="BU224" s="171"/>
      <c r="BV224" s="16" t="s">
        <v>497</v>
      </c>
      <c r="BW224" s="50">
        <f>-BQ217+CI217</f>
        <v>0</v>
      </c>
      <c r="BX224" s="48"/>
      <c r="BY224" s="48"/>
      <c r="BZ224" s="48"/>
      <c r="CA224" s="48"/>
      <c r="CB224" s="48"/>
      <c r="CC224" s="48"/>
      <c r="CD224" s="48"/>
      <c r="CE224" s="48"/>
      <c r="CF224" s="48"/>
      <c r="CG224" s="48"/>
      <c r="CH224" s="6"/>
      <c r="CI224" s="6"/>
      <c r="CJ224" s="31"/>
      <c r="CL224" s="171"/>
    </row>
    <row r="225" spans="1:90" x14ac:dyDescent="0.25">
      <c r="A225" s="155"/>
      <c r="B225" s="16" t="s">
        <v>257</v>
      </c>
      <c r="C225" s="31">
        <f>SUM(C222:C224)</f>
        <v>0</v>
      </c>
      <c r="D225" s="48"/>
      <c r="E225" s="48"/>
      <c r="F225" s="48"/>
      <c r="G225" s="48"/>
      <c r="H225" s="48"/>
      <c r="I225" s="48"/>
      <c r="J225" s="48"/>
      <c r="K225" s="48"/>
      <c r="L225" s="48"/>
      <c r="M225" s="48"/>
      <c r="N225" s="6"/>
      <c r="O225" s="6"/>
      <c r="P225" s="31"/>
      <c r="R225" s="155"/>
      <c r="S225" s="159"/>
      <c r="T225" s="16" t="s">
        <v>257</v>
      </c>
      <c r="U225" s="31">
        <f>SUM(U222:U224)</f>
        <v>0</v>
      </c>
      <c r="V225" s="48"/>
      <c r="W225" s="48"/>
      <c r="X225" s="48"/>
      <c r="Y225" s="48"/>
      <c r="Z225" s="48"/>
      <c r="AA225" s="48"/>
      <c r="AB225" s="48"/>
      <c r="AC225" s="48"/>
      <c r="AD225" s="48"/>
      <c r="AE225" s="48"/>
      <c r="AF225" s="6"/>
      <c r="AG225" s="6"/>
      <c r="AH225" s="31"/>
      <c r="AJ225" s="159"/>
      <c r="AK225" s="163"/>
      <c r="AL225" s="16" t="s">
        <v>257</v>
      </c>
      <c r="AM225" s="31">
        <f>SUM(AM222:AM224)</f>
        <v>0</v>
      </c>
      <c r="AN225" s="48"/>
      <c r="AO225" s="48"/>
      <c r="AP225" s="48"/>
      <c r="AQ225" s="48"/>
      <c r="AR225" s="48"/>
      <c r="AS225" s="48"/>
      <c r="AT225" s="48"/>
      <c r="AU225" s="48"/>
      <c r="AV225" s="48"/>
      <c r="AW225" s="48"/>
      <c r="AX225" s="6"/>
      <c r="AY225" s="6"/>
      <c r="AZ225" s="31"/>
      <c r="BB225" s="163"/>
      <c r="BC225" s="167"/>
      <c r="BD225" s="16" t="s">
        <v>257</v>
      </c>
      <c r="BE225" s="31">
        <f>SUM(BE222:BE224)</f>
        <v>0</v>
      </c>
      <c r="BF225" s="48"/>
      <c r="BG225" s="48"/>
      <c r="BH225" s="48"/>
      <c r="BI225" s="48"/>
      <c r="BJ225" s="48"/>
      <c r="BK225" s="48"/>
      <c r="BL225" s="48"/>
      <c r="BM225" s="48"/>
      <c r="BN225" s="48"/>
      <c r="BO225" s="48"/>
      <c r="BP225" s="6"/>
      <c r="BQ225" s="6"/>
      <c r="BR225" s="31"/>
      <c r="BT225" s="167"/>
      <c r="BU225" s="171"/>
      <c r="BV225" s="16" t="s">
        <v>257</v>
      </c>
      <c r="BW225" s="31">
        <f>SUM(BW222:BW224)</f>
        <v>0</v>
      </c>
      <c r="BX225" s="48"/>
      <c r="BY225" s="48"/>
      <c r="BZ225" s="48"/>
      <c r="CA225" s="48"/>
      <c r="CB225" s="48"/>
      <c r="CC225" s="48"/>
      <c r="CD225" s="48"/>
      <c r="CE225" s="48"/>
      <c r="CF225" s="48"/>
      <c r="CG225" s="48"/>
      <c r="CH225" s="6"/>
      <c r="CI225" s="6"/>
      <c r="CJ225" s="31"/>
      <c r="CL225" s="171"/>
    </row>
    <row r="226" spans="1:90" x14ac:dyDescent="0.25">
      <c r="A226" s="155"/>
      <c r="R226" s="155"/>
      <c r="S226" s="159"/>
      <c r="AJ226" s="159"/>
      <c r="AK226" s="163"/>
      <c r="BB226" s="163"/>
      <c r="BC226" s="167"/>
      <c r="BT226" s="167"/>
      <c r="BU226" s="171"/>
      <c r="CL226" s="171"/>
    </row>
    <row r="227" spans="1:90" x14ac:dyDescent="0.25">
      <c r="A227" s="155"/>
      <c r="R227" s="155"/>
      <c r="S227" s="159"/>
      <c r="AJ227" s="159"/>
      <c r="AK227" s="163"/>
      <c r="BB227" s="163"/>
      <c r="BC227" s="167"/>
      <c r="BT227" s="167"/>
      <c r="BU227" s="171"/>
      <c r="CL227" s="171"/>
    </row>
    <row r="228" spans="1:90" x14ac:dyDescent="0.25">
      <c r="A228" s="286" t="s">
        <v>529</v>
      </c>
      <c r="B228" s="107" t="str">
        <f>B219</f>
        <v>For the Year Ending May 30</v>
      </c>
      <c r="D228" s="4"/>
      <c r="E228" s="4"/>
      <c r="F228" s="4"/>
      <c r="G228" s="4"/>
      <c r="H228" s="4"/>
      <c r="I228" s="4"/>
      <c r="J228" s="4"/>
      <c r="K228" s="4"/>
      <c r="L228" s="4"/>
      <c r="M228" s="4"/>
      <c r="N228" s="4"/>
      <c r="O228" s="4"/>
      <c r="P228" s="4"/>
      <c r="R228" s="155"/>
      <c r="S228" s="250" t="s">
        <v>529</v>
      </c>
      <c r="T228" s="107" t="str">
        <f>T219</f>
        <v>For the Year Ending May 30</v>
      </c>
      <c r="U228" s="4"/>
      <c r="V228" s="4"/>
      <c r="W228" s="4"/>
      <c r="X228" s="4"/>
      <c r="Y228" s="4"/>
      <c r="Z228" s="4"/>
      <c r="AA228" s="4"/>
      <c r="AB228" s="4"/>
      <c r="AC228" s="4"/>
      <c r="AD228" s="4"/>
      <c r="AE228" s="4"/>
      <c r="AF228" s="4"/>
      <c r="AG228" s="4"/>
      <c r="AH228" s="4"/>
      <c r="AJ228" s="159"/>
      <c r="AK228" s="250" t="s">
        <v>529</v>
      </c>
      <c r="AL228" s="107" t="str">
        <f>AL219</f>
        <v>For the Year Ending May 30</v>
      </c>
      <c r="AM228" s="4"/>
      <c r="AN228" s="4"/>
      <c r="AO228" s="4"/>
      <c r="AP228" s="4"/>
      <c r="AQ228" s="4"/>
      <c r="AR228" s="4"/>
      <c r="AS228" s="4"/>
      <c r="AT228" s="4"/>
      <c r="AU228" s="4"/>
      <c r="AV228" s="4"/>
      <c r="AW228" s="4"/>
      <c r="AX228" s="4"/>
      <c r="AY228" s="4"/>
      <c r="AZ228" s="4"/>
      <c r="BB228" s="163"/>
      <c r="BC228" s="250" t="s">
        <v>529</v>
      </c>
      <c r="BD228" s="107" t="str">
        <f>BD219</f>
        <v>For the Year Ending May 30</v>
      </c>
      <c r="BE228" s="4"/>
      <c r="BF228" s="4"/>
      <c r="BG228" s="4"/>
      <c r="BH228" s="4"/>
      <c r="BI228" s="4"/>
      <c r="BJ228" s="4"/>
      <c r="BK228" s="4"/>
      <c r="BL228" s="4"/>
      <c r="BM228" s="4"/>
      <c r="BN228" s="4"/>
      <c r="BO228" s="4"/>
      <c r="BP228" s="4"/>
      <c r="BQ228" s="4"/>
      <c r="BR228" s="4"/>
      <c r="BT228" s="167"/>
      <c r="BU228" s="250" t="s">
        <v>529</v>
      </c>
      <c r="BV228" s="107" t="str">
        <f>BV219</f>
        <v>For the Year Ending May 30</v>
      </c>
      <c r="BW228" s="4"/>
      <c r="BX228" s="4"/>
      <c r="BY228" s="4"/>
      <c r="BZ228" s="4"/>
      <c r="CA228" s="4"/>
      <c r="CB228" s="4"/>
      <c r="CC228" s="4"/>
      <c r="CD228" s="4"/>
      <c r="CE228" s="4"/>
      <c r="CF228" s="4"/>
      <c r="CG228" s="4"/>
      <c r="CH228" s="4"/>
      <c r="CI228" s="4"/>
      <c r="CJ228" s="4"/>
      <c r="CL228" s="171"/>
    </row>
    <row r="229" spans="1:90" x14ac:dyDescent="0.25">
      <c r="A229" s="155"/>
      <c r="B229" s="75" t="s">
        <v>258</v>
      </c>
      <c r="C229" s="4"/>
      <c r="D229" s="4"/>
      <c r="E229" s="4"/>
      <c r="F229" s="4"/>
      <c r="G229" s="4"/>
      <c r="H229" s="4"/>
      <c r="I229" s="4"/>
      <c r="J229" s="4"/>
      <c r="K229" s="4"/>
      <c r="L229" s="4"/>
      <c r="M229" s="4"/>
      <c r="N229" s="4"/>
      <c r="O229" s="4"/>
      <c r="P229" s="4"/>
      <c r="R229" s="155"/>
      <c r="S229" s="159"/>
      <c r="T229" s="75" t="s">
        <v>258</v>
      </c>
      <c r="U229" s="4"/>
      <c r="V229" s="4"/>
      <c r="W229" s="4"/>
      <c r="X229" s="4"/>
      <c r="Y229" s="4"/>
      <c r="Z229" s="4"/>
      <c r="AA229" s="4"/>
      <c r="AB229" s="4"/>
      <c r="AC229" s="4"/>
      <c r="AD229" s="4"/>
      <c r="AE229" s="4"/>
      <c r="AF229" s="4"/>
      <c r="AG229" s="4"/>
      <c r="AH229" s="4"/>
      <c r="AJ229" s="159"/>
      <c r="AK229" s="163"/>
      <c r="AL229" s="75" t="s">
        <v>258</v>
      </c>
      <c r="AM229" s="4"/>
      <c r="AN229" s="4"/>
      <c r="AO229" s="4"/>
      <c r="AP229" s="4"/>
      <c r="AQ229" s="4"/>
      <c r="AR229" s="4"/>
      <c r="AS229" s="4"/>
      <c r="AT229" s="4"/>
      <c r="AU229" s="4"/>
      <c r="AV229" s="4"/>
      <c r="AW229" s="4"/>
      <c r="AX229" s="4"/>
      <c r="AY229" s="4"/>
      <c r="AZ229" s="4"/>
      <c r="BB229" s="163"/>
      <c r="BC229" s="167"/>
      <c r="BD229" s="75" t="s">
        <v>258</v>
      </c>
      <c r="BE229" s="4"/>
      <c r="BF229" s="4"/>
      <c r="BG229" s="4"/>
      <c r="BH229" s="4"/>
      <c r="BI229" s="4"/>
      <c r="BJ229" s="4"/>
      <c r="BK229" s="4"/>
      <c r="BL229" s="4"/>
      <c r="BM229" s="4"/>
      <c r="BN229" s="4"/>
      <c r="BO229" s="4"/>
      <c r="BP229" s="4"/>
      <c r="BQ229" s="4"/>
      <c r="BR229" s="4"/>
      <c r="BT229" s="167"/>
      <c r="BU229" s="171"/>
      <c r="BV229" s="75" t="s">
        <v>258</v>
      </c>
      <c r="BW229" s="4"/>
      <c r="BX229" s="4"/>
      <c r="BY229" s="4"/>
      <c r="BZ229" s="4"/>
      <c r="CA229" s="4"/>
      <c r="CB229" s="4"/>
      <c r="CC229" s="4"/>
      <c r="CD229" s="4"/>
      <c r="CE229" s="4"/>
      <c r="CF229" s="4"/>
      <c r="CG229" s="4"/>
      <c r="CH229" s="4"/>
      <c r="CI229" s="4"/>
      <c r="CJ229" s="4"/>
      <c r="CL229" s="171"/>
    </row>
    <row r="230" spans="1:90" x14ac:dyDescent="0.25">
      <c r="A230" s="155"/>
      <c r="B230" s="72" t="str">
        <f>B192</f>
        <v>Your Company Name</v>
      </c>
      <c r="C230" s="4"/>
      <c r="D230" s="4"/>
      <c r="E230" s="4"/>
      <c r="F230" s="4"/>
      <c r="G230" s="4"/>
      <c r="H230" s="4"/>
      <c r="I230" s="4"/>
      <c r="J230" s="4"/>
      <c r="K230" s="4"/>
      <c r="L230" s="4"/>
      <c r="M230" s="4"/>
      <c r="N230" s="4"/>
      <c r="O230" s="4"/>
      <c r="P230" s="4"/>
      <c r="R230" s="155"/>
      <c r="S230" s="159"/>
      <c r="T230" s="72" t="str">
        <f>T192</f>
        <v>Your Company Name</v>
      </c>
      <c r="U230" s="4"/>
      <c r="V230" s="4"/>
      <c r="W230" s="4"/>
      <c r="X230" s="4"/>
      <c r="Y230" s="4"/>
      <c r="Z230" s="4"/>
      <c r="AA230" s="4"/>
      <c r="AB230" s="4"/>
      <c r="AC230" s="4"/>
      <c r="AD230" s="4"/>
      <c r="AE230" s="4"/>
      <c r="AF230" s="4"/>
      <c r="AG230" s="4"/>
      <c r="AH230" s="4"/>
      <c r="AJ230" s="159"/>
      <c r="AK230" s="163"/>
      <c r="AL230" s="72" t="str">
        <f>AL192</f>
        <v>Your Company Name</v>
      </c>
      <c r="AM230" s="4"/>
      <c r="AN230" s="4"/>
      <c r="AO230" s="4"/>
      <c r="AP230" s="4"/>
      <c r="AQ230" s="4"/>
      <c r="AR230" s="4"/>
      <c r="AS230" s="4"/>
      <c r="AT230" s="4"/>
      <c r="AU230" s="4"/>
      <c r="AV230" s="4"/>
      <c r="AW230" s="4"/>
      <c r="AX230" s="4"/>
      <c r="AY230" s="4"/>
      <c r="AZ230" s="4"/>
      <c r="BB230" s="163"/>
      <c r="BC230" s="167"/>
      <c r="BD230" s="72" t="str">
        <f>BD192</f>
        <v>Your Company Name</v>
      </c>
      <c r="BE230" s="4"/>
      <c r="BF230" s="4"/>
      <c r="BG230" s="4"/>
      <c r="BH230" s="4"/>
      <c r="BI230" s="4"/>
      <c r="BJ230" s="4"/>
      <c r="BK230" s="4"/>
      <c r="BL230" s="4"/>
      <c r="BM230" s="4"/>
      <c r="BN230" s="4"/>
      <c r="BO230" s="4"/>
      <c r="BP230" s="4"/>
      <c r="BQ230" s="4"/>
      <c r="BR230" s="4"/>
      <c r="BT230" s="167"/>
      <c r="BU230" s="171"/>
      <c r="BV230" s="72" t="str">
        <f>BV192</f>
        <v>Your Company Name</v>
      </c>
      <c r="BW230" s="4"/>
      <c r="BX230" s="4"/>
      <c r="BY230" s="4"/>
      <c r="BZ230" s="4"/>
      <c r="CA230" s="4"/>
      <c r="CB230" s="4"/>
      <c r="CC230" s="4"/>
      <c r="CD230" s="4"/>
      <c r="CE230" s="4"/>
      <c r="CF230" s="4"/>
      <c r="CG230" s="4"/>
      <c r="CH230" s="4"/>
      <c r="CI230" s="4"/>
      <c r="CJ230" s="4"/>
      <c r="CL230" s="171"/>
    </row>
    <row r="231" spans="1:90" x14ac:dyDescent="0.25">
      <c r="A231" s="155"/>
      <c r="B231" s="21"/>
      <c r="C231" s="22">
        <f>C193</f>
        <v>43617</v>
      </c>
      <c r="D231" s="22">
        <f t="shared" ref="D231:N231" si="809">D193</f>
        <v>43647</v>
      </c>
      <c r="E231" s="22">
        <f t="shared" si="809"/>
        <v>43678</v>
      </c>
      <c r="F231" s="22">
        <f t="shared" si="809"/>
        <v>43709</v>
      </c>
      <c r="G231" s="22">
        <f t="shared" si="809"/>
        <v>43739</v>
      </c>
      <c r="H231" s="22">
        <f t="shared" si="809"/>
        <v>43770</v>
      </c>
      <c r="I231" s="22">
        <f t="shared" si="809"/>
        <v>43800</v>
      </c>
      <c r="J231" s="22">
        <f t="shared" si="809"/>
        <v>43831</v>
      </c>
      <c r="K231" s="22">
        <f t="shared" si="809"/>
        <v>43862</v>
      </c>
      <c r="L231" s="22">
        <f t="shared" si="809"/>
        <v>43891</v>
      </c>
      <c r="M231" s="22">
        <f t="shared" si="809"/>
        <v>43922</v>
      </c>
      <c r="N231" s="22">
        <f t="shared" si="809"/>
        <v>43952</v>
      </c>
      <c r="O231" s="22" t="s">
        <v>52</v>
      </c>
      <c r="P231" s="4"/>
      <c r="R231" s="155"/>
      <c r="S231" s="159"/>
      <c r="T231" s="21"/>
      <c r="U231" s="22">
        <f>U193</f>
        <v>43983</v>
      </c>
      <c r="V231" s="22">
        <f t="shared" ref="V231:AF231" si="810">V193</f>
        <v>44013</v>
      </c>
      <c r="W231" s="22">
        <f t="shared" si="810"/>
        <v>44044</v>
      </c>
      <c r="X231" s="22">
        <f t="shared" si="810"/>
        <v>44075</v>
      </c>
      <c r="Y231" s="22">
        <f t="shared" si="810"/>
        <v>44105</v>
      </c>
      <c r="Z231" s="22">
        <f t="shared" si="810"/>
        <v>44136</v>
      </c>
      <c r="AA231" s="22">
        <f t="shared" si="810"/>
        <v>44166</v>
      </c>
      <c r="AB231" s="22">
        <f t="shared" si="810"/>
        <v>44197</v>
      </c>
      <c r="AC231" s="22">
        <f t="shared" si="810"/>
        <v>44228</v>
      </c>
      <c r="AD231" s="22">
        <f t="shared" si="810"/>
        <v>44256</v>
      </c>
      <c r="AE231" s="22">
        <f t="shared" si="810"/>
        <v>44287</v>
      </c>
      <c r="AF231" s="22">
        <f t="shared" si="810"/>
        <v>44317</v>
      </c>
      <c r="AG231" s="22" t="s">
        <v>52</v>
      </c>
      <c r="AH231" s="4"/>
      <c r="AJ231" s="159"/>
      <c r="AK231" s="163"/>
      <c r="AL231" s="21"/>
      <c r="AM231" s="22">
        <f>AM193</f>
        <v>44349</v>
      </c>
      <c r="AN231" s="22">
        <f t="shared" ref="AN231:AX231" si="811">AN193</f>
        <v>44379</v>
      </c>
      <c r="AO231" s="22">
        <f t="shared" si="811"/>
        <v>44410</v>
      </c>
      <c r="AP231" s="22">
        <f t="shared" si="811"/>
        <v>44441</v>
      </c>
      <c r="AQ231" s="22">
        <f t="shared" si="811"/>
        <v>44471</v>
      </c>
      <c r="AR231" s="22">
        <f t="shared" si="811"/>
        <v>44502</v>
      </c>
      <c r="AS231" s="22">
        <f t="shared" si="811"/>
        <v>44532</v>
      </c>
      <c r="AT231" s="22">
        <f t="shared" si="811"/>
        <v>44563</v>
      </c>
      <c r="AU231" s="22">
        <f t="shared" si="811"/>
        <v>44594</v>
      </c>
      <c r="AV231" s="22">
        <f t="shared" si="811"/>
        <v>44622</v>
      </c>
      <c r="AW231" s="22">
        <f t="shared" si="811"/>
        <v>44653</v>
      </c>
      <c r="AX231" s="22">
        <f t="shared" si="811"/>
        <v>44683</v>
      </c>
      <c r="AY231" s="22" t="s">
        <v>52</v>
      </c>
      <c r="AZ231" s="4"/>
      <c r="BB231" s="163"/>
      <c r="BC231" s="167"/>
      <c r="BD231" s="21"/>
      <c r="BE231" s="22">
        <f>BE193</f>
        <v>44715</v>
      </c>
      <c r="BF231" s="22">
        <f t="shared" ref="BF231:BP231" si="812">BF193</f>
        <v>44745</v>
      </c>
      <c r="BG231" s="22">
        <f t="shared" si="812"/>
        <v>44776</v>
      </c>
      <c r="BH231" s="22">
        <f t="shared" si="812"/>
        <v>44807</v>
      </c>
      <c r="BI231" s="22">
        <f t="shared" si="812"/>
        <v>44837</v>
      </c>
      <c r="BJ231" s="22">
        <f t="shared" si="812"/>
        <v>44868</v>
      </c>
      <c r="BK231" s="22">
        <f t="shared" si="812"/>
        <v>44898</v>
      </c>
      <c r="BL231" s="22">
        <f t="shared" si="812"/>
        <v>44929</v>
      </c>
      <c r="BM231" s="22">
        <f t="shared" si="812"/>
        <v>44960</v>
      </c>
      <c r="BN231" s="22">
        <f t="shared" si="812"/>
        <v>44988</v>
      </c>
      <c r="BO231" s="22">
        <f t="shared" si="812"/>
        <v>45019</v>
      </c>
      <c r="BP231" s="22">
        <f t="shared" si="812"/>
        <v>45049</v>
      </c>
      <c r="BQ231" s="22" t="s">
        <v>52</v>
      </c>
      <c r="BR231" s="4"/>
      <c r="BT231" s="167"/>
      <c r="BU231" s="171"/>
      <c r="BV231" s="21"/>
      <c r="BW231" s="22">
        <f>BW193</f>
        <v>45081</v>
      </c>
      <c r="BX231" s="22">
        <f t="shared" ref="BX231:CH231" si="813">BX193</f>
        <v>45111</v>
      </c>
      <c r="BY231" s="22">
        <f t="shared" si="813"/>
        <v>45142</v>
      </c>
      <c r="BZ231" s="22">
        <f t="shared" si="813"/>
        <v>45173</v>
      </c>
      <c r="CA231" s="22">
        <f t="shared" si="813"/>
        <v>45203</v>
      </c>
      <c r="CB231" s="22">
        <f t="shared" si="813"/>
        <v>45234</v>
      </c>
      <c r="CC231" s="22">
        <f t="shared" si="813"/>
        <v>45264</v>
      </c>
      <c r="CD231" s="22">
        <f t="shared" si="813"/>
        <v>45295</v>
      </c>
      <c r="CE231" s="22">
        <f t="shared" si="813"/>
        <v>45326</v>
      </c>
      <c r="CF231" s="22">
        <f t="shared" si="813"/>
        <v>45355</v>
      </c>
      <c r="CG231" s="22">
        <f t="shared" si="813"/>
        <v>45386</v>
      </c>
      <c r="CH231" s="22">
        <f t="shared" si="813"/>
        <v>45416</v>
      </c>
      <c r="CI231" s="22" t="s">
        <v>52</v>
      </c>
      <c r="CJ231" s="4"/>
      <c r="CL231" s="171"/>
    </row>
    <row r="232" spans="1:90" x14ac:dyDescent="0.25">
      <c r="A232" s="155"/>
      <c r="B232" s="17" t="str">
        <f>B207</f>
        <v>Product Category 1</v>
      </c>
      <c r="C232" s="10">
        <f>C29*C147</f>
        <v>0</v>
      </c>
      <c r="D232" s="10">
        <f t="shared" ref="D232:N232" si="814">D29*D147</f>
        <v>0</v>
      </c>
      <c r="E232" s="10">
        <f t="shared" si="814"/>
        <v>0</v>
      </c>
      <c r="F232" s="10">
        <f t="shared" si="814"/>
        <v>0</v>
      </c>
      <c r="G232" s="10">
        <f t="shared" si="814"/>
        <v>0</v>
      </c>
      <c r="H232" s="10">
        <f t="shared" si="814"/>
        <v>0</v>
      </c>
      <c r="I232" s="10">
        <f t="shared" si="814"/>
        <v>0</v>
      </c>
      <c r="J232" s="10">
        <f t="shared" si="814"/>
        <v>0</v>
      </c>
      <c r="K232" s="10">
        <f t="shared" si="814"/>
        <v>0</v>
      </c>
      <c r="L232" s="10">
        <f t="shared" si="814"/>
        <v>0</v>
      </c>
      <c r="M232" s="10">
        <f t="shared" si="814"/>
        <v>0</v>
      </c>
      <c r="N232" s="10">
        <f t="shared" si="814"/>
        <v>0</v>
      </c>
      <c r="O232" s="10">
        <f>SUM(C232:N232)</f>
        <v>0</v>
      </c>
      <c r="P232" s="4"/>
      <c r="R232" s="155"/>
      <c r="S232" s="159"/>
      <c r="T232" s="17" t="str">
        <f>T207</f>
        <v>Product Category 1</v>
      </c>
      <c r="U232" s="10">
        <f>U29*U147</f>
        <v>0</v>
      </c>
      <c r="V232" s="10">
        <f t="shared" ref="V232:AF232" si="815">V29*V147</f>
        <v>0</v>
      </c>
      <c r="W232" s="10">
        <f t="shared" si="815"/>
        <v>0</v>
      </c>
      <c r="X232" s="10">
        <f t="shared" si="815"/>
        <v>0</v>
      </c>
      <c r="Y232" s="10">
        <f t="shared" si="815"/>
        <v>0</v>
      </c>
      <c r="Z232" s="10">
        <f t="shared" si="815"/>
        <v>0</v>
      </c>
      <c r="AA232" s="10">
        <f t="shared" si="815"/>
        <v>0</v>
      </c>
      <c r="AB232" s="10">
        <f t="shared" si="815"/>
        <v>0</v>
      </c>
      <c r="AC232" s="10">
        <f t="shared" si="815"/>
        <v>0</v>
      </c>
      <c r="AD232" s="10">
        <f t="shared" si="815"/>
        <v>0</v>
      </c>
      <c r="AE232" s="10">
        <f t="shared" si="815"/>
        <v>0</v>
      </c>
      <c r="AF232" s="10">
        <f t="shared" si="815"/>
        <v>0</v>
      </c>
      <c r="AG232" s="10">
        <f>SUM(U232:AF232)</f>
        <v>0</v>
      </c>
      <c r="AH232" s="4"/>
      <c r="AJ232" s="159"/>
      <c r="AK232" s="163"/>
      <c r="AL232" s="17" t="str">
        <f>AL207</f>
        <v>Product Category 1</v>
      </c>
      <c r="AM232" s="10">
        <f>AM29*AM147</f>
        <v>0</v>
      </c>
      <c r="AN232" s="10">
        <f t="shared" ref="AN232:AX232" si="816">AN29*AN147</f>
        <v>0</v>
      </c>
      <c r="AO232" s="10">
        <f t="shared" si="816"/>
        <v>0</v>
      </c>
      <c r="AP232" s="10">
        <f t="shared" si="816"/>
        <v>0</v>
      </c>
      <c r="AQ232" s="10">
        <f t="shared" si="816"/>
        <v>0</v>
      </c>
      <c r="AR232" s="10">
        <f t="shared" si="816"/>
        <v>0</v>
      </c>
      <c r="AS232" s="10">
        <f t="shared" si="816"/>
        <v>0</v>
      </c>
      <c r="AT232" s="10">
        <f t="shared" si="816"/>
        <v>0</v>
      </c>
      <c r="AU232" s="10">
        <f t="shared" si="816"/>
        <v>0</v>
      </c>
      <c r="AV232" s="10">
        <f t="shared" si="816"/>
        <v>0</v>
      </c>
      <c r="AW232" s="10">
        <f t="shared" si="816"/>
        <v>0</v>
      </c>
      <c r="AX232" s="10">
        <f t="shared" si="816"/>
        <v>0</v>
      </c>
      <c r="AY232" s="10">
        <f>SUM(AM232:AX232)</f>
        <v>0</v>
      </c>
      <c r="AZ232" s="4"/>
      <c r="BB232" s="163"/>
      <c r="BC232" s="167"/>
      <c r="BD232" s="17" t="str">
        <f>BD207</f>
        <v>Product Category 1</v>
      </c>
      <c r="BE232" s="10">
        <f>BE29*BE147</f>
        <v>0</v>
      </c>
      <c r="BF232" s="10">
        <f t="shared" ref="BF232:BP232" si="817">BF29*BF147</f>
        <v>0</v>
      </c>
      <c r="BG232" s="10">
        <f t="shared" si="817"/>
        <v>0</v>
      </c>
      <c r="BH232" s="10">
        <f t="shared" si="817"/>
        <v>0</v>
      </c>
      <c r="BI232" s="10">
        <f t="shared" si="817"/>
        <v>0</v>
      </c>
      <c r="BJ232" s="10">
        <f t="shared" si="817"/>
        <v>0</v>
      </c>
      <c r="BK232" s="10">
        <f t="shared" si="817"/>
        <v>0</v>
      </c>
      <c r="BL232" s="10">
        <f t="shared" si="817"/>
        <v>0</v>
      </c>
      <c r="BM232" s="10">
        <f t="shared" si="817"/>
        <v>0</v>
      </c>
      <c r="BN232" s="10">
        <f t="shared" si="817"/>
        <v>0</v>
      </c>
      <c r="BO232" s="10">
        <f t="shared" si="817"/>
        <v>0</v>
      </c>
      <c r="BP232" s="10">
        <f t="shared" si="817"/>
        <v>0</v>
      </c>
      <c r="BQ232" s="10">
        <f>SUM(BE232:BP232)</f>
        <v>0</v>
      </c>
      <c r="BR232" s="4"/>
      <c r="BT232" s="167"/>
      <c r="BU232" s="171"/>
      <c r="BV232" s="17" t="str">
        <f>BV207</f>
        <v>Product Category 1</v>
      </c>
      <c r="BW232" s="10">
        <f>BW29*BW147</f>
        <v>0</v>
      </c>
      <c r="BX232" s="10">
        <f t="shared" ref="BX232:CH232" si="818">BX29*BX147</f>
        <v>0</v>
      </c>
      <c r="BY232" s="10">
        <f t="shared" si="818"/>
        <v>0</v>
      </c>
      <c r="BZ232" s="10">
        <f t="shared" si="818"/>
        <v>0</v>
      </c>
      <c r="CA232" s="10">
        <f t="shared" si="818"/>
        <v>0</v>
      </c>
      <c r="CB232" s="10">
        <f t="shared" si="818"/>
        <v>0</v>
      </c>
      <c r="CC232" s="10">
        <f t="shared" si="818"/>
        <v>0</v>
      </c>
      <c r="CD232" s="10">
        <f t="shared" si="818"/>
        <v>0</v>
      </c>
      <c r="CE232" s="10">
        <f t="shared" si="818"/>
        <v>0</v>
      </c>
      <c r="CF232" s="10">
        <f t="shared" si="818"/>
        <v>0</v>
      </c>
      <c r="CG232" s="10">
        <f t="shared" si="818"/>
        <v>0</v>
      </c>
      <c r="CH232" s="10">
        <f t="shared" si="818"/>
        <v>0</v>
      </c>
      <c r="CI232" s="10">
        <f>SUM(BW232:CH232)</f>
        <v>0</v>
      </c>
      <c r="CJ232" s="4"/>
      <c r="CL232" s="171"/>
    </row>
    <row r="233" spans="1:90" x14ac:dyDescent="0.25">
      <c r="A233" s="155"/>
      <c r="B233" s="17" t="str">
        <f t="shared" ref="B233:B241" si="819">B208</f>
        <v>Product Category 2</v>
      </c>
      <c r="C233" s="10">
        <f t="shared" ref="C233:N241" si="820">C30*C148</f>
        <v>0</v>
      </c>
      <c r="D233" s="10">
        <f t="shared" si="820"/>
        <v>0</v>
      </c>
      <c r="E233" s="10">
        <f t="shared" si="820"/>
        <v>0</v>
      </c>
      <c r="F233" s="10">
        <f t="shared" si="820"/>
        <v>0</v>
      </c>
      <c r="G233" s="10">
        <f t="shared" si="820"/>
        <v>0</v>
      </c>
      <c r="H233" s="10">
        <f t="shared" si="820"/>
        <v>0</v>
      </c>
      <c r="I233" s="10">
        <f t="shared" si="820"/>
        <v>0</v>
      </c>
      <c r="J233" s="10">
        <f t="shared" si="820"/>
        <v>0</v>
      </c>
      <c r="K233" s="10">
        <f t="shared" si="820"/>
        <v>0</v>
      </c>
      <c r="L233" s="10">
        <f t="shared" si="820"/>
        <v>0</v>
      </c>
      <c r="M233" s="10">
        <f t="shared" si="820"/>
        <v>0</v>
      </c>
      <c r="N233" s="10">
        <f t="shared" si="820"/>
        <v>0</v>
      </c>
      <c r="O233" s="10">
        <f t="shared" ref="O233:O241" si="821">SUM(C233:N233)</f>
        <v>0</v>
      </c>
      <c r="P233" s="4"/>
      <c r="R233" s="155"/>
      <c r="S233" s="159"/>
      <c r="T233" s="17" t="str">
        <f t="shared" ref="T233:T241" si="822">T208</f>
        <v>Product Category 2</v>
      </c>
      <c r="U233" s="10">
        <f t="shared" ref="U233:AF233" si="823">U30*U148</f>
        <v>0</v>
      </c>
      <c r="V233" s="10">
        <f t="shared" si="823"/>
        <v>0</v>
      </c>
      <c r="W233" s="10">
        <f t="shared" si="823"/>
        <v>0</v>
      </c>
      <c r="X233" s="10">
        <f t="shared" si="823"/>
        <v>0</v>
      </c>
      <c r="Y233" s="10">
        <f t="shared" si="823"/>
        <v>0</v>
      </c>
      <c r="Z233" s="10">
        <f t="shared" si="823"/>
        <v>0</v>
      </c>
      <c r="AA233" s="10">
        <f t="shared" si="823"/>
        <v>0</v>
      </c>
      <c r="AB233" s="10">
        <f t="shared" si="823"/>
        <v>0</v>
      </c>
      <c r="AC233" s="10">
        <f t="shared" si="823"/>
        <v>0</v>
      </c>
      <c r="AD233" s="10">
        <f t="shared" si="823"/>
        <v>0</v>
      </c>
      <c r="AE233" s="10">
        <f t="shared" si="823"/>
        <v>0</v>
      </c>
      <c r="AF233" s="10">
        <f t="shared" si="823"/>
        <v>0</v>
      </c>
      <c r="AG233" s="10">
        <f t="shared" ref="AG233:AG241" si="824">SUM(U233:AF233)</f>
        <v>0</v>
      </c>
      <c r="AH233" s="4"/>
      <c r="AJ233" s="159"/>
      <c r="AK233" s="163"/>
      <c r="AL233" s="17" t="str">
        <f t="shared" ref="AL233:AL241" si="825">AL208</f>
        <v>Product Category 2</v>
      </c>
      <c r="AM233" s="10">
        <f t="shared" ref="AM233:AX233" si="826">AM30*AM148</f>
        <v>0</v>
      </c>
      <c r="AN233" s="10">
        <f t="shared" si="826"/>
        <v>0</v>
      </c>
      <c r="AO233" s="10">
        <f t="shared" si="826"/>
        <v>0</v>
      </c>
      <c r="AP233" s="10">
        <f t="shared" si="826"/>
        <v>0</v>
      </c>
      <c r="AQ233" s="10">
        <f t="shared" si="826"/>
        <v>0</v>
      </c>
      <c r="AR233" s="10">
        <f t="shared" si="826"/>
        <v>0</v>
      </c>
      <c r="AS233" s="10">
        <f t="shared" si="826"/>
        <v>0</v>
      </c>
      <c r="AT233" s="10">
        <f t="shared" si="826"/>
        <v>0</v>
      </c>
      <c r="AU233" s="10">
        <f t="shared" si="826"/>
        <v>0</v>
      </c>
      <c r="AV233" s="10">
        <f t="shared" si="826"/>
        <v>0</v>
      </c>
      <c r="AW233" s="10">
        <f t="shared" si="826"/>
        <v>0</v>
      </c>
      <c r="AX233" s="10">
        <f t="shared" si="826"/>
        <v>0</v>
      </c>
      <c r="AY233" s="10">
        <f t="shared" ref="AY233:AY241" si="827">SUM(AM233:AX233)</f>
        <v>0</v>
      </c>
      <c r="AZ233" s="4"/>
      <c r="BB233" s="163"/>
      <c r="BC233" s="167"/>
      <c r="BD233" s="17" t="str">
        <f t="shared" ref="BD233:BD241" si="828">BD208</f>
        <v>Product Category 2</v>
      </c>
      <c r="BE233" s="10">
        <f t="shared" ref="BE233:BP233" si="829">BE30*BE148</f>
        <v>0</v>
      </c>
      <c r="BF233" s="10">
        <f t="shared" si="829"/>
        <v>0</v>
      </c>
      <c r="BG233" s="10">
        <f t="shared" si="829"/>
        <v>0</v>
      </c>
      <c r="BH233" s="10">
        <f t="shared" si="829"/>
        <v>0</v>
      </c>
      <c r="BI233" s="10">
        <f t="shared" si="829"/>
        <v>0</v>
      </c>
      <c r="BJ233" s="10">
        <f t="shared" si="829"/>
        <v>0</v>
      </c>
      <c r="BK233" s="10">
        <f t="shared" si="829"/>
        <v>0</v>
      </c>
      <c r="BL233" s="10">
        <f t="shared" si="829"/>
        <v>0</v>
      </c>
      <c r="BM233" s="10">
        <f t="shared" si="829"/>
        <v>0</v>
      </c>
      <c r="BN233" s="10">
        <f t="shared" si="829"/>
        <v>0</v>
      </c>
      <c r="BO233" s="10">
        <f t="shared" si="829"/>
        <v>0</v>
      </c>
      <c r="BP233" s="10">
        <f t="shared" si="829"/>
        <v>0</v>
      </c>
      <c r="BQ233" s="10">
        <f t="shared" ref="BQ233:BQ241" si="830">SUM(BE233:BP233)</f>
        <v>0</v>
      </c>
      <c r="BR233" s="4"/>
      <c r="BT233" s="167"/>
      <c r="BU233" s="171"/>
      <c r="BV233" s="17" t="str">
        <f t="shared" ref="BV233:BV241" si="831">BV208</f>
        <v>Product Category 2</v>
      </c>
      <c r="BW233" s="10">
        <f t="shared" ref="BW233:CH233" si="832">BW30*BW148</f>
        <v>0</v>
      </c>
      <c r="BX233" s="10">
        <f t="shared" si="832"/>
        <v>0</v>
      </c>
      <c r="BY233" s="10">
        <f t="shared" si="832"/>
        <v>0</v>
      </c>
      <c r="BZ233" s="10">
        <f t="shared" si="832"/>
        <v>0</v>
      </c>
      <c r="CA233" s="10">
        <f t="shared" si="832"/>
        <v>0</v>
      </c>
      <c r="CB233" s="10">
        <f t="shared" si="832"/>
        <v>0</v>
      </c>
      <c r="CC233" s="10">
        <f t="shared" si="832"/>
        <v>0</v>
      </c>
      <c r="CD233" s="10">
        <f t="shared" si="832"/>
        <v>0</v>
      </c>
      <c r="CE233" s="10">
        <f t="shared" si="832"/>
        <v>0</v>
      </c>
      <c r="CF233" s="10">
        <f t="shared" si="832"/>
        <v>0</v>
      </c>
      <c r="CG233" s="10">
        <f t="shared" si="832"/>
        <v>0</v>
      </c>
      <c r="CH233" s="10">
        <f t="shared" si="832"/>
        <v>0</v>
      </c>
      <c r="CI233" s="10">
        <f t="shared" ref="CI233:CI241" si="833">SUM(BW233:CH233)</f>
        <v>0</v>
      </c>
      <c r="CJ233" s="4"/>
      <c r="CL233" s="171"/>
    </row>
    <row r="234" spans="1:90" x14ac:dyDescent="0.25">
      <c r="A234" s="155"/>
      <c r="B234" s="17" t="str">
        <f t="shared" si="819"/>
        <v>Product Category 3</v>
      </c>
      <c r="C234" s="10">
        <f t="shared" si="820"/>
        <v>0</v>
      </c>
      <c r="D234" s="10">
        <f t="shared" si="820"/>
        <v>0</v>
      </c>
      <c r="E234" s="10">
        <f t="shared" si="820"/>
        <v>0</v>
      </c>
      <c r="F234" s="10">
        <f t="shared" si="820"/>
        <v>0</v>
      </c>
      <c r="G234" s="10">
        <f t="shared" si="820"/>
        <v>0</v>
      </c>
      <c r="H234" s="10">
        <f t="shared" si="820"/>
        <v>0</v>
      </c>
      <c r="I234" s="10">
        <f t="shared" si="820"/>
        <v>0</v>
      </c>
      <c r="J234" s="10">
        <f t="shared" si="820"/>
        <v>0</v>
      </c>
      <c r="K234" s="10">
        <f t="shared" si="820"/>
        <v>0</v>
      </c>
      <c r="L234" s="10">
        <f t="shared" si="820"/>
        <v>0</v>
      </c>
      <c r="M234" s="10">
        <f t="shared" si="820"/>
        <v>0</v>
      </c>
      <c r="N234" s="10">
        <f t="shared" si="820"/>
        <v>0</v>
      </c>
      <c r="O234" s="10">
        <f t="shared" si="821"/>
        <v>0</v>
      </c>
      <c r="P234" s="4"/>
      <c r="R234" s="155"/>
      <c r="S234" s="159"/>
      <c r="T234" s="17" t="str">
        <f t="shared" si="822"/>
        <v>Product Category 3</v>
      </c>
      <c r="U234" s="10">
        <f t="shared" ref="U234:AF234" si="834">U31*U149</f>
        <v>0</v>
      </c>
      <c r="V234" s="10">
        <f t="shared" si="834"/>
        <v>0</v>
      </c>
      <c r="W234" s="10">
        <f t="shared" si="834"/>
        <v>0</v>
      </c>
      <c r="X234" s="10">
        <f t="shared" si="834"/>
        <v>0</v>
      </c>
      <c r="Y234" s="10">
        <f t="shared" si="834"/>
        <v>0</v>
      </c>
      <c r="Z234" s="10">
        <f t="shared" si="834"/>
        <v>0</v>
      </c>
      <c r="AA234" s="10">
        <f t="shared" si="834"/>
        <v>0</v>
      </c>
      <c r="AB234" s="10">
        <f t="shared" si="834"/>
        <v>0</v>
      </c>
      <c r="AC234" s="10">
        <f t="shared" si="834"/>
        <v>0</v>
      </c>
      <c r="AD234" s="10">
        <f t="shared" si="834"/>
        <v>0</v>
      </c>
      <c r="AE234" s="10">
        <f t="shared" si="834"/>
        <v>0</v>
      </c>
      <c r="AF234" s="10">
        <f t="shared" si="834"/>
        <v>0</v>
      </c>
      <c r="AG234" s="10">
        <f t="shared" si="824"/>
        <v>0</v>
      </c>
      <c r="AH234" s="4"/>
      <c r="AJ234" s="159"/>
      <c r="AK234" s="163"/>
      <c r="AL234" s="17" t="str">
        <f t="shared" si="825"/>
        <v>Product Category 3</v>
      </c>
      <c r="AM234" s="10">
        <f t="shared" ref="AM234:AX234" si="835">AM31*AM149</f>
        <v>0</v>
      </c>
      <c r="AN234" s="10">
        <f t="shared" si="835"/>
        <v>0</v>
      </c>
      <c r="AO234" s="10">
        <f t="shared" si="835"/>
        <v>0</v>
      </c>
      <c r="AP234" s="10">
        <f t="shared" si="835"/>
        <v>0</v>
      </c>
      <c r="AQ234" s="10">
        <f t="shared" si="835"/>
        <v>0</v>
      </c>
      <c r="AR234" s="10">
        <f t="shared" si="835"/>
        <v>0</v>
      </c>
      <c r="AS234" s="10">
        <f t="shared" si="835"/>
        <v>0</v>
      </c>
      <c r="AT234" s="10">
        <f t="shared" si="835"/>
        <v>0</v>
      </c>
      <c r="AU234" s="10">
        <f t="shared" si="835"/>
        <v>0</v>
      </c>
      <c r="AV234" s="10">
        <f t="shared" si="835"/>
        <v>0</v>
      </c>
      <c r="AW234" s="10">
        <f t="shared" si="835"/>
        <v>0</v>
      </c>
      <c r="AX234" s="10">
        <f t="shared" si="835"/>
        <v>0</v>
      </c>
      <c r="AY234" s="10">
        <f t="shared" si="827"/>
        <v>0</v>
      </c>
      <c r="AZ234" s="4"/>
      <c r="BB234" s="163"/>
      <c r="BC234" s="167"/>
      <c r="BD234" s="17" t="str">
        <f t="shared" si="828"/>
        <v>Product Category 3</v>
      </c>
      <c r="BE234" s="10">
        <f t="shared" ref="BE234:BP234" si="836">BE31*BE149</f>
        <v>0</v>
      </c>
      <c r="BF234" s="10">
        <f t="shared" si="836"/>
        <v>0</v>
      </c>
      <c r="BG234" s="10">
        <f t="shared" si="836"/>
        <v>0</v>
      </c>
      <c r="BH234" s="10">
        <f t="shared" si="836"/>
        <v>0</v>
      </c>
      <c r="BI234" s="10">
        <f t="shared" si="836"/>
        <v>0</v>
      </c>
      <c r="BJ234" s="10">
        <f t="shared" si="836"/>
        <v>0</v>
      </c>
      <c r="BK234" s="10">
        <f t="shared" si="836"/>
        <v>0</v>
      </c>
      <c r="BL234" s="10">
        <f t="shared" si="836"/>
        <v>0</v>
      </c>
      <c r="BM234" s="10">
        <f t="shared" si="836"/>
        <v>0</v>
      </c>
      <c r="BN234" s="10">
        <f t="shared" si="836"/>
        <v>0</v>
      </c>
      <c r="BO234" s="10">
        <f t="shared" si="836"/>
        <v>0</v>
      </c>
      <c r="BP234" s="10">
        <f t="shared" si="836"/>
        <v>0</v>
      </c>
      <c r="BQ234" s="10">
        <f t="shared" si="830"/>
        <v>0</v>
      </c>
      <c r="BR234" s="4"/>
      <c r="BT234" s="167"/>
      <c r="BU234" s="171"/>
      <c r="BV234" s="17" t="str">
        <f t="shared" si="831"/>
        <v>Product Category 3</v>
      </c>
      <c r="BW234" s="10">
        <f t="shared" ref="BW234:CH234" si="837">BW31*BW149</f>
        <v>0</v>
      </c>
      <c r="BX234" s="10">
        <f t="shared" si="837"/>
        <v>0</v>
      </c>
      <c r="BY234" s="10">
        <f t="shared" si="837"/>
        <v>0</v>
      </c>
      <c r="BZ234" s="10">
        <f t="shared" si="837"/>
        <v>0</v>
      </c>
      <c r="CA234" s="10">
        <f t="shared" si="837"/>
        <v>0</v>
      </c>
      <c r="CB234" s="10">
        <f t="shared" si="837"/>
        <v>0</v>
      </c>
      <c r="CC234" s="10">
        <f t="shared" si="837"/>
        <v>0</v>
      </c>
      <c r="CD234" s="10">
        <f t="shared" si="837"/>
        <v>0</v>
      </c>
      <c r="CE234" s="10">
        <f t="shared" si="837"/>
        <v>0</v>
      </c>
      <c r="CF234" s="10">
        <f t="shared" si="837"/>
        <v>0</v>
      </c>
      <c r="CG234" s="10">
        <f t="shared" si="837"/>
        <v>0</v>
      </c>
      <c r="CH234" s="10">
        <f t="shared" si="837"/>
        <v>0</v>
      </c>
      <c r="CI234" s="10">
        <f t="shared" si="833"/>
        <v>0</v>
      </c>
      <c r="CJ234" s="4"/>
      <c r="CL234" s="171"/>
    </row>
    <row r="235" spans="1:90" x14ac:dyDescent="0.25">
      <c r="A235" s="155"/>
      <c r="B235" s="17" t="str">
        <f t="shared" si="819"/>
        <v>Product Category 4</v>
      </c>
      <c r="C235" s="10">
        <f t="shared" si="820"/>
        <v>0</v>
      </c>
      <c r="D235" s="10">
        <f t="shared" si="820"/>
        <v>0</v>
      </c>
      <c r="E235" s="10">
        <f t="shared" si="820"/>
        <v>0</v>
      </c>
      <c r="F235" s="10">
        <f t="shared" si="820"/>
        <v>0</v>
      </c>
      <c r="G235" s="10">
        <f t="shared" si="820"/>
        <v>0</v>
      </c>
      <c r="H235" s="10">
        <f t="shared" si="820"/>
        <v>0</v>
      </c>
      <c r="I235" s="10">
        <f t="shared" si="820"/>
        <v>0</v>
      </c>
      <c r="J235" s="10">
        <f t="shared" si="820"/>
        <v>0</v>
      </c>
      <c r="K235" s="10">
        <f t="shared" si="820"/>
        <v>0</v>
      </c>
      <c r="L235" s="10">
        <f t="shared" si="820"/>
        <v>0</v>
      </c>
      <c r="M235" s="10">
        <f t="shared" si="820"/>
        <v>0</v>
      </c>
      <c r="N235" s="10">
        <f t="shared" si="820"/>
        <v>0</v>
      </c>
      <c r="O235" s="10">
        <f t="shared" si="821"/>
        <v>0</v>
      </c>
      <c r="P235" s="4"/>
      <c r="R235" s="155"/>
      <c r="S235" s="159"/>
      <c r="T235" s="17" t="str">
        <f t="shared" si="822"/>
        <v>Product Category 4</v>
      </c>
      <c r="U235" s="10">
        <f t="shared" ref="U235:AF235" si="838">U32*U150</f>
        <v>0</v>
      </c>
      <c r="V235" s="10">
        <f t="shared" si="838"/>
        <v>0</v>
      </c>
      <c r="W235" s="10">
        <f t="shared" si="838"/>
        <v>0</v>
      </c>
      <c r="X235" s="10">
        <f t="shared" si="838"/>
        <v>0</v>
      </c>
      <c r="Y235" s="10">
        <f t="shared" si="838"/>
        <v>0</v>
      </c>
      <c r="Z235" s="10">
        <f t="shared" si="838"/>
        <v>0</v>
      </c>
      <c r="AA235" s="10">
        <f t="shared" si="838"/>
        <v>0</v>
      </c>
      <c r="AB235" s="10">
        <f t="shared" si="838"/>
        <v>0</v>
      </c>
      <c r="AC235" s="10">
        <f t="shared" si="838"/>
        <v>0</v>
      </c>
      <c r="AD235" s="10">
        <f t="shared" si="838"/>
        <v>0</v>
      </c>
      <c r="AE235" s="10">
        <f t="shared" si="838"/>
        <v>0</v>
      </c>
      <c r="AF235" s="10">
        <f t="shared" si="838"/>
        <v>0</v>
      </c>
      <c r="AG235" s="10">
        <f t="shared" si="824"/>
        <v>0</v>
      </c>
      <c r="AH235" s="4"/>
      <c r="AJ235" s="159"/>
      <c r="AK235" s="163"/>
      <c r="AL235" s="17" t="str">
        <f t="shared" si="825"/>
        <v>Product Category 4</v>
      </c>
      <c r="AM235" s="10">
        <f t="shared" ref="AM235:AX235" si="839">AM32*AM150</f>
        <v>0</v>
      </c>
      <c r="AN235" s="10">
        <f t="shared" si="839"/>
        <v>0</v>
      </c>
      <c r="AO235" s="10">
        <f t="shared" si="839"/>
        <v>0</v>
      </c>
      <c r="AP235" s="10">
        <f t="shared" si="839"/>
        <v>0</v>
      </c>
      <c r="AQ235" s="10">
        <f t="shared" si="839"/>
        <v>0</v>
      </c>
      <c r="AR235" s="10">
        <f t="shared" si="839"/>
        <v>0</v>
      </c>
      <c r="AS235" s="10">
        <f t="shared" si="839"/>
        <v>0</v>
      </c>
      <c r="AT235" s="10">
        <f t="shared" si="839"/>
        <v>0</v>
      </c>
      <c r="AU235" s="10">
        <f t="shared" si="839"/>
        <v>0</v>
      </c>
      <c r="AV235" s="10">
        <f t="shared" si="839"/>
        <v>0</v>
      </c>
      <c r="AW235" s="10">
        <f t="shared" si="839"/>
        <v>0</v>
      </c>
      <c r="AX235" s="10">
        <f t="shared" si="839"/>
        <v>0</v>
      </c>
      <c r="AY235" s="10">
        <f t="shared" si="827"/>
        <v>0</v>
      </c>
      <c r="AZ235" s="4"/>
      <c r="BB235" s="163"/>
      <c r="BC235" s="167"/>
      <c r="BD235" s="17" t="str">
        <f t="shared" si="828"/>
        <v>Product Category 4</v>
      </c>
      <c r="BE235" s="10">
        <f t="shared" ref="BE235:BP235" si="840">BE32*BE150</f>
        <v>0</v>
      </c>
      <c r="BF235" s="10">
        <f t="shared" si="840"/>
        <v>0</v>
      </c>
      <c r="BG235" s="10">
        <f t="shared" si="840"/>
        <v>0</v>
      </c>
      <c r="BH235" s="10">
        <f t="shared" si="840"/>
        <v>0</v>
      </c>
      <c r="BI235" s="10">
        <f t="shared" si="840"/>
        <v>0</v>
      </c>
      <c r="BJ235" s="10">
        <f t="shared" si="840"/>
        <v>0</v>
      </c>
      <c r="BK235" s="10">
        <f t="shared" si="840"/>
        <v>0</v>
      </c>
      <c r="BL235" s="10">
        <f t="shared" si="840"/>
        <v>0</v>
      </c>
      <c r="BM235" s="10">
        <f t="shared" si="840"/>
        <v>0</v>
      </c>
      <c r="BN235" s="10">
        <f t="shared" si="840"/>
        <v>0</v>
      </c>
      <c r="BO235" s="10">
        <f t="shared" si="840"/>
        <v>0</v>
      </c>
      <c r="BP235" s="10">
        <f t="shared" si="840"/>
        <v>0</v>
      </c>
      <c r="BQ235" s="10">
        <f t="shared" si="830"/>
        <v>0</v>
      </c>
      <c r="BR235" s="4"/>
      <c r="BT235" s="167"/>
      <c r="BU235" s="171"/>
      <c r="BV235" s="17" t="str">
        <f t="shared" si="831"/>
        <v>Product Category 4</v>
      </c>
      <c r="BW235" s="10">
        <f t="shared" ref="BW235:CH235" si="841">BW32*BW150</f>
        <v>0</v>
      </c>
      <c r="BX235" s="10">
        <f t="shared" si="841"/>
        <v>0</v>
      </c>
      <c r="BY235" s="10">
        <f t="shared" si="841"/>
        <v>0</v>
      </c>
      <c r="BZ235" s="10">
        <f t="shared" si="841"/>
        <v>0</v>
      </c>
      <c r="CA235" s="10">
        <f t="shared" si="841"/>
        <v>0</v>
      </c>
      <c r="CB235" s="10">
        <f t="shared" si="841"/>
        <v>0</v>
      </c>
      <c r="CC235" s="10">
        <f t="shared" si="841"/>
        <v>0</v>
      </c>
      <c r="CD235" s="10">
        <f t="shared" si="841"/>
        <v>0</v>
      </c>
      <c r="CE235" s="10">
        <f t="shared" si="841"/>
        <v>0</v>
      </c>
      <c r="CF235" s="10">
        <f t="shared" si="841"/>
        <v>0</v>
      </c>
      <c r="CG235" s="10">
        <f t="shared" si="841"/>
        <v>0</v>
      </c>
      <c r="CH235" s="10">
        <f t="shared" si="841"/>
        <v>0</v>
      </c>
      <c r="CI235" s="10">
        <f t="shared" si="833"/>
        <v>0</v>
      </c>
      <c r="CJ235" s="4"/>
      <c r="CL235" s="171"/>
    </row>
    <row r="236" spans="1:90" x14ac:dyDescent="0.25">
      <c r="A236" s="155"/>
      <c r="B236" s="17" t="str">
        <f t="shared" si="819"/>
        <v>Product Category 5</v>
      </c>
      <c r="C236" s="10">
        <f t="shared" si="820"/>
        <v>0</v>
      </c>
      <c r="D236" s="10">
        <f t="shared" si="820"/>
        <v>0</v>
      </c>
      <c r="E236" s="10">
        <f t="shared" si="820"/>
        <v>0</v>
      </c>
      <c r="F236" s="10">
        <f t="shared" si="820"/>
        <v>0</v>
      </c>
      <c r="G236" s="10">
        <f t="shared" si="820"/>
        <v>0</v>
      </c>
      <c r="H236" s="10">
        <f t="shared" si="820"/>
        <v>0</v>
      </c>
      <c r="I236" s="10">
        <f t="shared" si="820"/>
        <v>0</v>
      </c>
      <c r="J236" s="10">
        <f t="shared" si="820"/>
        <v>0</v>
      </c>
      <c r="K236" s="10">
        <f t="shared" si="820"/>
        <v>0</v>
      </c>
      <c r="L236" s="10">
        <f t="shared" si="820"/>
        <v>0</v>
      </c>
      <c r="M236" s="10">
        <f t="shared" si="820"/>
        <v>0</v>
      </c>
      <c r="N236" s="10">
        <f t="shared" si="820"/>
        <v>0</v>
      </c>
      <c r="O236" s="10">
        <f t="shared" si="821"/>
        <v>0</v>
      </c>
      <c r="P236" s="4"/>
      <c r="R236" s="155"/>
      <c r="S236" s="159"/>
      <c r="T236" s="17" t="str">
        <f t="shared" si="822"/>
        <v>Product Category 5</v>
      </c>
      <c r="U236" s="10">
        <f t="shared" ref="U236:AF236" si="842">U33*U151</f>
        <v>0</v>
      </c>
      <c r="V236" s="10">
        <f t="shared" si="842"/>
        <v>0</v>
      </c>
      <c r="W236" s="10">
        <f t="shared" si="842"/>
        <v>0</v>
      </c>
      <c r="X236" s="10">
        <f t="shared" si="842"/>
        <v>0</v>
      </c>
      <c r="Y236" s="10">
        <f t="shared" si="842"/>
        <v>0</v>
      </c>
      <c r="Z236" s="10">
        <f t="shared" si="842"/>
        <v>0</v>
      </c>
      <c r="AA236" s="10">
        <f t="shared" si="842"/>
        <v>0</v>
      </c>
      <c r="AB236" s="10">
        <f t="shared" si="842"/>
        <v>0</v>
      </c>
      <c r="AC236" s="10">
        <f t="shared" si="842"/>
        <v>0</v>
      </c>
      <c r="AD236" s="10">
        <f t="shared" si="842"/>
        <v>0</v>
      </c>
      <c r="AE236" s="10">
        <f t="shared" si="842"/>
        <v>0</v>
      </c>
      <c r="AF236" s="10">
        <f t="shared" si="842"/>
        <v>0</v>
      </c>
      <c r="AG236" s="10">
        <f t="shared" si="824"/>
        <v>0</v>
      </c>
      <c r="AH236" s="4"/>
      <c r="AJ236" s="159"/>
      <c r="AK236" s="163"/>
      <c r="AL236" s="17" t="str">
        <f t="shared" si="825"/>
        <v>Product Category 5</v>
      </c>
      <c r="AM236" s="10">
        <f t="shared" ref="AM236:AX236" si="843">AM33*AM151</f>
        <v>0</v>
      </c>
      <c r="AN236" s="10">
        <f t="shared" si="843"/>
        <v>0</v>
      </c>
      <c r="AO236" s="10">
        <f t="shared" si="843"/>
        <v>0</v>
      </c>
      <c r="AP236" s="10">
        <f t="shared" si="843"/>
        <v>0</v>
      </c>
      <c r="AQ236" s="10">
        <f t="shared" si="843"/>
        <v>0</v>
      </c>
      <c r="AR236" s="10">
        <f t="shared" si="843"/>
        <v>0</v>
      </c>
      <c r="AS236" s="10">
        <f t="shared" si="843"/>
        <v>0</v>
      </c>
      <c r="AT236" s="10">
        <f t="shared" si="843"/>
        <v>0</v>
      </c>
      <c r="AU236" s="10">
        <f t="shared" si="843"/>
        <v>0</v>
      </c>
      <c r="AV236" s="10">
        <f t="shared" si="843"/>
        <v>0</v>
      </c>
      <c r="AW236" s="10">
        <f t="shared" si="843"/>
        <v>0</v>
      </c>
      <c r="AX236" s="10">
        <f t="shared" si="843"/>
        <v>0</v>
      </c>
      <c r="AY236" s="10">
        <f t="shared" si="827"/>
        <v>0</v>
      </c>
      <c r="AZ236" s="4"/>
      <c r="BB236" s="163"/>
      <c r="BC236" s="167"/>
      <c r="BD236" s="17" t="str">
        <f t="shared" si="828"/>
        <v>Product Category 5</v>
      </c>
      <c r="BE236" s="10">
        <f t="shared" ref="BE236:BP236" si="844">BE33*BE151</f>
        <v>0</v>
      </c>
      <c r="BF236" s="10">
        <f t="shared" si="844"/>
        <v>0</v>
      </c>
      <c r="BG236" s="10">
        <f t="shared" si="844"/>
        <v>0</v>
      </c>
      <c r="BH236" s="10">
        <f t="shared" si="844"/>
        <v>0</v>
      </c>
      <c r="BI236" s="10">
        <f t="shared" si="844"/>
        <v>0</v>
      </c>
      <c r="BJ236" s="10">
        <f t="shared" si="844"/>
        <v>0</v>
      </c>
      <c r="BK236" s="10">
        <f t="shared" si="844"/>
        <v>0</v>
      </c>
      <c r="BL236" s="10">
        <f t="shared" si="844"/>
        <v>0</v>
      </c>
      <c r="BM236" s="10">
        <f t="shared" si="844"/>
        <v>0</v>
      </c>
      <c r="BN236" s="10">
        <f t="shared" si="844"/>
        <v>0</v>
      </c>
      <c r="BO236" s="10">
        <f t="shared" si="844"/>
        <v>0</v>
      </c>
      <c r="BP236" s="10">
        <f t="shared" si="844"/>
        <v>0</v>
      </c>
      <c r="BQ236" s="10">
        <f t="shared" si="830"/>
        <v>0</v>
      </c>
      <c r="BR236" s="4"/>
      <c r="BT236" s="167"/>
      <c r="BU236" s="171"/>
      <c r="BV236" s="17" t="str">
        <f t="shared" si="831"/>
        <v>Product Category 5</v>
      </c>
      <c r="BW236" s="10">
        <f t="shared" ref="BW236:CH236" si="845">BW33*BW151</f>
        <v>0</v>
      </c>
      <c r="BX236" s="10">
        <f t="shared" si="845"/>
        <v>0</v>
      </c>
      <c r="BY236" s="10">
        <f t="shared" si="845"/>
        <v>0</v>
      </c>
      <c r="BZ236" s="10">
        <f t="shared" si="845"/>
        <v>0</v>
      </c>
      <c r="CA236" s="10">
        <f t="shared" si="845"/>
        <v>0</v>
      </c>
      <c r="CB236" s="10">
        <f t="shared" si="845"/>
        <v>0</v>
      </c>
      <c r="CC236" s="10">
        <f t="shared" si="845"/>
        <v>0</v>
      </c>
      <c r="CD236" s="10">
        <f t="shared" si="845"/>
        <v>0</v>
      </c>
      <c r="CE236" s="10">
        <f t="shared" si="845"/>
        <v>0</v>
      </c>
      <c r="CF236" s="10">
        <f t="shared" si="845"/>
        <v>0</v>
      </c>
      <c r="CG236" s="10">
        <f t="shared" si="845"/>
        <v>0</v>
      </c>
      <c r="CH236" s="10">
        <f t="shared" si="845"/>
        <v>0</v>
      </c>
      <c r="CI236" s="10">
        <f t="shared" si="833"/>
        <v>0</v>
      </c>
      <c r="CJ236" s="4"/>
      <c r="CL236" s="171"/>
    </row>
    <row r="237" spans="1:90" x14ac:dyDescent="0.25">
      <c r="A237" s="155"/>
      <c r="B237" s="17" t="str">
        <f t="shared" si="819"/>
        <v>Product Category 6</v>
      </c>
      <c r="C237" s="10">
        <f t="shared" si="820"/>
        <v>0</v>
      </c>
      <c r="D237" s="10">
        <f t="shared" si="820"/>
        <v>0</v>
      </c>
      <c r="E237" s="10">
        <f t="shared" si="820"/>
        <v>0</v>
      </c>
      <c r="F237" s="10">
        <f t="shared" si="820"/>
        <v>0</v>
      </c>
      <c r="G237" s="10">
        <f t="shared" si="820"/>
        <v>0</v>
      </c>
      <c r="H237" s="10">
        <f t="shared" si="820"/>
        <v>0</v>
      </c>
      <c r="I237" s="10">
        <f t="shared" si="820"/>
        <v>0</v>
      </c>
      <c r="J237" s="10">
        <f t="shared" si="820"/>
        <v>0</v>
      </c>
      <c r="K237" s="10">
        <f t="shared" si="820"/>
        <v>0</v>
      </c>
      <c r="L237" s="10">
        <f t="shared" si="820"/>
        <v>0</v>
      </c>
      <c r="M237" s="10">
        <f t="shared" si="820"/>
        <v>0</v>
      </c>
      <c r="N237" s="10">
        <f t="shared" si="820"/>
        <v>0</v>
      </c>
      <c r="O237" s="10">
        <f t="shared" si="821"/>
        <v>0</v>
      </c>
      <c r="P237" s="4"/>
      <c r="R237" s="155"/>
      <c r="S237" s="159"/>
      <c r="T237" s="17" t="str">
        <f t="shared" si="822"/>
        <v>Product Category 6</v>
      </c>
      <c r="U237" s="10">
        <f t="shared" ref="U237:AF237" si="846">U34*U152</f>
        <v>0</v>
      </c>
      <c r="V237" s="10">
        <f t="shared" si="846"/>
        <v>0</v>
      </c>
      <c r="W237" s="10">
        <f t="shared" si="846"/>
        <v>0</v>
      </c>
      <c r="X237" s="10">
        <f t="shared" si="846"/>
        <v>0</v>
      </c>
      <c r="Y237" s="10">
        <f t="shared" si="846"/>
        <v>0</v>
      </c>
      <c r="Z237" s="10">
        <f t="shared" si="846"/>
        <v>0</v>
      </c>
      <c r="AA237" s="10">
        <f t="shared" si="846"/>
        <v>0</v>
      </c>
      <c r="AB237" s="10">
        <f t="shared" si="846"/>
        <v>0</v>
      </c>
      <c r="AC237" s="10">
        <f t="shared" si="846"/>
        <v>0</v>
      </c>
      <c r="AD237" s="10">
        <f t="shared" si="846"/>
        <v>0</v>
      </c>
      <c r="AE237" s="10">
        <f t="shared" si="846"/>
        <v>0</v>
      </c>
      <c r="AF237" s="10">
        <f t="shared" si="846"/>
        <v>0</v>
      </c>
      <c r="AG237" s="10">
        <f t="shared" si="824"/>
        <v>0</v>
      </c>
      <c r="AH237" s="4"/>
      <c r="AJ237" s="159"/>
      <c r="AK237" s="163"/>
      <c r="AL237" s="17" t="str">
        <f t="shared" si="825"/>
        <v>Product Category 6</v>
      </c>
      <c r="AM237" s="10">
        <f t="shared" ref="AM237:AX237" si="847">AM34*AM152</f>
        <v>0</v>
      </c>
      <c r="AN237" s="10">
        <f t="shared" si="847"/>
        <v>0</v>
      </c>
      <c r="AO237" s="10">
        <f t="shared" si="847"/>
        <v>0</v>
      </c>
      <c r="AP237" s="10">
        <f t="shared" si="847"/>
        <v>0</v>
      </c>
      <c r="AQ237" s="10">
        <f t="shared" si="847"/>
        <v>0</v>
      </c>
      <c r="AR237" s="10">
        <f t="shared" si="847"/>
        <v>0</v>
      </c>
      <c r="AS237" s="10">
        <f t="shared" si="847"/>
        <v>0</v>
      </c>
      <c r="AT237" s="10">
        <f t="shared" si="847"/>
        <v>0</v>
      </c>
      <c r="AU237" s="10">
        <f t="shared" si="847"/>
        <v>0</v>
      </c>
      <c r="AV237" s="10">
        <f t="shared" si="847"/>
        <v>0</v>
      </c>
      <c r="AW237" s="10">
        <f t="shared" si="847"/>
        <v>0</v>
      </c>
      <c r="AX237" s="10">
        <f t="shared" si="847"/>
        <v>0</v>
      </c>
      <c r="AY237" s="10">
        <f t="shared" si="827"/>
        <v>0</v>
      </c>
      <c r="AZ237" s="4"/>
      <c r="BB237" s="163"/>
      <c r="BC237" s="167"/>
      <c r="BD237" s="17" t="str">
        <f t="shared" si="828"/>
        <v>Product Category 6</v>
      </c>
      <c r="BE237" s="10">
        <f t="shared" ref="BE237:BP237" si="848">BE34*BE152</f>
        <v>0</v>
      </c>
      <c r="BF237" s="10">
        <f t="shared" si="848"/>
        <v>0</v>
      </c>
      <c r="BG237" s="10">
        <f t="shared" si="848"/>
        <v>0</v>
      </c>
      <c r="BH237" s="10">
        <f t="shared" si="848"/>
        <v>0</v>
      </c>
      <c r="BI237" s="10">
        <f t="shared" si="848"/>
        <v>0</v>
      </c>
      <c r="BJ237" s="10">
        <f t="shared" si="848"/>
        <v>0</v>
      </c>
      <c r="BK237" s="10">
        <f t="shared" si="848"/>
        <v>0</v>
      </c>
      <c r="BL237" s="10">
        <f t="shared" si="848"/>
        <v>0</v>
      </c>
      <c r="BM237" s="10">
        <f t="shared" si="848"/>
        <v>0</v>
      </c>
      <c r="BN237" s="10">
        <f t="shared" si="848"/>
        <v>0</v>
      </c>
      <c r="BO237" s="10">
        <f t="shared" si="848"/>
        <v>0</v>
      </c>
      <c r="BP237" s="10">
        <f t="shared" si="848"/>
        <v>0</v>
      </c>
      <c r="BQ237" s="10">
        <f t="shared" si="830"/>
        <v>0</v>
      </c>
      <c r="BR237" s="4"/>
      <c r="BT237" s="167"/>
      <c r="BU237" s="171"/>
      <c r="BV237" s="17" t="str">
        <f t="shared" si="831"/>
        <v>Product Category 6</v>
      </c>
      <c r="BW237" s="10">
        <f t="shared" ref="BW237:CH237" si="849">BW34*BW152</f>
        <v>0</v>
      </c>
      <c r="BX237" s="10">
        <f t="shared" si="849"/>
        <v>0</v>
      </c>
      <c r="BY237" s="10">
        <f t="shared" si="849"/>
        <v>0</v>
      </c>
      <c r="BZ237" s="10">
        <f t="shared" si="849"/>
        <v>0</v>
      </c>
      <c r="CA237" s="10">
        <f t="shared" si="849"/>
        <v>0</v>
      </c>
      <c r="CB237" s="10">
        <f t="shared" si="849"/>
        <v>0</v>
      </c>
      <c r="CC237" s="10">
        <f t="shared" si="849"/>
        <v>0</v>
      </c>
      <c r="CD237" s="10">
        <f t="shared" si="849"/>
        <v>0</v>
      </c>
      <c r="CE237" s="10">
        <f t="shared" si="849"/>
        <v>0</v>
      </c>
      <c r="CF237" s="10">
        <f t="shared" si="849"/>
        <v>0</v>
      </c>
      <c r="CG237" s="10">
        <f t="shared" si="849"/>
        <v>0</v>
      </c>
      <c r="CH237" s="10">
        <f t="shared" si="849"/>
        <v>0</v>
      </c>
      <c r="CI237" s="10">
        <f t="shared" si="833"/>
        <v>0</v>
      </c>
      <c r="CJ237" s="4"/>
      <c r="CL237" s="171"/>
    </row>
    <row r="238" spans="1:90" x14ac:dyDescent="0.25">
      <c r="A238" s="155"/>
      <c r="B238" s="17" t="str">
        <f t="shared" si="819"/>
        <v>Product Category 7</v>
      </c>
      <c r="C238" s="10">
        <f t="shared" si="820"/>
        <v>0</v>
      </c>
      <c r="D238" s="10">
        <f t="shared" si="820"/>
        <v>0</v>
      </c>
      <c r="E238" s="10">
        <f t="shared" si="820"/>
        <v>0</v>
      </c>
      <c r="F238" s="10">
        <f t="shared" si="820"/>
        <v>0</v>
      </c>
      <c r="G238" s="10">
        <f t="shared" si="820"/>
        <v>0</v>
      </c>
      <c r="H238" s="10">
        <f t="shared" si="820"/>
        <v>0</v>
      </c>
      <c r="I238" s="10">
        <f t="shared" si="820"/>
        <v>0</v>
      </c>
      <c r="J238" s="10">
        <f t="shared" si="820"/>
        <v>0</v>
      </c>
      <c r="K238" s="10">
        <f t="shared" si="820"/>
        <v>0</v>
      </c>
      <c r="L238" s="10">
        <f t="shared" si="820"/>
        <v>0</v>
      </c>
      <c r="M238" s="10">
        <f t="shared" si="820"/>
        <v>0</v>
      </c>
      <c r="N238" s="10">
        <f t="shared" si="820"/>
        <v>0</v>
      </c>
      <c r="O238" s="10">
        <f t="shared" si="821"/>
        <v>0</v>
      </c>
      <c r="P238" s="4"/>
      <c r="R238" s="155"/>
      <c r="S238" s="159"/>
      <c r="T238" s="17" t="str">
        <f t="shared" si="822"/>
        <v>Product Category 7</v>
      </c>
      <c r="U238" s="10">
        <f t="shared" ref="U238:AF238" si="850">U35*U153</f>
        <v>0</v>
      </c>
      <c r="V238" s="10">
        <f t="shared" si="850"/>
        <v>0</v>
      </c>
      <c r="W238" s="10">
        <f t="shared" si="850"/>
        <v>0</v>
      </c>
      <c r="X238" s="10">
        <f t="shared" si="850"/>
        <v>0</v>
      </c>
      <c r="Y238" s="10">
        <f t="shared" si="850"/>
        <v>0</v>
      </c>
      <c r="Z238" s="10">
        <f t="shared" si="850"/>
        <v>0</v>
      </c>
      <c r="AA238" s="10">
        <f t="shared" si="850"/>
        <v>0</v>
      </c>
      <c r="AB238" s="10">
        <f t="shared" si="850"/>
        <v>0</v>
      </c>
      <c r="AC238" s="10">
        <f t="shared" si="850"/>
        <v>0</v>
      </c>
      <c r="AD238" s="10">
        <f t="shared" si="850"/>
        <v>0</v>
      </c>
      <c r="AE238" s="10">
        <f t="shared" si="850"/>
        <v>0</v>
      </c>
      <c r="AF238" s="10">
        <f t="shared" si="850"/>
        <v>0</v>
      </c>
      <c r="AG238" s="10">
        <f t="shared" si="824"/>
        <v>0</v>
      </c>
      <c r="AH238" s="4"/>
      <c r="AJ238" s="159"/>
      <c r="AK238" s="163"/>
      <c r="AL238" s="17" t="str">
        <f t="shared" si="825"/>
        <v>Product Category 7</v>
      </c>
      <c r="AM238" s="10">
        <f t="shared" ref="AM238:AX238" si="851">AM35*AM153</f>
        <v>0</v>
      </c>
      <c r="AN238" s="10">
        <f t="shared" si="851"/>
        <v>0</v>
      </c>
      <c r="AO238" s="10">
        <f t="shared" si="851"/>
        <v>0</v>
      </c>
      <c r="AP238" s="10">
        <f t="shared" si="851"/>
        <v>0</v>
      </c>
      <c r="AQ238" s="10">
        <f t="shared" si="851"/>
        <v>0</v>
      </c>
      <c r="AR238" s="10">
        <f t="shared" si="851"/>
        <v>0</v>
      </c>
      <c r="AS238" s="10">
        <f t="shared" si="851"/>
        <v>0</v>
      </c>
      <c r="AT238" s="10">
        <f t="shared" si="851"/>
        <v>0</v>
      </c>
      <c r="AU238" s="10">
        <f t="shared" si="851"/>
        <v>0</v>
      </c>
      <c r="AV238" s="10">
        <f t="shared" si="851"/>
        <v>0</v>
      </c>
      <c r="AW238" s="10">
        <f t="shared" si="851"/>
        <v>0</v>
      </c>
      <c r="AX238" s="10">
        <f t="shared" si="851"/>
        <v>0</v>
      </c>
      <c r="AY238" s="10">
        <f t="shared" si="827"/>
        <v>0</v>
      </c>
      <c r="AZ238" s="4"/>
      <c r="BB238" s="163"/>
      <c r="BC238" s="167"/>
      <c r="BD238" s="17" t="str">
        <f t="shared" si="828"/>
        <v>Product Category 7</v>
      </c>
      <c r="BE238" s="10">
        <f t="shared" ref="BE238:BP238" si="852">BE35*BE153</f>
        <v>0</v>
      </c>
      <c r="BF238" s="10">
        <f t="shared" si="852"/>
        <v>0</v>
      </c>
      <c r="BG238" s="10">
        <f t="shared" si="852"/>
        <v>0</v>
      </c>
      <c r="BH238" s="10">
        <f t="shared" si="852"/>
        <v>0</v>
      </c>
      <c r="BI238" s="10">
        <f t="shared" si="852"/>
        <v>0</v>
      </c>
      <c r="BJ238" s="10">
        <f t="shared" si="852"/>
        <v>0</v>
      </c>
      <c r="BK238" s="10">
        <f t="shared" si="852"/>
        <v>0</v>
      </c>
      <c r="BL238" s="10">
        <f t="shared" si="852"/>
        <v>0</v>
      </c>
      <c r="BM238" s="10">
        <f t="shared" si="852"/>
        <v>0</v>
      </c>
      <c r="BN238" s="10">
        <f t="shared" si="852"/>
        <v>0</v>
      </c>
      <c r="BO238" s="10">
        <f t="shared" si="852"/>
        <v>0</v>
      </c>
      <c r="BP238" s="10">
        <f t="shared" si="852"/>
        <v>0</v>
      </c>
      <c r="BQ238" s="10">
        <f t="shared" si="830"/>
        <v>0</v>
      </c>
      <c r="BR238" s="4"/>
      <c r="BT238" s="167"/>
      <c r="BU238" s="171"/>
      <c r="BV238" s="17" t="str">
        <f t="shared" si="831"/>
        <v>Product Category 7</v>
      </c>
      <c r="BW238" s="10">
        <f t="shared" ref="BW238:CH238" si="853">BW35*BW153</f>
        <v>0</v>
      </c>
      <c r="BX238" s="10">
        <f t="shared" si="853"/>
        <v>0</v>
      </c>
      <c r="BY238" s="10">
        <f t="shared" si="853"/>
        <v>0</v>
      </c>
      <c r="BZ238" s="10">
        <f t="shared" si="853"/>
        <v>0</v>
      </c>
      <c r="CA238" s="10">
        <f t="shared" si="853"/>
        <v>0</v>
      </c>
      <c r="CB238" s="10">
        <f t="shared" si="853"/>
        <v>0</v>
      </c>
      <c r="CC238" s="10">
        <f t="shared" si="853"/>
        <v>0</v>
      </c>
      <c r="CD238" s="10">
        <f t="shared" si="853"/>
        <v>0</v>
      </c>
      <c r="CE238" s="10">
        <f t="shared" si="853"/>
        <v>0</v>
      </c>
      <c r="CF238" s="10">
        <f t="shared" si="853"/>
        <v>0</v>
      </c>
      <c r="CG238" s="10">
        <f t="shared" si="853"/>
        <v>0</v>
      </c>
      <c r="CH238" s="10">
        <f t="shared" si="853"/>
        <v>0</v>
      </c>
      <c r="CI238" s="10">
        <f t="shared" si="833"/>
        <v>0</v>
      </c>
      <c r="CJ238" s="4"/>
      <c r="CL238" s="171"/>
    </row>
    <row r="239" spans="1:90" x14ac:dyDescent="0.25">
      <c r="A239" s="155"/>
      <c r="B239" s="17" t="str">
        <f t="shared" si="819"/>
        <v>Product Category 8</v>
      </c>
      <c r="C239" s="10">
        <f t="shared" si="820"/>
        <v>0</v>
      </c>
      <c r="D239" s="10">
        <f t="shared" si="820"/>
        <v>0</v>
      </c>
      <c r="E239" s="10">
        <f t="shared" si="820"/>
        <v>0</v>
      </c>
      <c r="F239" s="10">
        <f t="shared" si="820"/>
        <v>0</v>
      </c>
      <c r="G239" s="10">
        <f t="shared" si="820"/>
        <v>0</v>
      </c>
      <c r="H239" s="10">
        <f t="shared" si="820"/>
        <v>0</v>
      </c>
      <c r="I239" s="10">
        <f t="shared" si="820"/>
        <v>0</v>
      </c>
      <c r="J239" s="10">
        <f t="shared" si="820"/>
        <v>0</v>
      </c>
      <c r="K239" s="10">
        <f t="shared" si="820"/>
        <v>0</v>
      </c>
      <c r="L239" s="10">
        <f t="shared" si="820"/>
        <v>0</v>
      </c>
      <c r="M239" s="10">
        <f t="shared" si="820"/>
        <v>0</v>
      </c>
      <c r="N239" s="10">
        <f t="shared" si="820"/>
        <v>0</v>
      </c>
      <c r="O239" s="10">
        <f t="shared" si="821"/>
        <v>0</v>
      </c>
      <c r="P239" s="4"/>
      <c r="R239" s="155"/>
      <c r="S239" s="159"/>
      <c r="T239" s="17" t="str">
        <f t="shared" si="822"/>
        <v>Product Category 8</v>
      </c>
      <c r="U239" s="10">
        <f t="shared" ref="U239:AF239" si="854">U36*U154</f>
        <v>0</v>
      </c>
      <c r="V239" s="10">
        <f t="shared" si="854"/>
        <v>0</v>
      </c>
      <c r="W239" s="10">
        <f t="shared" si="854"/>
        <v>0</v>
      </c>
      <c r="X239" s="10">
        <f t="shared" si="854"/>
        <v>0</v>
      </c>
      <c r="Y239" s="10">
        <f t="shared" si="854"/>
        <v>0</v>
      </c>
      <c r="Z239" s="10">
        <f t="shared" si="854"/>
        <v>0</v>
      </c>
      <c r="AA239" s="10">
        <f t="shared" si="854"/>
        <v>0</v>
      </c>
      <c r="AB239" s="10">
        <f t="shared" si="854"/>
        <v>0</v>
      </c>
      <c r="AC239" s="10">
        <f t="shared" si="854"/>
        <v>0</v>
      </c>
      <c r="AD239" s="10">
        <f t="shared" si="854"/>
        <v>0</v>
      </c>
      <c r="AE239" s="10">
        <f t="shared" si="854"/>
        <v>0</v>
      </c>
      <c r="AF239" s="10">
        <f t="shared" si="854"/>
        <v>0</v>
      </c>
      <c r="AG239" s="10">
        <f t="shared" si="824"/>
        <v>0</v>
      </c>
      <c r="AH239" s="4"/>
      <c r="AJ239" s="159"/>
      <c r="AK239" s="163"/>
      <c r="AL239" s="17" t="str">
        <f t="shared" si="825"/>
        <v>Product Category 8</v>
      </c>
      <c r="AM239" s="10">
        <f t="shared" ref="AM239:AX239" si="855">AM36*AM154</f>
        <v>0</v>
      </c>
      <c r="AN239" s="10">
        <f t="shared" si="855"/>
        <v>0</v>
      </c>
      <c r="AO239" s="10">
        <f t="shared" si="855"/>
        <v>0</v>
      </c>
      <c r="AP239" s="10">
        <f t="shared" si="855"/>
        <v>0</v>
      </c>
      <c r="AQ239" s="10">
        <f t="shared" si="855"/>
        <v>0</v>
      </c>
      <c r="AR239" s="10">
        <f t="shared" si="855"/>
        <v>0</v>
      </c>
      <c r="AS239" s="10">
        <f t="shared" si="855"/>
        <v>0</v>
      </c>
      <c r="AT239" s="10">
        <f t="shared" si="855"/>
        <v>0</v>
      </c>
      <c r="AU239" s="10">
        <f t="shared" si="855"/>
        <v>0</v>
      </c>
      <c r="AV239" s="10">
        <f t="shared" si="855"/>
        <v>0</v>
      </c>
      <c r="AW239" s="10">
        <f t="shared" si="855"/>
        <v>0</v>
      </c>
      <c r="AX239" s="10">
        <f t="shared" si="855"/>
        <v>0</v>
      </c>
      <c r="AY239" s="10">
        <f t="shared" si="827"/>
        <v>0</v>
      </c>
      <c r="AZ239" s="4"/>
      <c r="BB239" s="163"/>
      <c r="BC239" s="167"/>
      <c r="BD239" s="17" t="str">
        <f t="shared" si="828"/>
        <v>Product Category 8</v>
      </c>
      <c r="BE239" s="10">
        <f t="shared" ref="BE239:BP239" si="856">BE36*BE154</f>
        <v>0</v>
      </c>
      <c r="BF239" s="10">
        <f t="shared" si="856"/>
        <v>0</v>
      </c>
      <c r="BG239" s="10">
        <f t="shared" si="856"/>
        <v>0</v>
      </c>
      <c r="BH239" s="10">
        <f t="shared" si="856"/>
        <v>0</v>
      </c>
      <c r="BI239" s="10">
        <f t="shared" si="856"/>
        <v>0</v>
      </c>
      <c r="BJ239" s="10">
        <f t="shared" si="856"/>
        <v>0</v>
      </c>
      <c r="BK239" s="10">
        <f t="shared" si="856"/>
        <v>0</v>
      </c>
      <c r="BL239" s="10">
        <f t="shared" si="856"/>
        <v>0</v>
      </c>
      <c r="BM239" s="10">
        <f t="shared" si="856"/>
        <v>0</v>
      </c>
      <c r="BN239" s="10">
        <f t="shared" si="856"/>
        <v>0</v>
      </c>
      <c r="BO239" s="10">
        <f t="shared" si="856"/>
        <v>0</v>
      </c>
      <c r="BP239" s="10">
        <f t="shared" si="856"/>
        <v>0</v>
      </c>
      <c r="BQ239" s="10">
        <f t="shared" si="830"/>
        <v>0</v>
      </c>
      <c r="BR239" s="4"/>
      <c r="BT239" s="167"/>
      <c r="BU239" s="171"/>
      <c r="BV239" s="17" t="str">
        <f t="shared" si="831"/>
        <v>Product Category 8</v>
      </c>
      <c r="BW239" s="10">
        <f t="shared" ref="BW239:CH239" si="857">BW36*BW154</f>
        <v>0</v>
      </c>
      <c r="BX239" s="10">
        <f t="shared" si="857"/>
        <v>0</v>
      </c>
      <c r="BY239" s="10">
        <f t="shared" si="857"/>
        <v>0</v>
      </c>
      <c r="BZ239" s="10">
        <f t="shared" si="857"/>
        <v>0</v>
      </c>
      <c r="CA239" s="10">
        <f t="shared" si="857"/>
        <v>0</v>
      </c>
      <c r="CB239" s="10">
        <f t="shared" si="857"/>
        <v>0</v>
      </c>
      <c r="CC239" s="10">
        <f t="shared" si="857"/>
        <v>0</v>
      </c>
      <c r="CD239" s="10">
        <f t="shared" si="857"/>
        <v>0</v>
      </c>
      <c r="CE239" s="10">
        <f t="shared" si="857"/>
        <v>0</v>
      </c>
      <c r="CF239" s="10">
        <f t="shared" si="857"/>
        <v>0</v>
      </c>
      <c r="CG239" s="10">
        <f t="shared" si="857"/>
        <v>0</v>
      </c>
      <c r="CH239" s="10">
        <f t="shared" si="857"/>
        <v>0</v>
      </c>
      <c r="CI239" s="10">
        <f t="shared" si="833"/>
        <v>0</v>
      </c>
      <c r="CJ239" s="4"/>
      <c r="CL239" s="171"/>
    </row>
    <row r="240" spans="1:90" x14ac:dyDescent="0.25">
      <c r="A240" s="155"/>
      <c r="B240" s="17" t="str">
        <f t="shared" si="819"/>
        <v>Product Category 9</v>
      </c>
      <c r="C240" s="10">
        <f t="shared" si="820"/>
        <v>0</v>
      </c>
      <c r="D240" s="10">
        <f t="shared" si="820"/>
        <v>0</v>
      </c>
      <c r="E240" s="10">
        <f t="shared" si="820"/>
        <v>0</v>
      </c>
      <c r="F240" s="10">
        <f t="shared" si="820"/>
        <v>0</v>
      </c>
      <c r="G240" s="10">
        <f t="shared" si="820"/>
        <v>0</v>
      </c>
      <c r="H240" s="10">
        <f t="shared" si="820"/>
        <v>0</v>
      </c>
      <c r="I240" s="10">
        <f t="shared" si="820"/>
        <v>0</v>
      </c>
      <c r="J240" s="10">
        <f t="shared" si="820"/>
        <v>0</v>
      </c>
      <c r="K240" s="10">
        <f t="shared" si="820"/>
        <v>0</v>
      </c>
      <c r="L240" s="10">
        <f t="shared" si="820"/>
        <v>0</v>
      </c>
      <c r="M240" s="10">
        <f t="shared" si="820"/>
        <v>0</v>
      </c>
      <c r="N240" s="10">
        <f t="shared" si="820"/>
        <v>0</v>
      </c>
      <c r="O240" s="10">
        <f t="shared" si="821"/>
        <v>0</v>
      </c>
      <c r="P240" s="4"/>
      <c r="R240" s="155"/>
      <c r="S240" s="159"/>
      <c r="T240" s="17" t="str">
        <f t="shared" si="822"/>
        <v>Product Category 9</v>
      </c>
      <c r="U240" s="10">
        <f t="shared" ref="U240:AF240" si="858">U37*U155</f>
        <v>0</v>
      </c>
      <c r="V240" s="10">
        <f t="shared" si="858"/>
        <v>0</v>
      </c>
      <c r="W240" s="10">
        <f t="shared" si="858"/>
        <v>0</v>
      </c>
      <c r="X240" s="10">
        <f t="shared" si="858"/>
        <v>0</v>
      </c>
      <c r="Y240" s="10">
        <f t="shared" si="858"/>
        <v>0</v>
      </c>
      <c r="Z240" s="10">
        <f t="shared" si="858"/>
        <v>0</v>
      </c>
      <c r="AA240" s="10">
        <f t="shared" si="858"/>
        <v>0</v>
      </c>
      <c r="AB240" s="10">
        <f t="shared" si="858"/>
        <v>0</v>
      </c>
      <c r="AC240" s="10">
        <f t="shared" si="858"/>
        <v>0</v>
      </c>
      <c r="AD240" s="10">
        <f t="shared" si="858"/>
        <v>0</v>
      </c>
      <c r="AE240" s="10">
        <f t="shared" si="858"/>
        <v>0</v>
      </c>
      <c r="AF240" s="10">
        <f t="shared" si="858"/>
        <v>0</v>
      </c>
      <c r="AG240" s="10">
        <f t="shared" si="824"/>
        <v>0</v>
      </c>
      <c r="AH240" s="4"/>
      <c r="AJ240" s="159"/>
      <c r="AK240" s="163"/>
      <c r="AL240" s="17" t="str">
        <f t="shared" si="825"/>
        <v>Product Category 9</v>
      </c>
      <c r="AM240" s="10">
        <f t="shared" ref="AM240:AX240" si="859">AM37*AM155</f>
        <v>0</v>
      </c>
      <c r="AN240" s="10">
        <f t="shared" si="859"/>
        <v>0</v>
      </c>
      <c r="AO240" s="10">
        <f t="shared" si="859"/>
        <v>0</v>
      </c>
      <c r="AP240" s="10">
        <f t="shared" si="859"/>
        <v>0</v>
      </c>
      <c r="AQ240" s="10">
        <f t="shared" si="859"/>
        <v>0</v>
      </c>
      <c r="AR240" s="10">
        <f t="shared" si="859"/>
        <v>0</v>
      </c>
      <c r="AS240" s="10">
        <f t="shared" si="859"/>
        <v>0</v>
      </c>
      <c r="AT240" s="10">
        <f t="shared" si="859"/>
        <v>0</v>
      </c>
      <c r="AU240" s="10">
        <f t="shared" si="859"/>
        <v>0</v>
      </c>
      <c r="AV240" s="10">
        <f t="shared" si="859"/>
        <v>0</v>
      </c>
      <c r="AW240" s="10">
        <f t="shared" si="859"/>
        <v>0</v>
      </c>
      <c r="AX240" s="10">
        <f t="shared" si="859"/>
        <v>0</v>
      </c>
      <c r="AY240" s="10">
        <f t="shared" si="827"/>
        <v>0</v>
      </c>
      <c r="AZ240" s="4"/>
      <c r="BB240" s="163"/>
      <c r="BC240" s="167"/>
      <c r="BD240" s="17" t="str">
        <f t="shared" si="828"/>
        <v>Product Category 9</v>
      </c>
      <c r="BE240" s="10">
        <f t="shared" ref="BE240:BP240" si="860">BE37*BE155</f>
        <v>0</v>
      </c>
      <c r="BF240" s="10">
        <f t="shared" si="860"/>
        <v>0</v>
      </c>
      <c r="BG240" s="10">
        <f t="shared" si="860"/>
        <v>0</v>
      </c>
      <c r="BH240" s="10">
        <f t="shared" si="860"/>
        <v>0</v>
      </c>
      <c r="BI240" s="10">
        <f t="shared" si="860"/>
        <v>0</v>
      </c>
      <c r="BJ240" s="10">
        <f t="shared" si="860"/>
        <v>0</v>
      </c>
      <c r="BK240" s="10">
        <f t="shared" si="860"/>
        <v>0</v>
      </c>
      <c r="BL240" s="10">
        <f t="shared" si="860"/>
        <v>0</v>
      </c>
      <c r="BM240" s="10">
        <f t="shared" si="860"/>
        <v>0</v>
      </c>
      <c r="BN240" s="10">
        <f t="shared" si="860"/>
        <v>0</v>
      </c>
      <c r="BO240" s="10">
        <f t="shared" si="860"/>
        <v>0</v>
      </c>
      <c r="BP240" s="10">
        <f t="shared" si="860"/>
        <v>0</v>
      </c>
      <c r="BQ240" s="10">
        <f t="shared" si="830"/>
        <v>0</v>
      </c>
      <c r="BR240" s="4"/>
      <c r="BT240" s="167"/>
      <c r="BU240" s="171"/>
      <c r="BV240" s="17" t="str">
        <f t="shared" si="831"/>
        <v>Product Category 9</v>
      </c>
      <c r="BW240" s="10">
        <f t="shared" ref="BW240:CH240" si="861">BW37*BW155</f>
        <v>0</v>
      </c>
      <c r="BX240" s="10">
        <f t="shared" si="861"/>
        <v>0</v>
      </c>
      <c r="BY240" s="10">
        <f t="shared" si="861"/>
        <v>0</v>
      </c>
      <c r="BZ240" s="10">
        <f t="shared" si="861"/>
        <v>0</v>
      </c>
      <c r="CA240" s="10">
        <f t="shared" si="861"/>
        <v>0</v>
      </c>
      <c r="CB240" s="10">
        <f t="shared" si="861"/>
        <v>0</v>
      </c>
      <c r="CC240" s="10">
        <f t="shared" si="861"/>
        <v>0</v>
      </c>
      <c r="CD240" s="10">
        <f t="shared" si="861"/>
        <v>0</v>
      </c>
      <c r="CE240" s="10">
        <f t="shared" si="861"/>
        <v>0</v>
      </c>
      <c r="CF240" s="10">
        <f t="shared" si="861"/>
        <v>0</v>
      </c>
      <c r="CG240" s="10">
        <f t="shared" si="861"/>
        <v>0</v>
      </c>
      <c r="CH240" s="10">
        <f t="shared" si="861"/>
        <v>0</v>
      </c>
      <c r="CI240" s="10">
        <f t="shared" si="833"/>
        <v>0</v>
      </c>
      <c r="CJ240" s="4"/>
      <c r="CL240" s="171"/>
    </row>
    <row r="241" spans="1:90" x14ac:dyDescent="0.25">
      <c r="A241" s="155"/>
      <c r="B241" s="17" t="str">
        <f t="shared" si="819"/>
        <v>Product Category 10</v>
      </c>
      <c r="C241" s="10">
        <f t="shared" si="820"/>
        <v>0</v>
      </c>
      <c r="D241" s="10">
        <f t="shared" si="820"/>
        <v>0</v>
      </c>
      <c r="E241" s="10">
        <f t="shared" si="820"/>
        <v>0</v>
      </c>
      <c r="F241" s="10">
        <f t="shared" si="820"/>
        <v>0</v>
      </c>
      <c r="G241" s="10">
        <f t="shared" si="820"/>
        <v>0</v>
      </c>
      <c r="H241" s="10">
        <f t="shared" si="820"/>
        <v>0</v>
      </c>
      <c r="I241" s="10">
        <f t="shared" si="820"/>
        <v>0</v>
      </c>
      <c r="J241" s="10">
        <f t="shared" si="820"/>
        <v>0</v>
      </c>
      <c r="K241" s="10">
        <f t="shared" si="820"/>
        <v>0</v>
      </c>
      <c r="L241" s="10">
        <f t="shared" si="820"/>
        <v>0</v>
      </c>
      <c r="M241" s="10">
        <f t="shared" si="820"/>
        <v>0</v>
      </c>
      <c r="N241" s="10">
        <f t="shared" si="820"/>
        <v>0</v>
      </c>
      <c r="O241" s="10">
        <f t="shared" si="821"/>
        <v>0</v>
      </c>
      <c r="P241" s="4"/>
      <c r="R241" s="155"/>
      <c r="S241" s="159"/>
      <c r="T241" s="17" t="str">
        <f t="shared" si="822"/>
        <v>Product Category 10</v>
      </c>
      <c r="U241" s="10">
        <f t="shared" ref="U241:AF241" si="862">U38*U156</f>
        <v>0</v>
      </c>
      <c r="V241" s="10">
        <f t="shared" si="862"/>
        <v>0</v>
      </c>
      <c r="W241" s="10">
        <f t="shared" si="862"/>
        <v>0</v>
      </c>
      <c r="X241" s="10">
        <f t="shared" si="862"/>
        <v>0</v>
      </c>
      <c r="Y241" s="10">
        <f t="shared" si="862"/>
        <v>0</v>
      </c>
      <c r="Z241" s="10">
        <f t="shared" si="862"/>
        <v>0</v>
      </c>
      <c r="AA241" s="10">
        <f t="shared" si="862"/>
        <v>0</v>
      </c>
      <c r="AB241" s="10">
        <f t="shared" si="862"/>
        <v>0</v>
      </c>
      <c r="AC241" s="10">
        <f t="shared" si="862"/>
        <v>0</v>
      </c>
      <c r="AD241" s="10">
        <f t="shared" si="862"/>
        <v>0</v>
      </c>
      <c r="AE241" s="10">
        <f t="shared" si="862"/>
        <v>0</v>
      </c>
      <c r="AF241" s="10">
        <f t="shared" si="862"/>
        <v>0</v>
      </c>
      <c r="AG241" s="10">
        <f t="shared" si="824"/>
        <v>0</v>
      </c>
      <c r="AH241" s="4"/>
      <c r="AJ241" s="159"/>
      <c r="AK241" s="163"/>
      <c r="AL241" s="17" t="str">
        <f t="shared" si="825"/>
        <v>Product Category 10</v>
      </c>
      <c r="AM241" s="10">
        <f t="shared" ref="AM241:AX241" si="863">AM38*AM156</f>
        <v>0</v>
      </c>
      <c r="AN241" s="10">
        <f t="shared" si="863"/>
        <v>0</v>
      </c>
      <c r="AO241" s="10">
        <f t="shared" si="863"/>
        <v>0</v>
      </c>
      <c r="AP241" s="10">
        <f t="shared" si="863"/>
        <v>0</v>
      </c>
      <c r="AQ241" s="10">
        <f t="shared" si="863"/>
        <v>0</v>
      </c>
      <c r="AR241" s="10">
        <f t="shared" si="863"/>
        <v>0</v>
      </c>
      <c r="AS241" s="10">
        <f t="shared" si="863"/>
        <v>0</v>
      </c>
      <c r="AT241" s="10">
        <f t="shared" si="863"/>
        <v>0</v>
      </c>
      <c r="AU241" s="10">
        <f t="shared" si="863"/>
        <v>0</v>
      </c>
      <c r="AV241" s="10">
        <f t="shared" si="863"/>
        <v>0</v>
      </c>
      <c r="AW241" s="10">
        <f t="shared" si="863"/>
        <v>0</v>
      </c>
      <c r="AX241" s="10">
        <f t="shared" si="863"/>
        <v>0</v>
      </c>
      <c r="AY241" s="10">
        <f t="shared" si="827"/>
        <v>0</v>
      </c>
      <c r="AZ241" s="4"/>
      <c r="BB241" s="163"/>
      <c r="BC241" s="167"/>
      <c r="BD241" s="17" t="str">
        <f t="shared" si="828"/>
        <v>Product Category 10</v>
      </c>
      <c r="BE241" s="10">
        <f t="shared" ref="BE241:BP241" si="864">BE38*BE156</f>
        <v>0</v>
      </c>
      <c r="BF241" s="10">
        <f t="shared" si="864"/>
        <v>0</v>
      </c>
      <c r="BG241" s="10">
        <f t="shared" si="864"/>
        <v>0</v>
      </c>
      <c r="BH241" s="10">
        <f t="shared" si="864"/>
        <v>0</v>
      </c>
      <c r="BI241" s="10">
        <f t="shared" si="864"/>
        <v>0</v>
      </c>
      <c r="BJ241" s="10">
        <f t="shared" si="864"/>
        <v>0</v>
      </c>
      <c r="BK241" s="10">
        <f t="shared" si="864"/>
        <v>0</v>
      </c>
      <c r="BL241" s="10">
        <f t="shared" si="864"/>
        <v>0</v>
      </c>
      <c r="BM241" s="10">
        <f t="shared" si="864"/>
        <v>0</v>
      </c>
      <c r="BN241" s="10">
        <f t="shared" si="864"/>
        <v>0</v>
      </c>
      <c r="BO241" s="10">
        <f t="shared" si="864"/>
        <v>0</v>
      </c>
      <c r="BP241" s="10">
        <f t="shared" si="864"/>
        <v>0</v>
      </c>
      <c r="BQ241" s="10">
        <f t="shared" si="830"/>
        <v>0</v>
      </c>
      <c r="BR241" s="4"/>
      <c r="BT241" s="167"/>
      <c r="BU241" s="171"/>
      <c r="BV241" s="17" t="str">
        <f t="shared" si="831"/>
        <v>Product Category 10</v>
      </c>
      <c r="BW241" s="10">
        <f t="shared" ref="BW241:CH241" si="865">BW38*BW156</f>
        <v>0</v>
      </c>
      <c r="BX241" s="10">
        <f t="shared" si="865"/>
        <v>0</v>
      </c>
      <c r="BY241" s="10">
        <f t="shared" si="865"/>
        <v>0</v>
      </c>
      <c r="BZ241" s="10">
        <f t="shared" si="865"/>
        <v>0</v>
      </c>
      <c r="CA241" s="10">
        <f t="shared" si="865"/>
        <v>0</v>
      </c>
      <c r="CB241" s="10">
        <f t="shared" si="865"/>
        <v>0</v>
      </c>
      <c r="CC241" s="10">
        <f t="shared" si="865"/>
        <v>0</v>
      </c>
      <c r="CD241" s="10">
        <f t="shared" si="865"/>
        <v>0</v>
      </c>
      <c r="CE241" s="10">
        <f t="shared" si="865"/>
        <v>0</v>
      </c>
      <c r="CF241" s="10">
        <f t="shared" si="865"/>
        <v>0</v>
      </c>
      <c r="CG241" s="10">
        <f t="shared" si="865"/>
        <v>0</v>
      </c>
      <c r="CH241" s="10">
        <f t="shared" si="865"/>
        <v>0</v>
      </c>
      <c r="CI241" s="10">
        <f t="shared" si="833"/>
        <v>0</v>
      </c>
      <c r="CJ241" s="4"/>
      <c r="CL241" s="171"/>
    </row>
    <row r="242" spans="1:90" x14ac:dyDescent="0.25">
      <c r="A242" s="155"/>
      <c r="B242" s="17" t="s">
        <v>259</v>
      </c>
      <c r="C242" s="35">
        <f>SUM(C232:C241)</f>
        <v>0</v>
      </c>
      <c r="D242" s="35">
        <f t="shared" ref="D242:N242" si="866">SUM(D232:D241)</f>
        <v>0</v>
      </c>
      <c r="E242" s="35">
        <f t="shared" si="866"/>
        <v>0</v>
      </c>
      <c r="F242" s="35">
        <f t="shared" si="866"/>
        <v>0</v>
      </c>
      <c r="G242" s="35">
        <f t="shared" si="866"/>
        <v>0</v>
      </c>
      <c r="H242" s="35">
        <f t="shared" si="866"/>
        <v>0</v>
      </c>
      <c r="I242" s="35">
        <f t="shared" si="866"/>
        <v>0</v>
      </c>
      <c r="J242" s="35">
        <f t="shared" si="866"/>
        <v>0</v>
      </c>
      <c r="K242" s="35">
        <f t="shared" si="866"/>
        <v>0</v>
      </c>
      <c r="L242" s="35">
        <f t="shared" si="866"/>
        <v>0</v>
      </c>
      <c r="M242" s="35">
        <f t="shared" si="866"/>
        <v>0</v>
      </c>
      <c r="N242" s="35">
        <f t="shared" si="866"/>
        <v>0</v>
      </c>
      <c r="O242" s="35">
        <f>SUM(O232:O241)</f>
        <v>0</v>
      </c>
      <c r="P242" s="16"/>
      <c r="R242" s="155"/>
      <c r="S242" s="159"/>
      <c r="T242" s="17" t="s">
        <v>259</v>
      </c>
      <c r="U242" s="35">
        <f>SUM(U232:U241)</f>
        <v>0</v>
      </c>
      <c r="V242" s="35">
        <f t="shared" ref="V242:AF242" si="867">SUM(V232:V241)</f>
        <v>0</v>
      </c>
      <c r="W242" s="35">
        <f t="shared" si="867"/>
        <v>0</v>
      </c>
      <c r="X242" s="35">
        <f t="shared" si="867"/>
        <v>0</v>
      </c>
      <c r="Y242" s="35">
        <f t="shared" si="867"/>
        <v>0</v>
      </c>
      <c r="Z242" s="35">
        <f t="shared" si="867"/>
        <v>0</v>
      </c>
      <c r="AA242" s="35">
        <f t="shared" si="867"/>
        <v>0</v>
      </c>
      <c r="AB242" s="35">
        <f t="shared" si="867"/>
        <v>0</v>
      </c>
      <c r="AC242" s="35">
        <f t="shared" si="867"/>
        <v>0</v>
      </c>
      <c r="AD242" s="35">
        <f t="shared" si="867"/>
        <v>0</v>
      </c>
      <c r="AE242" s="35">
        <f t="shared" si="867"/>
        <v>0</v>
      </c>
      <c r="AF242" s="35">
        <f t="shared" si="867"/>
        <v>0</v>
      </c>
      <c r="AG242" s="35">
        <f>SUM(AG232:AG241)</f>
        <v>0</v>
      </c>
      <c r="AH242" s="16"/>
      <c r="AJ242" s="159"/>
      <c r="AK242" s="163"/>
      <c r="AL242" s="17" t="s">
        <v>259</v>
      </c>
      <c r="AM242" s="35">
        <f>SUM(AM232:AM241)</f>
        <v>0</v>
      </c>
      <c r="AN242" s="35">
        <f t="shared" ref="AN242:AX242" si="868">SUM(AN232:AN241)</f>
        <v>0</v>
      </c>
      <c r="AO242" s="35">
        <f t="shared" si="868"/>
        <v>0</v>
      </c>
      <c r="AP242" s="35">
        <f t="shared" si="868"/>
        <v>0</v>
      </c>
      <c r="AQ242" s="35">
        <f t="shared" si="868"/>
        <v>0</v>
      </c>
      <c r="AR242" s="35">
        <f t="shared" si="868"/>
        <v>0</v>
      </c>
      <c r="AS242" s="35">
        <f t="shared" si="868"/>
        <v>0</v>
      </c>
      <c r="AT242" s="35">
        <f t="shared" si="868"/>
        <v>0</v>
      </c>
      <c r="AU242" s="35">
        <f t="shared" si="868"/>
        <v>0</v>
      </c>
      <c r="AV242" s="35">
        <f t="shared" si="868"/>
        <v>0</v>
      </c>
      <c r="AW242" s="35">
        <f t="shared" si="868"/>
        <v>0</v>
      </c>
      <c r="AX242" s="35">
        <f t="shared" si="868"/>
        <v>0</v>
      </c>
      <c r="AY242" s="35">
        <f>SUM(AY232:AY241)</f>
        <v>0</v>
      </c>
      <c r="AZ242" s="16"/>
      <c r="BB242" s="163"/>
      <c r="BC242" s="167"/>
      <c r="BD242" s="17" t="s">
        <v>259</v>
      </c>
      <c r="BE242" s="35">
        <f>SUM(BE232:BE241)</f>
        <v>0</v>
      </c>
      <c r="BF242" s="35">
        <f t="shared" ref="BF242:BP242" si="869">SUM(BF232:BF241)</f>
        <v>0</v>
      </c>
      <c r="BG242" s="35">
        <f t="shared" si="869"/>
        <v>0</v>
      </c>
      <c r="BH242" s="35">
        <f t="shared" si="869"/>
        <v>0</v>
      </c>
      <c r="BI242" s="35">
        <f t="shared" si="869"/>
        <v>0</v>
      </c>
      <c r="BJ242" s="35">
        <f t="shared" si="869"/>
        <v>0</v>
      </c>
      <c r="BK242" s="35">
        <f t="shared" si="869"/>
        <v>0</v>
      </c>
      <c r="BL242" s="35">
        <f t="shared" si="869"/>
        <v>0</v>
      </c>
      <c r="BM242" s="35">
        <f t="shared" si="869"/>
        <v>0</v>
      </c>
      <c r="BN242" s="35">
        <f t="shared" si="869"/>
        <v>0</v>
      </c>
      <c r="BO242" s="35">
        <f t="shared" si="869"/>
        <v>0</v>
      </c>
      <c r="BP242" s="35">
        <f t="shared" si="869"/>
        <v>0</v>
      </c>
      <c r="BQ242" s="35">
        <f>SUM(BQ232:BQ241)</f>
        <v>0</v>
      </c>
      <c r="BR242" s="16"/>
      <c r="BT242" s="167"/>
      <c r="BU242" s="171"/>
      <c r="BV242" s="17" t="s">
        <v>259</v>
      </c>
      <c r="BW242" s="35">
        <f>SUM(BW232:BW241)</f>
        <v>0</v>
      </c>
      <c r="BX242" s="35">
        <f t="shared" ref="BX242:CH242" si="870">SUM(BX232:BX241)</f>
        <v>0</v>
      </c>
      <c r="BY242" s="35">
        <f t="shared" si="870"/>
        <v>0</v>
      </c>
      <c r="BZ242" s="35">
        <f t="shared" si="870"/>
        <v>0</v>
      </c>
      <c r="CA242" s="35">
        <f t="shared" si="870"/>
        <v>0</v>
      </c>
      <c r="CB242" s="35">
        <f t="shared" si="870"/>
        <v>0</v>
      </c>
      <c r="CC242" s="35">
        <f t="shared" si="870"/>
        <v>0</v>
      </c>
      <c r="CD242" s="35">
        <f t="shared" si="870"/>
        <v>0</v>
      </c>
      <c r="CE242" s="35">
        <f t="shared" si="870"/>
        <v>0</v>
      </c>
      <c r="CF242" s="35">
        <f t="shared" si="870"/>
        <v>0</v>
      </c>
      <c r="CG242" s="35">
        <f t="shared" si="870"/>
        <v>0</v>
      </c>
      <c r="CH242" s="35">
        <f t="shared" si="870"/>
        <v>0</v>
      </c>
      <c r="CI242" s="35">
        <f>SUM(CI232:CI241)</f>
        <v>0</v>
      </c>
      <c r="CJ242" s="16"/>
      <c r="CL242" s="171"/>
    </row>
    <row r="243" spans="1:90" x14ac:dyDescent="0.25">
      <c r="A243" s="155"/>
      <c r="R243" s="155"/>
      <c r="S243" s="159"/>
      <c r="AJ243" s="159"/>
      <c r="AK243" s="163"/>
      <c r="BB243" s="163"/>
      <c r="BC243" s="167"/>
      <c r="BT243" s="167"/>
      <c r="BU243" s="171"/>
      <c r="CL243" s="171"/>
    </row>
    <row r="244" spans="1:90" x14ac:dyDescent="0.25">
      <c r="A244" s="286" t="s">
        <v>530</v>
      </c>
      <c r="B244" s="107" t="str">
        <f>B228</f>
        <v>For the Year Ending May 30</v>
      </c>
      <c r="D244" s="4"/>
      <c r="E244" s="4"/>
      <c r="F244" s="4"/>
      <c r="G244" s="4"/>
      <c r="H244" s="4"/>
      <c r="I244" s="4"/>
      <c r="J244" s="4"/>
      <c r="K244" s="4"/>
      <c r="L244" s="4"/>
      <c r="M244" s="4"/>
      <c r="N244" s="4"/>
      <c r="O244" s="4"/>
      <c r="R244" s="155"/>
      <c r="S244" s="250" t="s">
        <v>530</v>
      </c>
      <c r="T244" s="107" t="str">
        <f>T228</f>
        <v>For the Year Ending May 30</v>
      </c>
      <c r="U244" s="4"/>
      <c r="V244" s="4"/>
      <c r="W244" s="4"/>
      <c r="X244" s="4"/>
      <c r="Y244" s="4"/>
      <c r="Z244" s="4"/>
      <c r="AA244" s="4"/>
      <c r="AB244" s="4"/>
      <c r="AC244" s="4"/>
      <c r="AD244" s="4"/>
      <c r="AE244" s="4"/>
      <c r="AF244" s="4"/>
      <c r="AG244" s="4"/>
      <c r="AJ244" s="159"/>
      <c r="AK244" s="250" t="s">
        <v>530</v>
      </c>
      <c r="AL244" s="107" t="str">
        <f>AL228</f>
        <v>For the Year Ending May 30</v>
      </c>
      <c r="AM244" s="4"/>
      <c r="AN244" s="4"/>
      <c r="AO244" s="4"/>
      <c r="AP244" s="4"/>
      <c r="AQ244" s="4"/>
      <c r="AR244" s="4"/>
      <c r="AS244" s="4"/>
      <c r="AT244" s="4"/>
      <c r="AU244" s="4"/>
      <c r="AV244" s="4"/>
      <c r="AW244" s="4"/>
      <c r="AX244" s="4"/>
      <c r="AY244" s="4"/>
      <c r="BB244" s="163"/>
      <c r="BC244" s="250" t="s">
        <v>530</v>
      </c>
      <c r="BD244" s="107" t="str">
        <f>BD228</f>
        <v>For the Year Ending May 30</v>
      </c>
      <c r="BE244" s="4"/>
      <c r="BF244" s="4"/>
      <c r="BG244" s="4"/>
      <c r="BH244" s="4"/>
      <c r="BI244" s="4"/>
      <c r="BJ244" s="4"/>
      <c r="BK244" s="4"/>
      <c r="BL244" s="4"/>
      <c r="BM244" s="4"/>
      <c r="BN244" s="4"/>
      <c r="BO244" s="4"/>
      <c r="BP244" s="4"/>
      <c r="BQ244" s="4"/>
      <c r="BT244" s="167"/>
      <c r="BU244" s="250" t="s">
        <v>530</v>
      </c>
      <c r="BV244" s="107" t="str">
        <f>BV228</f>
        <v>For the Year Ending May 30</v>
      </c>
      <c r="BW244" s="4"/>
      <c r="BX244" s="4"/>
      <c r="BY244" s="4"/>
      <c r="BZ244" s="4"/>
      <c r="CA244" s="4"/>
      <c r="CB244" s="4"/>
      <c r="CC244" s="4"/>
      <c r="CD244" s="4"/>
      <c r="CE244" s="4"/>
      <c r="CF244" s="4"/>
      <c r="CG244" s="4"/>
      <c r="CH244" s="4"/>
      <c r="CI244" s="4"/>
      <c r="CL244" s="171"/>
    </row>
    <row r="245" spans="1:90" x14ac:dyDescent="0.25">
      <c r="A245" s="155"/>
      <c r="B245" s="75" t="s">
        <v>264</v>
      </c>
      <c r="C245" s="4"/>
      <c r="D245" s="4"/>
      <c r="E245" s="4"/>
      <c r="F245" s="4"/>
      <c r="G245" s="4"/>
      <c r="H245" s="4"/>
      <c r="I245" s="4"/>
      <c r="J245" s="4"/>
      <c r="K245" s="4"/>
      <c r="L245" s="4"/>
      <c r="M245" s="4"/>
      <c r="N245" s="4"/>
      <c r="O245" s="4"/>
      <c r="R245" s="155"/>
      <c r="S245" s="159"/>
      <c r="T245" s="75" t="s">
        <v>264</v>
      </c>
      <c r="U245" s="4"/>
      <c r="V245" s="4"/>
      <c r="W245" s="4"/>
      <c r="X245" s="4"/>
      <c r="Y245" s="4"/>
      <c r="Z245" s="4"/>
      <c r="AA245" s="4"/>
      <c r="AB245" s="4"/>
      <c r="AC245" s="4"/>
      <c r="AD245" s="4"/>
      <c r="AE245" s="4"/>
      <c r="AF245" s="4"/>
      <c r="AG245" s="4"/>
      <c r="AJ245" s="159"/>
      <c r="AK245" s="163"/>
      <c r="AL245" s="75" t="s">
        <v>264</v>
      </c>
      <c r="AM245" s="4"/>
      <c r="AN245" s="4"/>
      <c r="AO245" s="4"/>
      <c r="AP245" s="4"/>
      <c r="AQ245" s="4"/>
      <c r="AR245" s="4"/>
      <c r="AS245" s="4"/>
      <c r="AT245" s="4"/>
      <c r="AU245" s="4"/>
      <c r="AV245" s="4"/>
      <c r="AW245" s="4"/>
      <c r="AX245" s="4"/>
      <c r="AY245" s="4"/>
      <c r="BB245" s="163"/>
      <c r="BC245" s="167"/>
      <c r="BD245" s="75" t="s">
        <v>264</v>
      </c>
      <c r="BE245" s="4"/>
      <c r="BF245" s="4"/>
      <c r="BG245" s="4"/>
      <c r="BH245" s="4"/>
      <c r="BI245" s="4"/>
      <c r="BJ245" s="4"/>
      <c r="BK245" s="4"/>
      <c r="BL245" s="4"/>
      <c r="BM245" s="4"/>
      <c r="BN245" s="4"/>
      <c r="BO245" s="4"/>
      <c r="BP245" s="4"/>
      <c r="BQ245" s="4"/>
      <c r="BT245" s="167"/>
      <c r="BU245" s="171"/>
      <c r="BV245" s="75" t="s">
        <v>264</v>
      </c>
      <c r="BW245" s="4"/>
      <c r="BX245" s="4"/>
      <c r="BY245" s="4"/>
      <c r="BZ245" s="4"/>
      <c r="CA245" s="4"/>
      <c r="CB245" s="4"/>
      <c r="CC245" s="4"/>
      <c r="CD245" s="4"/>
      <c r="CE245" s="4"/>
      <c r="CF245" s="4"/>
      <c r="CG245" s="4"/>
      <c r="CH245" s="4"/>
      <c r="CI245" s="4"/>
      <c r="CL245" s="171"/>
    </row>
    <row r="246" spans="1:90" x14ac:dyDescent="0.25">
      <c r="A246" s="155"/>
      <c r="B246" s="72" t="str">
        <f>B230</f>
        <v>Your Company Name</v>
      </c>
      <c r="C246" s="4"/>
      <c r="D246" s="4"/>
      <c r="E246" s="4"/>
      <c r="F246" s="4"/>
      <c r="G246" s="4"/>
      <c r="H246" s="4"/>
      <c r="I246" s="4"/>
      <c r="J246" s="4"/>
      <c r="K246" s="4"/>
      <c r="L246" s="4"/>
      <c r="M246" s="4"/>
      <c r="N246" s="4"/>
      <c r="O246" s="4"/>
      <c r="R246" s="155"/>
      <c r="S246" s="159"/>
      <c r="T246" s="72" t="str">
        <f>T230</f>
        <v>Your Company Name</v>
      </c>
      <c r="U246" s="4"/>
      <c r="V246" s="4"/>
      <c r="W246" s="4"/>
      <c r="X246" s="4"/>
      <c r="Y246" s="4"/>
      <c r="Z246" s="4"/>
      <c r="AA246" s="4"/>
      <c r="AB246" s="4"/>
      <c r="AC246" s="4"/>
      <c r="AD246" s="4"/>
      <c r="AE246" s="4"/>
      <c r="AF246" s="4"/>
      <c r="AG246" s="4"/>
      <c r="AJ246" s="159"/>
      <c r="AK246" s="163"/>
      <c r="AL246" s="72" t="str">
        <f>AL230</f>
        <v>Your Company Name</v>
      </c>
      <c r="AM246" s="4"/>
      <c r="AN246" s="4"/>
      <c r="AO246" s="4"/>
      <c r="AP246" s="4"/>
      <c r="AQ246" s="4"/>
      <c r="AR246" s="4"/>
      <c r="AS246" s="4"/>
      <c r="AT246" s="4"/>
      <c r="AU246" s="4"/>
      <c r="AV246" s="4"/>
      <c r="AW246" s="4"/>
      <c r="AX246" s="4"/>
      <c r="AY246" s="4"/>
      <c r="BB246" s="163"/>
      <c r="BC246" s="167"/>
      <c r="BD246" s="72" t="str">
        <f>BD230</f>
        <v>Your Company Name</v>
      </c>
      <c r="BE246" s="4"/>
      <c r="BF246" s="4"/>
      <c r="BG246" s="4"/>
      <c r="BH246" s="4"/>
      <c r="BI246" s="4"/>
      <c r="BJ246" s="4"/>
      <c r="BK246" s="4"/>
      <c r="BL246" s="4"/>
      <c r="BM246" s="4"/>
      <c r="BN246" s="4"/>
      <c r="BO246" s="4"/>
      <c r="BP246" s="4"/>
      <c r="BQ246" s="4"/>
      <c r="BT246" s="167"/>
      <c r="BU246" s="171"/>
      <c r="BV246" s="72" t="str">
        <f>BV230</f>
        <v>Your Company Name</v>
      </c>
      <c r="BW246" s="4"/>
      <c r="BX246" s="4"/>
      <c r="BY246" s="4"/>
      <c r="BZ246" s="4"/>
      <c r="CA246" s="4"/>
      <c r="CB246" s="4"/>
      <c r="CC246" s="4"/>
      <c r="CD246" s="4"/>
      <c r="CE246" s="4"/>
      <c r="CF246" s="4"/>
      <c r="CG246" s="4"/>
      <c r="CH246" s="4"/>
      <c r="CI246" s="4"/>
      <c r="CL246" s="171"/>
    </row>
    <row r="247" spans="1:90" x14ac:dyDescent="0.25">
      <c r="A247" s="155"/>
      <c r="B247" s="21"/>
      <c r="C247" s="22">
        <f>C231</f>
        <v>43617</v>
      </c>
      <c r="D247" s="22">
        <f t="shared" ref="D247:N247" si="871">D231</f>
        <v>43647</v>
      </c>
      <c r="E247" s="22">
        <f t="shared" si="871"/>
        <v>43678</v>
      </c>
      <c r="F247" s="22">
        <f t="shared" si="871"/>
        <v>43709</v>
      </c>
      <c r="G247" s="22">
        <f t="shared" si="871"/>
        <v>43739</v>
      </c>
      <c r="H247" s="22">
        <f t="shared" si="871"/>
        <v>43770</v>
      </c>
      <c r="I247" s="22">
        <f t="shared" si="871"/>
        <v>43800</v>
      </c>
      <c r="J247" s="22">
        <f t="shared" si="871"/>
        <v>43831</v>
      </c>
      <c r="K247" s="22">
        <f t="shared" si="871"/>
        <v>43862</v>
      </c>
      <c r="L247" s="22">
        <f t="shared" si="871"/>
        <v>43891</v>
      </c>
      <c r="M247" s="22">
        <f t="shared" si="871"/>
        <v>43922</v>
      </c>
      <c r="N247" s="22">
        <f t="shared" si="871"/>
        <v>43952</v>
      </c>
      <c r="O247" s="22" t="str">
        <f>O231</f>
        <v>Total</v>
      </c>
      <c r="R247" s="155"/>
      <c r="S247" s="159"/>
      <c r="T247" s="21"/>
      <c r="U247" s="22">
        <f>U231</f>
        <v>43983</v>
      </c>
      <c r="V247" s="22">
        <f t="shared" ref="V247:AF247" si="872">V231</f>
        <v>44013</v>
      </c>
      <c r="W247" s="22">
        <f t="shared" si="872"/>
        <v>44044</v>
      </c>
      <c r="X247" s="22">
        <f t="shared" si="872"/>
        <v>44075</v>
      </c>
      <c r="Y247" s="22">
        <f t="shared" si="872"/>
        <v>44105</v>
      </c>
      <c r="Z247" s="22">
        <f t="shared" si="872"/>
        <v>44136</v>
      </c>
      <c r="AA247" s="22">
        <f t="shared" si="872"/>
        <v>44166</v>
      </c>
      <c r="AB247" s="22">
        <f t="shared" si="872"/>
        <v>44197</v>
      </c>
      <c r="AC247" s="22">
        <f t="shared" si="872"/>
        <v>44228</v>
      </c>
      <c r="AD247" s="22">
        <f t="shared" si="872"/>
        <v>44256</v>
      </c>
      <c r="AE247" s="22">
        <f t="shared" si="872"/>
        <v>44287</v>
      </c>
      <c r="AF247" s="22">
        <f t="shared" si="872"/>
        <v>44317</v>
      </c>
      <c r="AG247" s="22" t="str">
        <f>AG231</f>
        <v>Total</v>
      </c>
      <c r="AJ247" s="159"/>
      <c r="AK247" s="163"/>
      <c r="AL247" s="21"/>
      <c r="AM247" s="22">
        <f>AM231</f>
        <v>44349</v>
      </c>
      <c r="AN247" s="22">
        <f t="shared" ref="AN247:AX247" si="873">AN231</f>
        <v>44379</v>
      </c>
      <c r="AO247" s="22">
        <f t="shared" si="873"/>
        <v>44410</v>
      </c>
      <c r="AP247" s="22">
        <f t="shared" si="873"/>
        <v>44441</v>
      </c>
      <c r="AQ247" s="22">
        <f t="shared" si="873"/>
        <v>44471</v>
      </c>
      <c r="AR247" s="22">
        <f t="shared" si="873"/>
        <v>44502</v>
      </c>
      <c r="AS247" s="22">
        <f t="shared" si="873"/>
        <v>44532</v>
      </c>
      <c r="AT247" s="22">
        <f t="shared" si="873"/>
        <v>44563</v>
      </c>
      <c r="AU247" s="22">
        <f t="shared" si="873"/>
        <v>44594</v>
      </c>
      <c r="AV247" s="22">
        <f t="shared" si="873"/>
        <v>44622</v>
      </c>
      <c r="AW247" s="22">
        <f t="shared" si="873"/>
        <v>44653</v>
      </c>
      <c r="AX247" s="22">
        <f t="shared" si="873"/>
        <v>44683</v>
      </c>
      <c r="AY247" s="22" t="str">
        <f>AY231</f>
        <v>Total</v>
      </c>
      <c r="BB247" s="163"/>
      <c r="BC247" s="167"/>
      <c r="BD247" s="21"/>
      <c r="BE247" s="22">
        <f>BE231</f>
        <v>44715</v>
      </c>
      <c r="BF247" s="22">
        <f t="shared" ref="BF247:BP247" si="874">BF231</f>
        <v>44745</v>
      </c>
      <c r="BG247" s="22">
        <f t="shared" si="874"/>
        <v>44776</v>
      </c>
      <c r="BH247" s="22">
        <f t="shared" si="874"/>
        <v>44807</v>
      </c>
      <c r="BI247" s="22">
        <f t="shared" si="874"/>
        <v>44837</v>
      </c>
      <c r="BJ247" s="22">
        <f t="shared" si="874"/>
        <v>44868</v>
      </c>
      <c r="BK247" s="22">
        <f t="shared" si="874"/>
        <v>44898</v>
      </c>
      <c r="BL247" s="22">
        <f t="shared" si="874"/>
        <v>44929</v>
      </c>
      <c r="BM247" s="22">
        <f t="shared" si="874"/>
        <v>44960</v>
      </c>
      <c r="BN247" s="22">
        <f t="shared" si="874"/>
        <v>44988</v>
      </c>
      <c r="BO247" s="22">
        <f t="shared" si="874"/>
        <v>45019</v>
      </c>
      <c r="BP247" s="22">
        <f t="shared" si="874"/>
        <v>45049</v>
      </c>
      <c r="BQ247" s="22" t="str">
        <f>BQ231</f>
        <v>Total</v>
      </c>
      <c r="BT247" s="167"/>
      <c r="BU247" s="171"/>
      <c r="BV247" s="21"/>
      <c r="BW247" s="22">
        <f>BW231</f>
        <v>45081</v>
      </c>
      <c r="BX247" s="22">
        <f t="shared" ref="BX247:CH247" si="875">BX231</f>
        <v>45111</v>
      </c>
      <c r="BY247" s="22">
        <f t="shared" si="875"/>
        <v>45142</v>
      </c>
      <c r="BZ247" s="22">
        <f t="shared" si="875"/>
        <v>45173</v>
      </c>
      <c r="CA247" s="22">
        <f t="shared" si="875"/>
        <v>45203</v>
      </c>
      <c r="CB247" s="22">
        <f t="shared" si="875"/>
        <v>45234</v>
      </c>
      <c r="CC247" s="22">
        <f t="shared" si="875"/>
        <v>45264</v>
      </c>
      <c r="CD247" s="22">
        <f t="shared" si="875"/>
        <v>45295</v>
      </c>
      <c r="CE247" s="22">
        <f t="shared" si="875"/>
        <v>45326</v>
      </c>
      <c r="CF247" s="22">
        <f t="shared" si="875"/>
        <v>45355</v>
      </c>
      <c r="CG247" s="22">
        <f t="shared" si="875"/>
        <v>45386</v>
      </c>
      <c r="CH247" s="22">
        <f t="shared" si="875"/>
        <v>45416</v>
      </c>
      <c r="CI247" s="22" t="str">
        <f>CI231</f>
        <v>Total</v>
      </c>
      <c r="CL247" s="171"/>
    </row>
    <row r="248" spans="1:90" x14ac:dyDescent="0.25">
      <c r="A248" s="155"/>
      <c r="B248" s="17" t="s">
        <v>494</v>
      </c>
      <c r="C248" s="10">
        <f>C172</f>
        <v>0</v>
      </c>
      <c r="D248" s="10">
        <f t="shared" ref="D248:N248" si="876">D172</f>
        <v>0</v>
      </c>
      <c r="E248" s="10">
        <f t="shared" si="876"/>
        <v>0</v>
      </c>
      <c r="F248" s="10">
        <f t="shared" si="876"/>
        <v>0</v>
      </c>
      <c r="G248" s="10">
        <f t="shared" si="876"/>
        <v>0</v>
      </c>
      <c r="H248" s="10">
        <f t="shared" si="876"/>
        <v>0</v>
      </c>
      <c r="I248" s="10">
        <f t="shared" si="876"/>
        <v>0</v>
      </c>
      <c r="J248" s="10">
        <f t="shared" si="876"/>
        <v>0</v>
      </c>
      <c r="K248" s="10">
        <f t="shared" si="876"/>
        <v>0</v>
      </c>
      <c r="L248" s="10">
        <f t="shared" si="876"/>
        <v>0</v>
      </c>
      <c r="M248" s="10">
        <f t="shared" si="876"/>
        <v>0</v>
      </c>
      <c r="N248" s="10">
        <f t="shared" si="876"/>
        <v>0</v>
      </c>
      <c r="O248" s="10">
        <f>SUM(C248:N248)</f>
        <v>0</v>
      </c>
      <c r="R248" s="155"/>
      <c r="S248" s="159"/>
      <c r="T248" s="17" t="s">
        <v>494</v>
      </c>
      <c r="U248" s="10">
        <f>U172</f>
        <v>0</v>
      </c>
      <c r="V248" s="10">
        <f t="shared" ref="V248:AF248" si="877">V172</f>
        <v>0</v>
      </c>
      <c r="W248" s="10">
        <f t="shared" si="877"/>
        <v>0</v>
      </c>
      <c r="X248" s="10">
        <f t="shared" si="877"/>
        <v>0</v>
      </c>
      <c r="Y248" s="10">
        <f t="shared" si="877"/>
        <v>0</v>
      </c>
      <c r="Z248" s="10">
        <f t="shared" si="877"/>
        <v>0</v>
      </c>
      <c r="AA248" s="10">
        <f t="shared" si="877"/>
        <v>0</v>
      </c>
      <c r="AB248" s="10">
        <f t="shared" si="877"/>
        <v>0</v>
      </c>
      <c r="AC248" s="10">
        <f t="shared" si="877"/>
        <v>0</v>
      </c>
      <c r="AD248" s="10">
        <f t="shared" si="877"/>
        <v>0</v>
      </c>
      <c r="AE248" s="10">
        <f t="shared" si="877"/>
        <v>0</v>
      </c>
      <c r="AF248" s="10">
        <f t="shared" si="877"/>
        <v>0</v>
      </c>
      <c r="AG248" s="10">
        <f>SUM(U248:AF248)</f>
        <v>0</v>
      </c>
      <c r="AJ248" s="159"/>
      <c r="AK248" s="163"/>
      <c r="AL248" s="17" t="s">
        <v>494</v>
      </c>
      <c r="AM248" s="10">
        <f>AM172</f>
        <v>0</v>
      </c>
      <c r="AN248" s="10">
        <f t="shared" ref="AN248:AX248" si="878">AN172</f>
        <v>0</v>
      </c>
      <c r="AO248" s="10">
        <f t="shared" si="878"/>
        <v>0</v>
      </c>
      <c r="AP248" s="10">
        <f t="shared" si="878"/>
        <v>0</v>
      </c>
      <c r="AQ248" s="10">
        <f t="shared" si="878"/>
        <v>0</v>
      </c>
      <c r="AR248" s="10">
        <f t="shared" si="878"/>
        <v>0</v>
      </c>
      <c r="AS248" s="10">
        <f t="shared" si="878"/>
        <v>0</v>
      </c>
      <c r="AT248" s="10">
        <f t="shared" si="878"/>
        <v>0</v>
      </c>
      <c r="AU248" s="10">
        <f t="shared" si="878"/>
        <v>0</v>
      </c>
      <c r="AV248" s="10">
        <f t="shared" si="878"/>
        <v>0</v>
      </c>
      <c r="AW248" s="10">
        <f t="shared" si="878"/>
        <v>0</v>
      </c>
      <c r="AX248" s="10">
        <f t="shared" si="878"/>
        <v>0</v>
      </c>
      <c r="AY248" s="10">
        <f>SUM(AM248:AX248)</f>
        <v>0</v>
      </c>
      <c r="BB248" s="163"/>
      <c r="BC248" s="167"/>
      <c r="BD248" s="17" t="s">
        <v>494</v>
      </c>
      <c r="BE248" s="10">
        <f>BE172</f>
        <v>0</v>
      </c>
      <c r="BF248" s="10">
        <f t="shared" ref="BF248:BP248" si="879">BF172</f>
        <v>0</v>
      </c>
      <c r="BG248" s="10">
        <f t="shared" si="879"/>
        <v>0</v>
      </c>
      <c r="BH248" s="10">
        <f t="shared" si="879"/>
        <v>0</v>
      </c>
      <c r="BI248" s="10">
        <f t="shared" si="879"/>
        <v>0</v>
      </c>
      <c r="BJ248" s="10">
        <f t="shared" si="879"/>
        <v>0</v>
      </c>
      <c r="BK248" s="10">
        <f t="shared" si="879"/>
        <v>0</v>
      </c>
      <c r="BL248" s="10">
        <f t="shared" si="879"/>
        <v>0</v>
      </c>
      <c r="BM248" s="10">
        <f t="shared" si="879"/>
        <v>0</v>
      </c>
      <c r="BN248" s="10">
        <f t="shared" si="879"/>
        <v>0</v>
      </c>
      <c r="BO248" s="10">
        <f t="shared" si="879"/>
        <v>0</v>
      </c>
      <c r="BP248" s="10">
        <f t="shared" si="879"/>
        <v>0</v>
      </c>
      <c r="BQ248" s="10">
        <f>SUM(BE248:BP248)</f>
        <v>0</v>
      </c>
      <c r="BT248" s="167"/>
      <c r="BU248" s="171"/>
      <c r="BV248" s="17" t="s">
        <v>494</v>
      </c>
      <c r="BW248" s="10">
        <f>BW172</f>
        <v>0</v>
      </c>
      <c r="BX248" s="10">
        <f t="shared" ref="BX248:CH248" si="880">BX172</f>
        <v>0</v>
      </c>
      <c r="BY248" s="10">
        <f t="shared" si="880"/>
        <v>0</v>
      </c>
      <c r="BZ248" s="10">
        <f t="shared" si="880"/>
        <v>0</v>
      </c>
      <c r="CA248" s="10">
        <f t="shared" si="880"/>
        <v>0</v>
      </c>
      <c r="CB248" s="10">
        <f t="shared" si="880"/>
        <v>0</v>
      </c>
      <c r="CC248" s="10">
        <f t="shared" si="880"/>
        <v>0</v>
      </c>
      <c r="CD248" s="10">
        <f t="shared" si="880"/>
        <v>0</v>
      </c>
      <c r="CE248" s="10">
        <f t="shared" si="880"/>
        <v>0</v>
      </c>
      <c r="CF248" s="10">
        <f t="shared" si="880"/>
        <v>0</v>
      </c>
      <c r="CG248" s="10">
        <f t="shared" si="880"/>
        <v>0</v>
      </c>
      <c r="CH248" s="10">
        <f t="shared" si="880"/>
        <v>0</v>
      </c>
      <c r="CI248" s="10">
        <f>SUM(BW248:CH248)</f>
        <v>0</v>
      </c>
      <c r="CL248" s="171"/>
    </row>
    <row r="249" spans="1:90" x14ac:dyDescent="0.25">
      <c r="A249" s="155"/>
      <c r="B249" s="17" t="s">
        <v>495</v>
      </c>
      <c r="C249" s="10">
        <f>-C242</f>
        <v>0</v>
      </c>
      <c r="D249" s="10">
        <f t="shared" ref="D249:N249" si="881">-D242</f>
        <v>0</v>
      </c>
      <c r="E249" s="10">
        <f t="shared" si="881"/>
        <v>0</v>
      </c>
      <c r="F249" s="10">
        <f t="shared" si="881"/>
        <v>0</v>
      </c>
      <c r="G249" s="10">
        <f t="shared" si="881"/>
        <v>0</v>
      </c>
      <c r="H249" s="10">
        <f t="shared" si="881"/>
        <v>0</v>
      </c>
      <c r="I249" s="10">
        <f t="shared" si="881"/>
        <v>0</v>
      </c>
      <c r="J249" s="10">
        <f t="shared" si="881"/>
        <v>0</v>
      </c>
      <c r="K249" s="10">
        <f t="shared" si="881"/>
        <v>0</v>
      </c>
      <c r="L249" s="10">
        <f t="shared" si="881"/>
        <v>0</v>
      </c>
      <c r="M249" s="10">
        <f t="shared" si="881"/>
        <v>0</v>
      </c>
      <c r="N249" s="10">
        <f t="shared" si="881"/>
        <v>0</v>
      </c>
      <c r="O249" s="10">
        <f t="shared" ref="O249" si="882">SUM(C249:N249)</f>
        <v>0</v>
      </c>
      <c r="R249" s="155"/>
      <c r="S249" s="159"/>
      <c r="T249" s="17" t="s">
        <v>495</v>
      </c>
      <c r="U249" s="10">
        <f>-U242</f>
        <v>0</v>
      </c>
      <c r="V249" s="10">
        <f t="shared" ref="V249:AF249" si="883">-V242</f>
        <v>0</v>
      </c>
      <c r="W249" s="10">
        <f t="shared" si="883"/>
        <v>0</v>
      </c>
      <c r="X249" s="10">
        <f t="shared" si="883"/>
        <v>0</v>
      </c>
      <c r="Y249" s="10">
        <f t="shared" si="883"/>
        <v>0</v>
      </c>
      <c r="Z249" s="10">
        <f t="shared" si="883"/>
        <v>0</v>
      </c>
      <c r="AA249" s="10">
        <f t="shared" si="883"/>
        <v>0</v>
      </c>
      <c r="AB249" s="10">
        <f t="shared" si="883"/>
        <v>0</v>
      </c>
      <c r="AC249" s="10">
        <f t="shared" si="883"/>
        <v>0</v>
      </c>
      <c r="AD249" s="10">
        <f t="shared" si="883"/>
        <v>0</v>
      </c>
      <c r="AE249" s="10">
        <f t="shared" si="883"/>
        <v>0</v>
      </c>
      <c r="AF249" s="10">
        <f t="shared" si="883"/>
        <v>0</v>
      </c>
      <c r="AG249" s="10">
        <f t="shared" ref="AG249" si="884">SUM(U249:AF249)</f>
        <v>0</v>
      </c>
      <c r="AJ249" s="159"/>
      <c r="AK249" s="163"/>
      <c r="AL249" s="17" t="s">
        <v>495</v>
      </c>
      <c r="AM249" s="10">
        <f>-AM242</f>
        <v>0</v>
      </c>
      <c r="AN249" s="10">
        <f t="shared" ref="AN249:AX249" si="885">-AN242</f>
        <v>0</v>
      </c>
      <c r="AO249" s="10">
        <f t="shared" si="885"/>
        <v>0</v>
      </c>
      <c r="AP249" s="10">
        <f t="shared" si="885"/>
        <v>0</v>
      </c>
      <c r="AQ249" s="10">
        <f t="shared" si="885"/>
        <v>0</v>
      </c>
      <c r="AR249" s="10">
        <f t="shared" si="885"/>
        <v>0</v>
      </c>
      <c r="AS249" s="10">
        <f t="shared" si="885"/>
        <v>0</v>
      </c>
      <c r="AT249" s="10">
        <f t="shared" si="885"/>
        <v>0</v>
      </c>
      <c r="AU249" s="10">
        <f t="shared" si="885"/>
        <v>0</v>
      </c>
      <c r="AV249" s="10">
        <f t="shared" si="885"/>
        <v>0</v>
      </c>
      <c r="AW249" s="10">
        <f t="shared" si="885"/>
        <v>0</v>
      </c>
      <c r="AX249" s="10">
        <f t="shared" si="885"/>
        <v>0</v>
      </c>
      <c r="AY249" s="10">
        <f t="shared" ref="AY249" si="886">SUM(AM249:AX249)</f>
        <v>0</v>
      </c>
      <c r="BB249" s="163"/>
      <c r="BC249" s="167"/>
      <c r="BD249" s="17" t="s">
        <v>495</v>
      </c>
      <c r="BE249" s="10">
        <f>-BE242</f>
        <v>0</v>
      </c>
      <c r="BF249" s="10">
        <f t="shared" ref="BF249:BP249" si="887">-BF242</f>
        <v>0</v>
      </c>
      <c r="BG249" s="10">
        <f t="shared" si="887"/>
        <v>0</v>
      </c>
      <c r="BH249" s="10">
        <f t="shared" si="887"/>
        <v>0</v>
      </c>
      <c r="BI249" s="10">
        <f t="shared" si="887"/>
        <v>0</v>
      </c>
      <c r="BJ249" s="10">
        <f t="shared" si="887"/>
        <v>0</v>
      </c>
      <c r="BK249" s="10">
        <f t="shared" si="887"/>
        <v>0</v>
      </c>
      <c r="BL249" s="10">
        <f t="shared" si="887"/>
        <v>0</v>
      </c>
      <c r="BM249" s="10">
        <f t="shared" si="887"/>
        <v>0</v>
      </c>
      <c r="BN249" s="10">
        <f t="shared" si="887"/>
        <v>0</v>
      </c>
      <c r="BO249" s="10">
        <f t="shared" si="887"/>
        <v>0</v>
      </c>
      <c r="BP249" s="10">
        <f t="shared" si="887"/>
        <v>0</v>
      </c>
      <c r="BQ249" s="10">
        <f t="shared" ref="BQ249" si="888">SUM(BE249:BP249)</f>
        <v>0</v>
      </c>
      <c r="BT249" s="167"/>
      <c r="BU249" s="171"/>
      <c r="BV249" s="17" t="s">
        <v>495</v>
      </c>
      <c r="BW249" s="10">
        <f>-BW242</f>
        <v>0</v>
      </c>
      <c r="BX249" s="10">
        <f t="shared" ref="BX249:CH249" si="889">-BX242</f>
        <v>0</v>
      </c>
      <c r="BY249" s="10">
        <f t="shared" si="889"/>
        <v>0</v>
      </c>
      <c r="BZ249" s="10">
        <f t="shared" si="889"/>
        <v>0</v>
      </c>
      <c r="CA249" s="10">
        <f t="shared" si="889"/>
        <v>0</v>
      </c>
      <c r="CB249" s="10">
        <f t="shared" si="889"/>
        <v>0</v>
      </c>
      <c r="CC249" s="10">
        <f t="shared" si="889"/>
        <v>0</v>
      </c>
      <c r="CD249" s="10">
        <f t="shared" si="889"/>
        <v>0</v>
      </c>
      <c r="CE249" s="10">
        <f t="shared" si="889"/>
        <v>0</v>
      </c>
      <c r="CF249" s="10">
        <f t="shared" si="889"/>
        <v>0</v>
      </c>
      <c r="CG249" s="10">
        <f t="shared" si="889"/>
        <v>0</v>
      </c>
      <c r="CH249" s="10">
        <f t="shared" si="889"/>
        <v>0</v>
      </c>
      <c r="CI249" s="10">
        <f t="shared" ref="CI249" si="890">SUM(BW249:CH249)</f>
        <v>0</v>
      </c>
      <c r="CL249" s="171"/>
    </row>
    <row r="250" spans="1:90" x14ac:dyDescent="0.25">
      <c r="A250" s="155"/>
      <c r="B250" s="17" t="s">
        <v>265</v>
      </c>
      <c r="C250" s="35">
        <f t="shared" ref="C250:O250" si="891">SUM(C248:C249)</f>
        <v>0</v>
      </c>
      <c r="D250" s="35">
        <f t="shared" si="891"/>
        <v>0</v>
      </c>
      <c r="E250" s="35">
        <f t="shared" si="891"/>
        <v>0</v>
      </c>
      <c r="F250" s="35">
        <f t="shared" si="891"/>
        <v>0</v>
      </c>
      <c r="G250" s="35">
        <f t="shared" si="891"/>
        <v>0</v>
      </c>
      <c r="H250" s="35">
        <f t="shared" si="891"/>
        <v>0</v>
      </c>
      <c r="I250" s="35">
        <f t="shared" si="891"/>
        <v>0</v>
      </c>
      <c r="J250" s="35">
        <f t="shared" si="891"/>
        <v>0</v>
      </c>
      <c r="K250" s="35">
        <f t="shared" si="891"/>
        <v>0</v>
      </c>
      <c r="L250" s="35">
        <f t="shared" si="891"/>
        <v>0</v>
      </c>
      <c r="M250" s="35">
        <f t="shared" si="891"/>
        <v>0</v>
      </c>
      <c r="N250" s="35">
        <f t="shared" si="891"/>
        <v>0</v>
      </c>
      <c r="O250" s="35">
        <f t="shared" si="891"/>
        <v>0</v>
      </c>
      <c r="P250" t="s">
        <v>266</v>
      </c>
      <c r="R250" s="155"/>
      <c r="S250" s="159"/>
      <c r="T250" s="17" t="s">
        <v>265</v>
      </c>
      <c r="U250" s="35">
        <f t="shared" ref="U250:AG250" si="892">SUM(U248:U249)</f>
        <v>0</v>
      </c>
      <c r="V250" s="35">
        <f t="shared" si="892"/>
        <v>0</v>
      </c>
      <c r="W250" s="35">
        <f t="shared" si="892"/>
        <v>0</v>
      </c>
      <c r="X250" s="35">
        <f t="shared" si="892"/>
        <v>0</v>
      </c>
      <c r="Y250" s="35">
        <f t="shared" si="892"/>
        <v>0</v>
      </c>
      <c r="Z250" s="35">
        <f t="shared" si="892"/>
        <v>0</v>
      </c>
      <c r="AA250" s="35">
        <f t="shared" si="892"/>
        <v>0</v>
      </c>
      <c r="AB250" s="35">
        <f t="shared" si="892"/>
        <v>0</v>
      </c>
      <c r="AC250" s="35">
        <f t="shared" si="892"/>
        <v>0</v>
      </c>
      <c r="AD250" s="35">
        <f t="shared" si="892"/>
        <v>0</v>
      </c>
      <c r="AE250" s="35">
        <f t="shared" si="892"/>
        <v>0</v>
      </c>
      <c r="AF250" s="35">
        <f t="shared" si="892"/>
        <v>0</v>
      </c>
      <c r="AG250" s="35">
        <f t="shared" si="892"/>
        <v>0</v>
      </c>
      <c r="AH250" t="s">
        <v>266</v>
      </c>
      <c r="AJ250" s="159"/>
      <c r="AK250" s="163"/>
      <c r="AL250" s="17" t="s">
        <v>265</v>
      </c>
      <c r="AM250" s="35">
        <f t="shared" ref="AM250:AY250" si="893">SUM(AM248:AM249)</f>
        <v>0</v>
      </c>
      <c r="AN250" s="35">
        <f t="shared" si="893"/>
        <v>0</v>
      </c>
      <c r="AO250" s="35">
        <f t="shared" si="893"/>
        <v>0</v>
      </c>
      <c r="AP250" s="35">
        <f t="shared" si="893"/>
        <v>0</v>
      </c>
      <c r="AQ250" s="35">
        <f t="shared" si="893"/>
        <v>0</v>
      </c>
      <c r="AR250" s="35">
        <f t="shared" si="893"/>
        <v>0</v>
      </c>
      <c r="AS250" s="35">
        <f t="shared" si="893"/>
        <v>0</v>
      </c>
      <c r="AT250" s="35">
        <f t="shared" si="893"/>
        <v>0</v>
      </c>
      <c r="AU250" s="35">
        <f t="shared" si="893"/>
        <v>0</v>
      </c>
      <c r="AV250" s="35">
        <f t="shared" si="893"/>
        <v>0</v>
      </c>
      <c r="AW250" s="35">
        <f t="shared" si="893"/>
        <v>0</v>
      </c>
      <c r="AX250" s="35">
        <f t="shared" si="893"/>
        <v>0</v>
      </c>
      <c r="AY250" s="35">
        <f t="shared" si="893"/>
        <v>0</v>
      </c>
      <c r="AZ250" t="s">
        <v>266</v>
      </c>
      <c r="BB250" s="163"/>
      <c r="BC250" s="167"/>
      <c r="BD250" s="17" t="s">
        <v>265</v>
      </c>
      <c r="BE250" s="35">
        <f t="shared" ref="BE250:BQ250" si="894">SUM(BE248:BE249)</f>
        <v>0</v>
      </c>
      <c r="BF250" s="35">
        <f t="shared" si="894"/>
        <v>0</v>
      </c>
      <c r="BG250" s="35">
        <f t="shared" si="894"/>
        <v>0</v>
      </c>
      <c r="BH250" s="35">
        <f t="shared" si="894"/>
        <v>0</v>
      </c>
      <c r="BI250" s="35">
        <f t="shared" si="894"/>
        <v>0</v>
      </c>
      <c r="BJ250" s="35">
        <f t="shared" si="894"/>
        <v>0</v>
      </c>
      <c r="BK250" s="35">
        <f t="shared" si="894"/>
        <v>0</v>
      </c>
      <c r="BL250" s="35">
        <f t="shared" si="894"/>
        <v>0</v>
      </c>
      <c r="BM250" s="35">
        <f t="shared" si="894"/>
        <v>0</v>
      </c>
      <c r="BN250" s="35">
        <f t="shared" si="894"/>
        <v>0</v>
      </c>
      <c r="BO250" s="35">
        <f t="shared" si="894"/>
        <v>0</v>
      </c>
      <c r="BP250" s="35">
        <f t="shared" si="894"/>
        <v>0</v>
      </c>
      <c r="BQ250" s="35">
        <f t="shared" si="894"/>
        <v>0</v>
      </c>
      <c r="BR250" t="s">
        <v>266</v>
      </c>
      <c r="BT250" s="167"/>
      <c r="BU250" s="171"/>
      <c r="BV250" s="17" t="s">
        <v>265</v>
      </c>
      <c r="BW250" s="35">
        <f t="shared" ref="BW250:CI250" si="895">SUM(BW248:BW249)</f>
        <v>0</v>
      </c>
      <c r="BX250" s="35">
        <f t="shared" si="895"/>
        <v>0</v>
      </c>
      <c r="BY250" s="35">
        <f t="shared" si="895"/>
        <v>0</v>
      </c>
      <c r="BZ250" s="35">
        <f t="shared" si="895"/>
        <v>0</v>
      </c>
      <c r="CA250" s="35">
        <f t="shared" si="895"/>
        <v>0</v>
      </c>
      <c r="CB250" s="35">
        <f t="shared" si="895"/>
        <v>0</v>
      </c>
      <c r="CC250" s="35">
        <f t="shared" si="895"/>
        <v>0</v>
      </c>
      <c r="CD250" s="35">
        <f t="shared" si="895"/>
        <v>0</v>
      </c>
      <c r="CE250" s="35">
        <f t="shared" si="895"/>
        <v>0</v>
      </c>
      <c r="CF250" s="35">
        <f t="shared" si="895"/>
        <v>0</v>
      </c>
      <c r="CG250" s="35">
        <f t="shared" si="895"/>
        <v>0</v>
      </c>
      <c r="CH250" s="35">
        <f t="shared" si="895"/>
        <v>0</v>
      </c>
      <c r="CI250" s="35">
        <f t="shared" si="895"/>
        <v>0</v>
      </c>
      <c r="CJ250" t="s">
        <v>266</v>
      </c>
      <c r="CL250" s="171"/>
    </row>
    <row r="251" spans="1:90" x14ac:dyDescent="0.25">
      <c r="A251" s="155"/>
      <c r="R251" s="155"/>
      <c r="S251" s="159"/>
      <c r="AJ251" s="159"/>
      <c r="AK251" s="163"/>
      <c r="BB251" s="163"/>
      <c r="BC251" s="167"/>
      <c r="BT251" s="167"/>
      <c r="BU251" s="171"/>
      <c r="CL251" s="171"/>
    </row>
    <row r="252" spans="1:90" x14ac:dyDescent="0.25">
      <c r="A252" s="286" t="s">
        <v>531</v>
      </c>
      <c r="B252" s="107" t="str">
        <f>B219</f>
        <v>For the Year Ending May 30</v>
      </c>
      <c r="R252" s="155"/>
      <c r="S252" s="250" t="s">
        <v>531</v>
      </c>
      <c r="T252" s="107" t="str">
        <f>T219</f>
        <v>For the Year Ending May 30</v>
      </c>
      <c r="AJ252" s="159"/>
      <c r="AK252" s="250" t="s">
        <v>531</v>
      </c>
      <c r="AL252" s="107" t="str">
        <f>AL219</f>
        <v>For the Year Ending May 30</v>
      </c>
      <c r="BB252" s="163"/>
      <c r="BC252" s="250" t="s">
        <v>531</v>
      </c>
      <c r="BD252" s="107" t="str">
        <f>BD219</f>
        <v>For the Year Ending May 30</v>
      </c>
      <c r="BT252" s="167"/>
      <c r="BU252" s="250" t="s">
        <v>531</v>
      </c>
      <c r="BV252" s="107" t="str">
        <f>BV219</f>
        <v>For the Year Ending May 30</v>
      </c>
      <c r="CL252" s="171"/>
    </row>
    <row r="253" spans="1:90" x14ac:dyDescent="0.25">
      <c r="A253" s="155"/>
      <c r="B253" s="4" t="s">
        <v>254</v>
      </c>
      <c r="C253" s="3">
        <f>O172</f>
        <v>0</v>
      </c>
      <c r="R253" s="155"/>
      <c r="S253" s="159"/>
      <c r="T253" s="4" t="s">
        <v>254</v>
      </c>
      <c r="U253" s="3">
        <f>AG172</f>
        <v>0</v>
      </c>
      <c r="AJ253" s="159"/>
      <c r="AK253" s="163"/>
      <c r="AL253" s="4" t="s">
        <v>254</v>
      </c>
      <c r="AM253" s="3">
        <f>AY172</f>
        <v>0</v>
      </c>
      <c r="BB253" s="163"/>
      <c r="BC253" s="167"/>
      <c r="BD253" s="4" t="s">
        <v>254</v>
      </c>
      <c r="BE253" s="3">
        <f>BQ172</f>
        <v>0</v>
      </c>
      <c r="BT253" s="167"/>
      <c r="BU253" s="171"/>
      <c r="BV253" s="4" t="s">
        <v>254</v>
      </c>
      <c r="BW253" s="3">
        <f>CI172</f>
        <v>0</v>
      </c>
      <c r="CL253" s="171"/>
    </row>
    <row r="254" spans="1:90" x14ac:dyDescent="0.25">
      <c r="A254" s="155"/>
      <c r="B254" s="4" t="s">
        <v>111</v>
      </c>
      <c r="C254" s="90">
        <f>-O242</f>
        <v>0</v>
      </c>
      <c r="R254" s="155"/>
      <c r="S254" s="159"/>
      <c r="T254" s="4" t="s">
        <v>111</v>
      </c>
      <c r="U254" s="90">
        <f>-AG242</f>
        <v>0</v>
      </c>
      <c r="AJ254" s="159"/>
      <c r="AK254" s="163"/>
      <c r="AL254" s="4" t="s">
        <v>111</v>
      </c>
      <c r="AM254" s="90">
        <f>-AY242</f>
        <v>0</v>
      </c>
      <c r="BB254" s="163"/>
      <c r="BC254" s="167"/>
      <c r="BD254" s="4" t="s">
        <v>111</v>
      </c>
      <c r="BE254" s="90">
        <f>-BQ242</f>
        <v>0</v>
      </c>
      <c r="BT254" s="167"/>
      <c r="BU254" s="171"/>
      <c r="BV254" s="4" t="s">
        <v>111</v>
      </c>
      <c r="BW254" s="90">
        <f>-CI242</f>
        <v>0</v>
      </c>
      <c r="CL254" s="171"/>
    </row>
    <row r="255" spans="1:90" x14ac:dyDescent="0.25">
      <c r="A255" s="155"/>
      <c r="B255" s="4" t="s">
        <v>112</v>
      </c>
      <c r="C255" s="3">
        <f>SUM(C253:C254)</f>
        <v>0</v>
      </c>
      <c r="R255" s="155"/>
      <c r="S255" s="159"/>
      <c r="T255" s="4" t="s">
        <v>112</v>
      </c>
      <c r="U255" s="3">
        <f>SUM(U253:U254)</f>
        <v>0</v>
      </c>
      <c r="AJ255" s="159"/>
      <c r="AK255" s="163"/>
      <c r="AL255" s="4" t="s">
        <v>112</v>
      </c>
      <c r="AM255" s="3">
        <f>SUM(AM253:AM254)</f>
        <v>0</v>
      </c>
      <c r="BB255" s="163"/>
      <c r="BC255" s="167"/>
      <c r="BD255" s="4" t="s">
        <v>112</v>
      </c>
      <c r="BE255" s="3">
        <f>SUM(BE253:BE254)</f>
        <v>0</v>
      </c>
      <c r="BT255" s="167"/>
      <c r="BU255" s="171"/>
      <c r="BV255" s="4" t="s">
        <v>112</v>
      </c>
      <c r="BW255" s="3">
        <f>SUM(BW253:BW254)</f>
        <v>0</v>
      </c>
      <c r="CL255" s="171"/>
    </row>
    <row r="256" spans="1:90" x14ac:dyDescent="0.25">
      <c r="A256" s="155"/>
      <c r="B256" s="4" t="s">
        <v>113</v>
      </c>
      <c r="C256" s="74">
        <v>0</v>
      </c>
      <c r="R256" s="155"/>
      <c r="S256" s="159"/>
      <c r="T256" s="4" t="s">
        <v>113</v>
      </c>
      <c r="U256" s="90">
        <f>C257</f>
        <v>0</v>
      </c>
      <c r="AJ256" s="159"/>
      <c r="AK256" s="163"/>
      <c r="AL256" s="4" t="s">
        <v>113</v>
      </c>
      <c r="AM256" s="90">
        <f>U257</f>
        <v>0</v>
      </c>
      <c r="BB256" s="163"/>
      <c r="BC256" s="167"/>
      <c r="BD256" s="4" t="s">
        <v>113</v>
      </c>
      <c r="BE256" s="90">
        <f>AM257</f>
        <v>0</v>
      </c>
      <c r="BT256" s="167"/>
      <c r="BU256" s="171"/>
      <c r="BV256" s="4" t="s">
        <v>113</v>
      </c>
      <c r="BW256" s="90">
        <f>BE257</f>
        <v>0</v>
      </c>
      <c r="CL256" s="171"/>
    </row>
    <row r="257" spans="1:90" x14ac:dyDescent="0.25">
      <c r="A257" s="155"/>
      <c r="B257" s="4" t="s">
        <v>16</v>
      </c>
      <c r="C257" s="3">
        <f>SUM(C255:C256)</f>
        <v>0</v>
      </c>
      <c r="R257" s="155"/>
      <c r="S257" s="159"/>
      <c r="T257" s="4" t="s">
        <v>16</v>
      </c>
      <c r="U257" s="3">
        <f>SUM(U255:U256)</f>
        <v>0</v>
      </c>
      <c r="AJ257" s="159"/>
      <c r="AK257" s="163"/>
      <c r="AL257" s="4" t="s">
        <v>16</v>
      </c>
      <c r="AM257" s="3">
        <f>SUM(AM255:AM256)</f>
        <v>0</v>
      </c>
      <c r="BB257" s="163"/>
      <c r="BC257" s="167"/>
      <c r="BD257" s="4" t="s">
        <v>16</v>
      </c>
      <c r="BE257" s="3">
        <f>SUM(BE255:BE256)</f>
        <v>0</v>
      </c>
      <c r="BT257" s="167"/>
      <c r="BU257" s="171"/>
      <c r="BV257" s="4" t="s">
        <v>16</v>
      </c>
      <c r="BW257" s="3">
        <f>SUM(BW255:BW256)</f>
        <v>0</v>
      </c>
      <c r="CL257" s="171"/>
    </row>
    <row r="258" spans="1:90" x14ac:dyDescent="0.25">
      <c r="A258" s="155"/>
      <c r="R258" s="155"/>
      <c r="S258" s="159"/>
      <c r="T258" s="1"/>
      <c r="U258" s="1"/>
      <c r="V258" s="1"/>
      <c r="W258" s="1"/>
      <c r="X258" s="1"/>
      <c r="Y258" s="1"/>
      <c r="Z258" s="1"/>
      <c r="AA258" s="1"/>
      <c r="AB258" s="1"/>
      <c r="AC258" s="1"/>
      <c r="AD258" s="1"/>
      <c r="AE258" s="1"/>
      <c r="AF258" s="1"/>
      <c r="AG258" s="1"/>
      <c r="AH258" s="1"/>
      <c r="AI258" s="1"/>
      <c r="AJ258" s="159"/>
      <c r="AK258" s="163"/>
      <c r="AL258" s="1"/>
      <c r="AM258" s="1"/>
      <c r="AN258" s="1"/>
      <c r="AO258" s="1"/>
      <c r="AP258" s="1"/>
      <c r="AQ258" s="1"/>
      <c r="AR258" s="1"/>
      <c r="AS258" s="1"/>
      <c r="AT258" s="1"/>
      <c r="AU258" s="1"/>
      <c r="AV258" s="1"/>
      <c r="AW258" s="1"/>
      <c r="AX258" s="1"/>
      <c r="AY258" s="1"/>
      <c r="AZ258" s="1"/>
      <c r="BA258" s="1"/>
      <c r="BB258" s="163"/>
      <c r="BC258" s="167"/>
      <c r="BD258" s="1"/>
      <c r="BE258" s="1"/>
      <c r="BF258" s="1"/>
      <c r="BG258" s="1"/>
      <c r="BH258" s="1"/>
      <c r="BI258" s="1"/>
      <c r="BJ258" s="1"/>
      <c r="BK258" s="1"/>
      <c r="BL258" s="1"/>
      <c r="BM258" s="1"/>
      <c r="BN258" s="1"/>
      <c r="BO258" s="1"/>
      <c r="BP258" s="1"/>
      <c r="BQ258" s="1"/>
      <c r="BR258" s="1"/>
      <c r="BS258" s="1"/>
      <c r="BT258" s="167"/>
      <c r="BU258" s="171"/>
      <c r="CL258" s="171"/>
    </row>
    <row r="259" spans="1:90" x14ac:dyDescent="0.25">
      <c r="A259" s="155"/>
      <c r="B259" s="155"/>
      <c r="C259" s="155"/>
      <c r="D259" s="155"/>
      <c r="E259" s="155"/>
      <c r="F259" s="155"/>
      <c r="G259" s="155"/>
      <c r="H259" s="155"/>
      <c r="I259" s="155"/>
      <c r="J259" s="155"/>
      <c r="K259" s="155"/>
      <c r="L259" s="155"/>
      <c r="M259" s="155"/>
      <c r="N259" s="155"/>
      <c r="O259" s="155"/>
      <c r="P259" s="155"/>
      <c r="Q259" s="155"/>
      <c r="R259" s="155"/>
      <c r="S259" s="159"/>
      <c r="T259" s="159"/>
      <c r="U259" s="159"/>
      <c r="V259" s="159"/>
      <c r="W259" s="159"/>
      <c r="X259" s="159"/>
      <c r="Y259" s="159"/>
      <c r="Z259" s="159"/>
      <c r="AA259" s="159"/>
      <c r="AB259" s="159"/>
      <c r="AC259" s="159"/>
      <c r="AD259" s="159"/>
      <c r="AE259" s="159"/>
      <c r="AF259" s="159"/>
      <c r="AG259" s="159"/>
      <c r="AH259" s="159"/>
      <c r="AI259" s="159"/>
      <c r="AJ259" s="159"/>
      <c r="AK259" s="163"/>
      <c r="AL259" s="163"/>
      <c r="AM259" s="163"/>
      <c r="AN259" s="163"/>
      <c r="AO259" s="163"/>
      <c r="AP259" s="163"/>
      <c r="AQ259" s="163"/>
      <c r="AR259" s="163"/>
      <c r="AS259" s="163"/>
      <c r="AT259" s="163"/>
      <c r="AU259" s="163"/>
      <c r="AV259" s="163"/>
      <c r="AW259" s="163"/>
      <c r="AX259" s="163"/>
      <c r="AY259" s="163"/>
      <c r="AZ259" s="163"/>
      <c r="BA259" s="163"/>
      <c r="BB259" s="163"/>
      <c r="BC259" s="167"/>
      <c r="BD259" s="167"/>
      <c r="BE259" s="167"/>
      <c r="BF259" s="167"/>
      <c r="BG259" s="167"/>
      <c r="BH259" s="167"/>
      <c r="BI259" s="167"/>
      <c r="BJ259" s="167"/>
      <c r="BK259" s="167"/>
      <c r="BL259" s="167"/>
      <c r="BM259" s="167"/>
      <c r="BN259" s="167"/>
      <c r="BO259" s="167"/>
      <c r="BP259" s="167"/>
      <c r="BQ259" s="167"/>
      <c r="BR259" s="167"/>
      <c r="BS259" s="167"/>
      <c r="BT259" s="167"/>
      <c r="BU259" s="171"/>
      <c r="BV259" s="171"/>
      <c r="BW259" s="171"/>
      <c r="BX259" s="171"/>
      <c r="BY259" s="171"/>
      <c r="BZ259" s="171"/>
      <c r="CA259" s="171"/>
      <c r="CB259" s="171"/>
      <c r="CC259" s="171"/>
      <c r="CD259" s="171"/>
      <c r="CE259" s="171"/>
      <c r="CF259" s="171"/>
      <c r="CG259" s="171"/>
      <c r="CH259" s="171"/>
      <c r="CI259" s="171"/>
      <c r="CJ259" s="171"/>
      <c r="CK259" s="171"/>
      <c r="CL259" s="171"/>
    </row>
    <row r="260" spans="1:90" x14ac:dyDescent="0.25">
      <c r="A260" s="155"/>
      <c r="B260" s="155"/>
      <c r="C260" s="155"/>
      <c r="D260" s="155"/>
      <c r="E260" s="155"/>
      <c r="F260" s="155"/>
      <c r="G260" s="155"/>
      <c r="H260" s="155"/>
      <c r="I260" s="155"/>
      <c r="J260" s="155"/>
      <c r="K260" s="155"/>
      <c r="L260" s="155"/>
      <c r="M260" s="155"/>
      <c r="N260" s="155"/>
      <c r="O260" s="155"/>
      <c r="P260" s="155"/>
      <c r="Q260" s="155"/>
      <c r="R260" s="155"/>
      <c r="S260" s="159"/>
      <c r="T260" s="159"/>
      <c r="U260" s="159"/>
      <c r="V260" s="159"/>
      <c r="W260" s="159"/>
      <c r="X260" s="159"/>
      <c r="Y260" s="159"/>
      <c r="Z260" s="159"/>
      <c r="AA260" s="159"/>
      <c r="AB260" s="159"/>
      <c r="AC260" s="159"/>
      <c r="AD260" s="159"/>
      <c r="AE260" s="159"/>
      <c r="AF260" s="159"/>
      <c r="AG260" s="159"/>
      <c r="AH260" s="159"/>
      <c r="AI260" s="159"/>
      <c r="AJ260" s="159"/>
      <c r="AK260" s="163"/>
      <c r="AL260" s="163"/>
      <c r="AM260" s="163"/>
      <c r="AN260" s="163"/>
      <c r="AO260" s="163"/>
      <c r="AP260" s="163"/>
      <c r="AQ260" s="163"/>
      <c r="AR260" s="163"/>
      <c r="AS260" s="163"/>
      <c r="AT260" s="163"/>
      <c r="AU260" s="163"/>
      <c r="AV260" s="163"/>
      <c r="AW260" s="163"/>
      <c r="AX260" s="163"/>
      <c r="AY260" s="163"/>
      <c r="AZ260" s="163"/>
      <c r="BA260" s="163"/>
      <c r="BB260" s="163"/>
      <c r="BC260" s="167"/>
      <c r="BD260" s="167"/>
      <c r="BE260" s="167"/>
      <c r="BF260" s="167"/>
      <c r="BG260" s="167"/>
      <c r="BH260" s="167"/>
      <c r="BI260" s="167"/>
      <c r="BJ260" s="167"/>
      <c r="BK260" s="167"/>
      <c r="BL260" s="167"/>
      <c r="BM260" s="167"/>
      <c r="BN260" s="167"/>
      <c r="BO260" s="167"/>
      <c r="BP260" s="167"/>
      <c r="BQ260" s="167"/>
      <c r="BR260" s="167"/>
      <c r="BS260" s="167"/>
      <c r="BT260" s="167"/>
      <c r="BU260" s="171"/>
      <c r="BV260" s="171"/>
      <c r="BW260" s="171"/>
      <c r="BX260" s="171"/>
      <c r="BY260" s="171"/>
      <c r="BZ260" s="171"/>
      <c r="CA260" s="171"/>
      <c r="CB260" s="171"/>
      <c r="CC260" s="171"/>
      <c r="CD260" s="171"/>
      <c r="CE260" s="171"/>
      <c r="CF260" s="171"/>
      <c r="CG260" s="171"/>
      <c r="CH260" s="171"/>
      <c r="CI260" s="171"/>
      <c r="CJ260" s="171"/>
      <c r="CK260" s="171"/>
      <c r="CL260" s="171"/>
    </row>
    <row r="261" spans="1:90" x14ac:dyDescent="0.25">
      <c r="A261" s="155"/>
      <c r="B261" s="155"/>
      <c r="C261" s="155"/>
      <c r="D261" s="155"/>
      <c r="E261" s="155"/>
      <c r="F261" s="155"/>
      <c r="G261" s="155"/>
      <c r="H261" s="155"/>
      <c r="I261" s="155"/>
      <c r="J261" s="155"/>
      <c r="K261" s="155"/>
      <c r="L261" s="155"/>
      <c r="M261" s="155"/>
      <c r="N261" s="155"/>
      <c r="O261" s="155"/>
      <c r="P261" s="155"/>
      <c r="Q261" s="155"/>
      <c r="R261" s="155"/>
      <c r="S261" s="159"/>
      <c r="T261" s="159"/>
      <c r="U261" s="159"/>
      <c r="V261" s="159"/>
      <c r="W261" s="159"/>
      <c r="X261" s="159"/>
      <c r="Y261" s="159"/>
      <c r="Z261" s="159"/>
      <c r="AA261" s="159"/>
      <c r="AB261" s="159"/>
      <c r="AC261" s="159"/>
      <c r="AD261" s="159"/>
      <c r="AE261" s="159"/>
      <c r="AF261" s="159"/>
      <c r="AG261" s="159"/>
      <c r="AH261" s="159"/>
      <c r="AI261" s="159"/>
      <c r="AJ261" s="159"/>
      <c r="AK261" s="163"/>
      <c r="AL261" s="163"/>
      <c r="AM261" s="163"/>
      <c r="AN261" s="163"/>
      <c r="AO261" s="163"/>
      <c r="AP261" s="163"/>
      <c r="AQ261" s="163"/>
      <c r="AR261" s="163"/>
      <c r="AS261" s="163"/>
      <c r="AT261" s="163"/>
      <c r="AU261" s="163"/>
      <c r="AV261" s="163"/>
      <c r="AW261" s="163"/>
      <c r="AX261" s="163"/>
      <c r="AY261" s="163"/>
      <c r="AZ261" s="163"/>
      <c r="BA261" s="163"/>
      <c r="BB261" s="163"/>
      <c r="BC261" s="167"/>
      <c r="BD261" s="167"/>
      <c r="BE261" s="167"/>
      <c r="BF261" s="167"/>
      <c r="BG261" s="167"/>
      <c r="BH261" s="167"/>
      <c r="BI261" s="167"/>
      <c r="BJ261" s="167"/>
      <c r="BK261" s="167"/>
      <c r="BL261" s="167"/>
      <c r="BM261" s="167"/>
      <c r="BN261" s="167"/>
      <c r="BO261" s="167"/>
      <c r="BP261" s="167"/>
      <c r="BQ261" s="167"/>
      <c r="BR261" s="167"/>
      <c r="BS261" s="167"/>
      <c r="BT261" s="167"/>
      <c r="BU261" s="171"/>
      <c r="BV261" s="171"/>
      <c r="BW261" s="171"/>
      <c r="BX261" s="171"/>
      <c r="BY261" s="171"/>
      <c r="BZ261" s="171"/>
      <c r="CA261" s="171"/>
      <c r="CB261" s="171"/>
      <c r="CC261" s="171"/>
      <c r="CD261" s="171"/>
      <c r="CE261" s="171"/>
      <c r="CF261" s="171"/>
      <c r="CG261" s="171"/>
      <c r="CH261" s="171"/>
      <c r="CI261" s="171"/>
      <c r="CJ261" s="171"/>
      <c r="CK261" s="171"/>
      <c r="CL261" s="171"/>
    </row>
    <row r="262" spans="1:90" x14ac:dyDescent="0.25">
      <c r="A262" s="155"/>
      <c r="B262" s="155"/>
      <c r="C262" s="155"/>
      <c r="D262" s="155"/>
      <c r="E262" s="155"/>
      <c r="F262" s="155"/>
      <c r="G262" s="155"/>
      <c r="H262" s="155"/>
      <c r="I262" s="155"/>
      <c r="J262" s="155"/>
      <c r="K262" s="155"/>
      <c r="L262" s="155"/>
      <c r="M262" s="155"/>
      <c r="N262" s="155"/>
      <c r="O262" s="155"/>
      <c r="P262" s="155"/>
      <c r="Q262" s="155"/>
      <c r="R262" s="155"/>
      <c r="S262" s="159"/>
      <c r="T262" s="159"/>
      <c r="U262" s="159"/>
      <c r="V262" s="159"/>
      <c r="W262" s="159"/>
      <c r="X262" s="159"/>
      <c r="Y262" s="159"/>
      <c r="Z262" s="159"/>
      <c r="AA262" s="159"/>
      <c r="AB262" s="159"/>
      <c r="AC262" s="159"/>
      <c r="AD262" s="159"/>
      <c r="AE262" s="159"/>
      <c r="AF262" s="159"/>
      <c r="AG262" s="159"/>
      <c r="AH262" s="159"/>
      <c r="AI262" s="159"/>
      <c r="AJ262" s="159"/>
      <c r="AK262" s="163"/>
      <c r="AL262" s="163"/>
      <c r="AM262" s="163"/>
      <c r="AN262" s="163"/>
      <c r="AO262" s="163"/>
      <c r="AP262" s="163"/>
      <c r="AQ262" s="163"/>
      <c r="AR262" s="163"/>
      <c r="AS262" s="163"/>
      <c r="AT262" s="163"/>
      <c r="AU262" s="163"/>
      <c r="AV262" s="163"/>
      <c r="AW262" s="163"/>
      <c r="AX262" s="163"/>
      <c r="AY262" s="163"/>
      <c r="AZ262" s="163"/>
      <c r="BA262" s="163"/>
      <c r="BB262" s="163"/>
      <c r="BC262" s="167"/>
      <c r="BD262" s="167"/>
      <c r="BE262" s="167"/>
      <c r="BF262" s="167"/>
      <c r="BG262" s="167"/>
      <c r="BH262" s="167"/>
      <c r="BI262" s="167"/>
      <c r="BJ262" s="167"/>
      <c r="BK262" s="167"/>
      <c r="BL262" s="167"/>
      <c r="BM262" s="167"/>
      <c r="BN262" s="167"/>
      <c r="BO262" s="167"/>
      <c r="BP262" s="167"/>
      <c r="BQ262" s="167"/>
      <c r="BR262" s="167"/>
      <c r="BS262" s="167"/>
      <c r="BT262" s="167"/>
      <c r="BU262" s="171"/>
      <c r="BV262" s="171"/>
      <c r="BW262" s="171"/>
      <c r="BX262" s="171"/>
      <c r="BY262" s="171"/>
      <c r="BZ262" s="171"/>
      <c r="CA262" s="171"/>
      <c r="CB262" s="171"/>
      <c r="CC262" s="171"/>
      <c r="CD262" s="171"/>
      <c r="CE262" s="171"/>
      <c r="CF262" s="171"/>
      <c r="CG262" s="171"/>
      <c r="CH262" s="171"/>
      <c r="CI262" s="171"/>
      <c r="CJ262" s="171"/>
      <c r="CK262" s="171"/>
      <c r="CL262" s="171"/>
    </row>
    <row r="263" spans="1:90" x14ac:dyDescent="0.25">
      <c r="A263" s="155"/>
      <c r="B263" s="155"/>
      <c r="C263" s="155"/>
      <c r="D263" s="155"/>
      <c r="E263" s="155"/>
      <c r="F263" s="155"/>
      <c r="G263" s="155"/>
      <c r="H263" s="155"/>
      <c r="I263" s="155"/>
      <c r="J263" s="155"/>
      <c r="K263" s="155"/>
      <c r="L263" s="155"/>
      <c r="M263" s="155"/>
      <c r="N263" s="155"/>
      <c r="O263" s="155"/>
      <c r="P263" s="155"/>
      <c r="Q263" s="155"/>
      <c r="R263" s="155"/>
      <c r="S263" s="159"/>
      <c r="T263" s="159"/>
      <c r="U263" s="159"/>
      <c r="V263" s="159"/>
      <c r="W263" s="159"/>
      <c r="X263" s="159"/>
      <c r="Y263" s="159"/>
      <c r="Z263" s="159"/>
      <c r="AA263" s="159"/>
      <c r="AB263" s="159"/>
      <c r="AC263" s="159"/>
      <c r="AD263" s="159"/>
      <c r="AE263" s="159"/>
      <c r="AF263" s="159"/>
      <c r="AG263" s="159"/>
      <c r="AH263" s="159"/>
      <c r="AI263" s="159"/>
      <c r="AJ263" s="159"/>
      <c r="AK263" s="163"/>
      <c r="AL263" s="163"/>
      <c r="AM263" s="163"/>
      <c r="AN263" s="163"/>
      <c r="AO263" s="163"/>
      <c r="AP263" s="163"/>
      <c r="AQ263" s="163"/>
      <c r="AR263" s="163"/>
      <c r="AS263" s="163"/>
      <c r="AT263" s="163"/>
      <c r="AU263" s="163"/>
      <c r="AV263" s="163"/>
      <c r="AW263" s="163"/>
      <c r="AX263" s="163"/>
      <c r="AY263" s="163"/>
      <c r="AZ263" s="163"/>
      <c r="BA263" s="163"/>
      <c r="BB263" s="163"/>
      <c r="BC263" s="167"/>
      <c r="BD263" s="167"/>
      <c r="BE263" s="167"/>
      <c r="BF263" s="167"/>
      <c r="BG263" s="167"/>
      <c r="BH263" s="167"/>
      <c r="BI263" s="167"/>
      <c r="BJ263" s="167"/>
      <c r="BK263" s="167"/>
      <c r="BL263" s="167"/>
      <c r="BM263" s="167"/>
      <c r="BN263" s="167"/>
      <c r="BO263" s="167"/>
      <c r="BP263" s="167"/>
      <c r="BQ263" s="167"/>
      <c r="BR263" s="167"/>
      <c r="BS263" s="167"/>
      <c r="BT263" s="167"/>
      <c r="BU263" s="171"/>
      <c r="BV263" s="171"/>
      <c r="BW263" s="171"/>
      <c r="BX263" s="171"/>
      <c r="BY263" s="171"/>
      <c r="BZ263" s="171"/>
      <c r="CA263" s="171"/>
      <c r="CB263" s="171"/>
      <c r="CC263" s="171"/>
      <c r="CD263" s="171"/>
      <c r="CE263" s="171"/>
      <c r="CF263" s="171"/>
      <c r="CG263" s="171"/>
      <c r="CH263" s="171"/>
      <c r="CI263" s="171"/>
      <c r="CJ263" s="171"/>
      <c r="CK263" s="171"/>
      <c r="CL263" s="171"/>
    </row>
  </sheetData>
  <mergeCells count="8">
    <mergeCell ref="A8:Q8"/>
    <mergeCell ref="A9:Q9"/>
    <mergeCell ref="A10:Q10"/>
    <mergeCell ref="A1:I1"/>
    <mergeCell ref="A3:B3"/>
    <mergeCell ref="A5:Q5"/>
    <mergeCell ref="A6:Q6"/>
    <mergeCell ref="A7:Q7"/>
  </mergeCells>
  <pageMargins left="0.7" right="0.7" top="0.75" bottom="0.75" header="0.3" footer="0.3"/>
  <pageSetup scale="1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P470"/>
  <sheetViews>
    <sheetView showGridLines="0" workbookViewId="0">
      <selection sqref="A1:H1"/>
    </sheetView>
  </sheetViews>
  <sheetFormatPr defaultRowHeight="13.2" x14ac:dyDescent="0.25"/>
  <cols>
    <col min="1" max="1" width="5.109375" customWidth="1"/>
    <col min="2" max="3" width="26" customWidth="1"/>
    <col min="4" max="4" width="14.44140625" customWidth="1"/>
    <col min="5" max="5" width="13.88671875" customWidth="1"/>
    <col min="6" max="8" width="12.33203125" bestFit="1" customWidth="1"/>
    <col min="9" max="12" width="11.5546875" bestFit="1" customWidth="1"/>
    <col min="13" max="13" width="11.109375" bestFit="1" customWidth="1"/>
    <col min="14" max="15" width="12.88671875" bestFit="1" customWidth="1"/>
    <col min="16" max="16" width="14" bestFit="1" customWidth="1"/>
    <col min="17" max="17" width="9.88671875" bestFit="1" customWidth="1"/>
    <col min="18" max="18" width="11.6640625" bestFit="1" customWidth="1"/>
    <col min="20" max="20" width="10.33203125" customWidth="1"/>
    <col min="21" max="21" width="13.44140625" customWidth="1"/>
    <col min="34" max="34" width="10.33203125" customWidth="1"/>
    <col min="47" max="47" width="10.33203125" customWidth="1"/>
  </cols>
  <sheetData>
    <row r="1" spans="1:17" ht="13.8" x14ac:dyDescent="0.25">
      <c r="A1" s="311" t="s">
        <v>475</v>
      </c>
      <c r="B1" s="311"/>
      <c r="C1" s="311"/>
      <c r="D1" s="311"/>
      <c r="E1" s="311"/>
      <c r="F1" s="311"/>
      <c r="G1" s="311"/>
      <c r="H1" s="311"/>
    </row>
    <row r="2" spans="1:17" ht="13.8" x14ac:dyDescent="0.25">
      <c r="A2" s="101"/>
      <c r="C2" s="101"/>
      <c r="J2" s="316"/>
      <c r="K2" s="316"/>
      <c r="L2" s="316"/>
      <c r="M2" s="316"/>
      <c r="N2" s="316"/>
      <c r="O2" s="316"/>
      <c r="P2" s="316"/>
      <c r="Q2" s="316"/>
    </row>
    <row r="3" spans="1:17" x14ac:dyDescent="0.25">
      <c r="A3" s="241" t="s">
        <v>385</v>
      </c>
      <c r="B3" s="118"/>
      <c r="C3" s="118"/>
      <c r="J3" s="316"/>
      <c r="K3" s="316"/>
      <c r="L3" s="316"/>
      <c r="M3" s="316"/>
      <c r="N3" s="316"/>
      <c r="O3" s="316"/>
      <c r="P3" s="316"/>
      <c r="Q3" s="316"/>
    </row>
    <row r="4" spans="1:17" x14ac:dyDescent="0.25">
      <c r="A4" s="105" t="s">
        <v>453</v>
      </c>
      <c r="B4" s="118"/>
      <c r="C4" s="118"/>
      <c r="J4" s="305"/>
      <c r="K4" s="1"/>
      <c r="L4" s="1"/>
      <c r="M4" s="1"/>
      <c r="N4" s="1"/>
      <c r="O4" s="305"/>
      <c r="P4" s="1"/>
      <c r="Q4" s="1"/>
    </row>
    <row r="5" spans="1:17" x14ac:dyDescent="0.25">
      <c r="J5" s="6"/>
      <c r="K5" s="1"/>
      <c r="L5" s="1"/>
      <c r="M5" s="1"/>
      <c r="N5" s="1"/>
      <c r="O5" s="1"/>
      <c r="P5" s="1"/>
      <c r="Q5" s="1"/>
    </row>
    <row r="6" spans="1:17" s="296" customFormat="1" x14ac:dyDescent="0.25">
      <c r="A6" s="315" t="s">
        <v>569</v>
      </c>
      <c r="B6" s="315"/>
      <c r="C6" s="315"/>
      <c r="D6" s="315"/>
      <c r="E6" s="315"/>
      <c r="F6" s="315"/>
      <c r="G6" s="315"/>
      <c r="H6" s="315"/>
      <c r="I6" s="315"/>
      <c r="J6" s="315"/>
      <c r="K6" s="315"/>
      <c r="L6" s="315"/>
      <c r="M6" s="315"/>
      <c r="N6" s="315"/>
      <c r="O6" s="315"/>
      <c r="P6" s="315"/>
      <c r="Q6" s="1"/>
    </row>
    <row r="7" spans="1:17" s="296" customFormat="1" x14ac:dyDescent="0.25">
      <c r="A7" s="315" t="s">
        <v>567</v>
      </c>
      <c r="B7" s="315"/>
      <c r="C7" s="315"/>
      <c r="D7" s="315"/>
      <c r="E7" s="315"/>
      <c r="F7" s="315"/>
      <c r="G7" s="315"/>
      <c r="H7" s="315"/>
      <c r="I7" s="315"/>
      <c r="J7" s="315"/>
      <c r="K7" s="315"/>
      <c r="L7" s="315"/>
      <c r="M7" s="315"/>
      <c r="N7" s="315"/>
      <c r="O7" s="315"/>
      <c r="P7" s="315"/>
      <c r="Q7" s="1"/>
    </row>
    <row r="8" spans="1:17" s="296" customFormat="1" x14ac:dyDescent="0.25">
      <c r="A8" s="315" t="s">
        <v>568</v>
      </c>
      <c r="B8" s="315"/>
      <c r="C8" s="315"/>
      <c r="D8" s="315"/>
      <c r="E8" s="315"/>
      <c r="F8" s="315"/>
      <c r="G8" s="315"/>
      <c r="H8" s="315"/>
      <c r="I8" s="315"/>
      <c r="J8" s="315"/>
      <c r="K8" s="315"/>
      <c r="L8" s="315"/>
      <c r="M8" s="315"/>
      <c r="N8" s="315"/>
      <c r="O8" s="315"/>
      <c r="P8" s="315"/>
      <c r="Q8" s="1"/>
    </row>
    <row r="9" spans="1:17" s="296" customFormat="1" x14ac:dyDescent="0.25">
      <c r="A9" s="315" t="s">
        <v>570</v>
      </c>
      <c r="B9" s="315"/>
      <c r="C9" s="315"/>
      <c r="D9" s="315"/>
      <c r="E9" s="315"/>
      <c r="F9" s="315"/>
      <c r="G9" s="315"/>
      <c r="H9" s="315"/>
      <c r="I9" s="315"/>
      <c r="J9" s="315"/>
      <c r="K9" s="315"/>
      <c r="L9" s="315"/>
      <c r="M9" s="315"/>
      <c r="N9" s="315"/>
      <c r="O9" s="315"/>
      <c r="P9" s="315"/>
      <c r="Q9" s="1"/>
    </row>
    <row r="10" spans="1:17" s="296" customFormat="1" x14ac:dyDescent="0.25">
      <c r="A10" s="312" t="s">
        <v>571</v>
      </c>
      <c r="B10" s="315"/>
      <c r="C10" s="315"/>
      <c r="D10" s="315"/>
      <c r="E10" s="315"/>
      <c r="F10" s="315"/>
      <c r="G10" s="315"/>
      <c r="H10" s="315"/>
      <c r="I10" s="315"/>
      <c r="J10" s="315"/>
      <c r="K10" s="315"/>
      <c r="L10" s="315"/>
      <c r="M10" s="315"/>
      <c r="N10" s="315"/>
      <c r="O10" s="315"/>
      <c r="P10" s="315"/>
      <c r="Q10" s="1"/>
    </row>
    <row r="11" spans="1:17" s="296" customFormat="1" x14ac:dyDescent="0.25">
      <c r="A11" s="312"/>
      <c r="B11" s="315"/>
      <c r="C11" s="315"/>
      <c r="D11" s="315"/>
      <c r="E11" s="315"/>
      <c r="F11" s="315"/>
      <c r="G11" s="315"/>
      <c r="H11" s="315"/>
      <c r="I11" s="315"/>
      <c r="J11" s="315"/>
      <c r="K11" s="315"/>
      <c r="L11" s="315"/>
      <c r="M11" s="315"/>
      <c r="N11" s="315"/>
      <c r="O11" s="315"/>
      <c r="P11" s="315"/>
      <c r="Q11" s="1"/>
    </row>
    <row r="12" spans="1:17" s="296" customFormat="1" x14ac:dyDescent="0.25">
      <c r="A12" s="315" t="s">
        <v>574</v>
      </c>
      <c r="B12" s="315"/>
      <c r="C12" s="315"/>
      <c r="D12" s="315"/>
      <c r="E12" s="315"/>
      <c r="F12" s="315"/>
      <c r="G12" s="315"/>
      <c r="H12" s="315"/>
      <c r="I12" s="315"/>
      <c r="J12" s="315"/>
      <c r="K12" s="315"/>
      <c r="L12" s="315"/>
      <c r="M12" s="315"/>
      <c r="N12" s="315"/>
      <c r="O12" s="315"/>
      <c r="P12" s="315"/>
      <c r="Q12" s="1"/>
    </row>
    <row r="13" spans="1:17" s="296" customFormat="1" x14ac:dyDescent="0.25">
      <c r="A13" s="315" t="s">
        <v>575</v>
      </c>
      <c r="B13" s="315"/>
      <c r="C13" s="315"/>
      <c r="D13" s="315"/>
      <c r="E13" s="315"/>
      <c r="F13" s="315"/>
      <c r="G13" s="315"/>
      <c r="H13" s="315"/>
      <c r="I13" s="315"/>
      <c r="J13" s="315"/>
      <c r="K13" s="315"/>
      <c r="L13" s="315"/>
      <c r="M13" s="315"/>
      <c r="N13" s="315"/>
      <c r="O13" s="315"/>
      <c r="P13" s="315"/>
      <c r="Q13" s="1"/>
    </row>
    <row r="14" spans="1:17" x14ac:dyDescent="0.25">
      <c r="A14" s="312" t="s">
        <v>576</v>
      </c>
      <c r="B14" s="315"/>
      <c r="C14" s="315"/>
      <c r="D14" s="315"/>
      <c r="E14" s="315"/>
      <c r="F14" s="315"/>
      <c r="G14" s="315"/>
      <c r="H14" s="315"/>
      <c r="I14" s="315"/>
      <c r="J14" s="315"/>
      <c r="K14" s="315"/>
      <c r="L14" s="315"/>
      <c r="M14" s="315"/>
      <c r="N14" s="315"/>
      <c r="O14" s="315"/>
      <c r="P14" s="315"/>
      <c r="Q14" s="1"/>
    </row>
    <row r="15" spans="1:17" ht="13.8" thickBot="1" x14ac:dyDescent="0.3">
      <c r="B15" s="91"/>
      <c r="C15" s="91"/>
      <c r="J15" s="6"/>
      <c r="K15" s="1"/>
      <c r="L15" s="1"/>
      <c r="M15" s="1"/>
      <c r="N15" s="1"/>
      <c r="O15" s="6"/>
      <c r="P15" s="1"/>
      <c r="Q15" s="1"/>
    </row>
    <row r="16" spans="1:17" x14ac:dyDescent="0.25">
      <c r="B16" s="138"/>
      <c r="C16" s="238" t="s">
        <v>383</v>
      </c>
      <c r="D16" s="233">
        <f>O29</f>
        <v>43952</v>
      </c>
      <c r="E16" s="233">
        <f>D16+366</f>
        <v>44318</v>
      </c>
      <c r="F16" s="233">
        <f t="shared" ref="F16:H16" si="0">E16+366</f>
        <v>44684</v>
      </c>
      <c r="G16" s="233">
        <f t="shared" si="0"/>
        <v>45050</v>
      </c>
      <c r="H16" s="234">
        <f t="shared" si="0"/>
        <v>45416</v>
      </c>
      <c r="J16" s="6"/>
      <c r="K16" s="1"/>
      <c r="L16" s="1"/>
      <c r="M16" s="1"/>
      <c r="N16" s="1"/>
      <c r="O16" s="6"/>
      <c r="P16" s="1"/>
      <c r="Q16" s="1"/>
    </row>
    <row r="17" spans="2:68" x14ac:dyDescent="0.25">
      <c r="B17" s="125" t="s">
        <v>354</v>
      </c>
      <c r="C17" s="177"/>
      <c r="D17" s="185">
        <f>D84+D146+D208+D270+D332+D394+D456</f>
        <v>0</v>
      </c>
      <c r="E17" s="185">
        <f>E84+E146+E208+E270+E332+E394+E456</f>
        <v>0</v>
      </c>
      <c r="F17" s="185">
        <f>F84+F146+F208+F270+F332+F394+F456</f>
        <v>0</v>
      </c>
      <c r="G17" s="185">
        <f>G84+G146+G208+G270+G332+G394+G456</f>
        <v>0</v>
      </c>
      <c r="H17" s="186">
        <f>H84+H146+H208+H270+H332+H394+H456</f>
        <v>0</v>
      </c>
      <c r="J17" s="6"/>
      <c r="K17" s="1"/>
      <c r="L17" s="1"/>
      <c r="M17" s="1"/>
      <c r="N17" s="1"/>
      <c r="O17" s="6"/>
      <c r="P17" s="1"/>
      <c r="Q17" s="1"/>
    </row>
    <row r="18" spans="2:68" x14ac:dyDescent="0.25">
      <c r="B18" s="125"/>
      <c r="C18" s="177"/>
      <c r="D18" s="70" t="s">
        <v>336</v>
      </c>
      <c r="E18" s="70"/>
      <c r="F18" s="68"/>
      <c r="G18" s="69"/>
      <c r="H18" s="180"/>
      <c r="J18" s="6"/>
      <c r="K18" s="1"/>
      <c r="L18" s="1"/>
      <c r="M18" s="1"/>
      <c r="N18" s="1"/>
      <c r="O18" s="6"/>
      <c r="P18" s="1"/>
      <c r="Q18" s="1"/>
    </row>
    <row r="19" spans="2:68" x14ac:dyDescent="0.25">
      <c r="B19" s="125"/>
      <c r="C19" s="177"/>
      <c r="D19" s="185"/>
      <c r="E19" s="70"/>
      <c r="F19" s="68"/>
      <c r="G19" s="69"/>
      <c r="H19" s="180"/>
      <c r="J19" s="6"/>
      <c r="K19" s="1"/>
      <c r="L19" s="1"/>
      <c r="M19" s="1"/>
      <c r="N19" s="1"/>
      <c r="O19" s="6"/>
      <c r="P19" s="1"/>
      <c r="Q19" s="1"/>
    </row>
    <row r="20" spans="2:68" x14ac:dyDescent="0.25">
      <c r="B20" s="114"/>
      <c r="C20" s="237" t="s">
        <v>383</v>
      </c>
      <c r="D20" s="235">
        <f>D16</f>
        <v>43952</v>
      </c>
      <c r="E20" s="235">
        <f t="shared" ref="E20:H20" si="1">E16</f>
        <v>44318</v>
      </c>
      <c r="F20" s="235">
        <f t="shared" si="1"/>
        <v>44684</v>
      </c>
      <c r="G20" s="235">
        <f t="shared" si="1"/>
        <v>45050</v>
      </c>
      <c r="H20" s="236">
        <f t="shared" si="1"/>
        <v>45416</v>
      </c>
      <c r="J20" s="1"/>
      <c r="K20" s="1"/>
      <c r="L20" s="1"/>
      <c r="M20" s="1"/>
      <c r="N20" s="1"/>
      <c r="O20" s="6"/>
      <c r="P20" s="1"/>
      <c r="Q20" s="1"/>
    </row>
    <row r="21" spans="2:68" x14ac:dyDescent="0.25">
      <c r="B21" s="125" t="s">
        <v>268</v>
      </c>
      <c r="C21" s="177"/>
      <c r="D21" s="126">
        <f>D97+D159+D221+D283+D345+D407+D469</f>
        <v>0</v>
      </c>
      <c r="E21" s="126">
        <f>E97+E159+E221+E283+E345+E407+E469</f>
        <v>0</v>
      </c>
      <c r="F21" s="126">
        <f>F97+F159+F221+F283+F345+F407+F469</f>
        <v>0</v>
      </c>
      <c r="G21" s="126">
        <f>G97+G159+G221+G283+G345+G407+G469</f>
        <v>0</v>
      </c>
      <c r="H21" s="127">
        <f>H97+H159+H221+H283+H345+H407+H469</f>
        <v>0</v>
      </c>
      <c r="J21" s="6"/>
      <c r="K21" s="1"/>
      <c r="L21" s="1"/>
      <c r="M21" s="1"/>
      <c r="N21" s="1"/>
      <c r="O21" s="6"/>
      <c r="P21" s="1"/>
      <c r="Q21" s="1"/>
    </row>
    <row r="22" spans="2:68" x14ac:dyDescent="0.25">
      <c r="B22" s="114"/>
      <c r="C22" s="69"/>
      <c r="D22" s="70" t="s">
        <v>331</v>
      </c>
      <c r="E22" s="126"/>
      <c r="F22" s="68"/>
      <c r="G22" s="69"/>
      <c r="H22" s="180"/>
      <c r="J22" s="6"/>
      <c r="K22" s="1"/>
      <c r="L22" s="1"/>
      <c r="M22" s="1"/>
      <c r="N22" s="1"/>
      <c r="O22" s="6"/>
      <c r="P22" s="1"/>
      <c r="Q22" s="1"/>
    </row>
    <row r="23" spans="2:68" x14ac:dyDescent="0.25">
      <c r="B23" s="114"/>
      <c r="C23" s="69"/>
      <c r="D23" s="69"/>
      <c r="E23" s="69"/>
      <c r="F23" s="69"/>
      <c r="G23" s="69"/>
      <c r="H23" s="180"/>
      <c r="J23" s="6"/>
      <c r="K23" s="1"/>
      <c r="L23" s="1"/>
      <c r="M23" s="1"/>
      <c r="N23" s="1"/>
      <c r="O23" s="6"/>
      <c r="P23" s="1"/>
      <c r="Q23" s="1"/>
    </row>
    <row r="24" spans="2:68" x14ac:dyDescent="0.25">
      <c r="B24" s="114"/>
      <c r="C24" s="237" t="s">
        <v>383</v>
      </c>
      <c r="D24" s="235">
        <f>D20</f>
        <v>43952</v>
      </c>
      <c r="E24" s="235">
        <f t="shared" ref="E24:H24" si="2">E20</f>
        <v>44318</v>
      </c>
      <c r="F24" s="235">
        <f t="shared" si="2"/>
        <v>44684</v>
      </c>
      <c r="G24" s="235">
        <f t="shared" si="2"/>
        <v>45050</v>
      </c>
      <c r="H24" s="236">
        <f t="shared" si="2"/>
        <v>45416</v>
      </c>
      <c r="J24" s="6"/>
      <c r="K24" s="1"/>
      <c r="L24" s="1"/>
      <c r="M24" s="1"/>
      <c r="N24" s="1"/>
      <c r="O24" s="6"/>
      <c r="P24" s="1"/>
      <c r="Q24" s="1"/>
    </row>
    <row r="25" spans="2:68" x14ac:dyDescent="0.25">
      <c r="B25" s="125" t="s">
        <v>332</v>
      </c>
      <c r="C25" s="177"/>
      <c r="D25" s="126">
        <f>D21</f>
        <v>0</v>
      </c>
      <c r="E25" s="126">
        <f>D25+E21</f>
        <v>0</v>
      </c>
      <c r="F25" s="126">
        <f t="shared" ref="F25:H25" si="3">E25+F21</f>
        <v>0</v>
      </c>
      <c r="G25" s="126">
        <f t="shared" si="3"/>
        <v>0</v>
      </c>
      <c r="H25" s="127">
        <f t="shared" si="3"/>
        <v>0</v>
      </c>
      <c r="J25" s="6"/>
      <c r="K25" s="1"/>
      <c r="L25" s="1"/>
      <c r="M25" s="1"/>
      <c r="N25" s="1"/>
      <c r="O25" s="6"/>
      <c r="P25" s="1"/>
      <c r="Q25" s="1"/>
    </row>
    <row r="26" spans="2:68" ht="13.8" thickBot="1" x14ac:dyDescent="0.3">
      <c r="B26" s="128"/>
      <c r="C26" s="132"/>
      <c r="D26" s="129" t="s">
        <v>333</v>
      </c>
      <c r="E26" s="130"/>
      <c r="F26" s="131"/>
      <c r="G26" s="132"/>
      <c r="H26" s="133"/>
      <c r="J26" s="6"/>
      <c r="K26" s="6"/>
      <c r="L26" s="6"/>
      <c r="M26" s="6"/>
      <c r="N26" s="1"/>
      <c r="O26" s="6"/>
      <c r="P26" s="1"/>
      <c r="Q26" s="1"/>
    </row>
    <row r="28" spans="2:68" ht="13.8" thickBot="1" x14ac:dyDescent="0.3"/>
    <row r="29" spans="2:68" x14ac:dyDescent="0.25">
      <c r="C29" s="193"/>
      <c r="D29" s="194">
        <f>D229</f>
        <v>43617</v>
      </c>
      <c r="E29" s="194">
        <f t="shared" ref="E29:O29" si="4">DATE(YEAR(D29),MONTH(D29)+1,DAY(D29))</f>
        <v>43647</v>
      </c>
      <c r="F29" s="194">
        <f t="shared" si="4"/>
        <v>43678</v>
      </c>
      <c r="G29" s="194">
        <f t="shared" si="4"/>
        <v>43709</v>
      </c>
      <c r="H29" s="194">
        <f t="shared" si="4"/>
        <v>43739</v>
      </c>
      <c r="I29" s="194">
        <f t="shared" si="4"/>
        <v>43770</v>
      </c>
      <c r="J29" s="194">
        <f t="shared" si="4"/>
        <v>43800</v>
      </c>
      <c r="K29" s="194">
        <f t="shared" si="4"/>
        <v>43831</v>
      </c>
      <c r="L29" s="194">
        <f t="shared" si="4"/>
        <v>43862</v>
      </c>
      <c r="M29" s="194">
        <f t="shared" si="4"/>
        <v>43891</v>
      </c>
      <c r="N29" s="194">
        <f t="shared" si="4"/>
        <v>43922</v>
      </c>
      <c r="O29" s="194">
        <f t="shared" si="4"/>
        <v>43952</v>
      </c>
      <c r="P29" s="195" t="s">
        <v>52</v>
      </c>
      <c r="Q29" s="194">
        <f>D29+366</f>
        <v>43983</v>
      </c>
      <c r="R29" s="194">
        <f t="shared" ref="R29:AB29" si="5">DATE(YEAR(Q29),MONTH(Q29)+1,DAY(Q29))</f>
        <v>44013</v>
      </c>
      <c r="S29" s="194">
        <f t="shared" si="5"/>
        <v>44044</v>
      </c>
      <c r="T29" s="194">
        <f t="shared" si="5"/>
        <v>44075</v>
      </c>
      <c r="U29" s="194">
        <f t="shared" si="5"/>
        <v>44105</v>
      </c>
      <c r="V29" s="194">
        <f t="shared" si="5"/>
        <v>44136</v>
      </c>
      <c r="W29" s="194">
        <f t="shared" si="5"/>
        <v>44166</v>
      </c>
      <c r="X29" s="194">
        <f t="shared" si="5"/>
        <v>44197</v>
      </c>
      <c r="Y29" s="194">
        <f t="shared" si="5"/>
        <v>44228</v>
      </c>
      <c r="Z29" s="194">
        <f t="shared" si="5"/>
        <v>44256</v>
      </c>
      <c r="AA29" s="194">
        <f t="shared" si="5"/>
        <v>44287</v>
      </c>
      <c r="AB29" s="194">
        <f t="shared" si="5"/>
        <v>44317</v>
      </c>
      <c r="AC29" s="195" t="s">
        <v>52</v>
      </c>
      <c r="AD29" s="194">
        <f>Q29+366</f>
        <v>44349</v>
      </c>
      <c r="AE29" s="194">
        <f t="shared" ref="AE29:AO29" si="6">DATE(YEAR(AD29),MONTH(AD29)+1,DAY(AD29))</f>
        <v>44379</v>
      </c>
      <c r="AF29" s="194">
        <f t="shared" si="6"/>
        <v>44410</v>
      </c>
      <c r="AG29" s="194">
        <f t="shared" si="6"/>
        <v>44441</v>
      </c>
      <c r="AH29" s="194">
        <f t="shared" si="6"/>
        <v>44471</v>
      </c>
      <c r="AI29" s="194">
        <f t="shared" si="6"/>
        <v>44502</v>
      </c>
      <c r="AJ29" s="194">
        <f t="shared" si="6"/>
        <v>44532</v>
      </c>
      <c r="AK29" s="194">
        <f t="shared" si="6"/>
        <v>44563</v>
      </c>
      <c r="AL29" s="194">
        <f t="shared" si="6"/>
        <v>44594</v>
      </c>
      <c r="AM29" s="194">
        <f t="shared" si="6"/>
        <v>44622</v>
      </c>
      <c r="AN29" s="194">
        <f t="shared" si="6"/>
        <v>44653</v>
      </c>
      <c r="AO29" s="194">
        <f t="shared" si="6"/>
        <v>44683</v>
      </c>
      <c r="AP29" s="195" t="s">
        <v>52</v>
      </c>
      <c r="AQ29" s="194">
        <f>AD29+366</f>
        <v>44715</v>
      </c>
      <c r="AR29" s="194">
        <f t="shared" ref="AR29:BB29" si="7">DATE(YEAR(AQ29),MONTH(AQ29)+1,DAY(AQ29))</f>
        <v>44745</v>
      </c>
      <c r="AS29" s="194">
        <f t="shared" si="7"/>
        <v>44776</v>
      </c>
      <c r="AT29" s="194">
        <f t="shared" si="7"/>
        <v>44807</v>
      </c>
      <c r="AU29" s="194">
        <f t="shared" si="7"/>
        <v>44837</v>
      </c>
      <c r="AV29" s="194">
        <f t="shared" si="7"/>
        <v>44868</v>
      </c>
      <c r="AW29" s="194">
        <f t="shared" si="7"/>
        <v>44898</v>
      </c>
      <c r="AX29" s="194">
        <f t="shared" si="7"/>
        <v>44929</v>
      </c>
      <c r="AY29" s="194">
        <f t="shared" si="7"/>
        <v>44960</v>
      </c>
      <c r="AZ29" s="194">
        <f t="shared" si="7"/>
        <v>44988</v>
      </c>
      <c r="BA29" s="194">
        <f t="shared" si="7"/>
        <v>45019</v>
      </c>
      <c r="BB29" s="194">
        <f t="shared" si="7"/>
        <v>45049</v>
      </c>
      <c r="BC29" s="195" t="s">
        <v>52</v>
      </c>
      <c r="BD29" s="194">
        <f>AQ29+366</f>
        <v>45081</v>
      </c>
      <c r="BE29" s="194">
        <f t="shared" ref="BE29:BO29" si="8">DATE(YEAR(BD29),MONTH(BD29)+1,DAY(BD29))</f>
        <v>45111</v>
      </c>
      <c r="BF29" s="194">
        <f t="shared" si="8"/>
        <v>45142</v>
      </c>
      <c r="BG29" s="194">
        <f t="shared" si="8"/>
        <v>45173</v>
      </c>
      <c r="BH29" s="194">
        <f t="shared" si="8"/>
        <v>45203</v>
      </c>
      <c r="BI29" s="194">
        <f t="shared" si="8"/>
        <v>45234</v>
      </c>
      <c r="BJ29" s="194">
        <f t="shared" si="8"/>
        <v>45264</v>
      </c>
      <c r="BK29" s="194">
        <f t="shared" si="8"/>
        <v>45295</v>
      </c>
      <c r="BL29" s="194">
        <f t="shared" si="8"/>
        <v>45326</v>
      </c>
      <c r="BM29" s="194">
        <f t="shared" si="8"/>
        <v>45355</v>
      </c>
      <c r="BN29" s="194">
        <f t="shared" si="8"/>
        <v>45386</v>
      </c>
      <c r="BO29" s="194">
        <f t="shared" si="8"/>
        <v>45416</v>
      </c>
      <c r="BP29" s="196" t="s">
        <v>52</v>
      </c>
    </row>
    <row r="30" spans="2:68" x14ac:dyDescent="0.25">
      <c r="C30" s="114" t="s">
        <v>359</v>
      </c>
      <c r="D30" s="10">
        <f t="shared" ref="D30:O30" si="9">D59+D121+D183+D245+D307+D369+D431</f>
        <v>0</v>
      </c>
      <c r="E30" s="10">
        <f t="shared" si="9"/>
        <v>0</v>
      </c>
      <c r="F30" s="10">
        <f t="shared" si="9"/>
        <v>0</v>
      </c>
      <c r="G30" s="10">
        <f t="shared" si="9"/>
        <v>0</v>
      </c>
      <c r="H30" s="10">
        <f t="shared" si="9"/>
        <v>0</v>
      </c>
      <c r="I30" s="10">
        <f t="shared" si="9"/>
        <v>0</v>
      </c>
      <c r="J30" s="10">
        <f t="shared" si="9"/>
        <v>0</v>
      </c>
      <c r="K30" s="10">
        <f t="shared" si="9"/>
        <v>0</v>
      </c>
      <c r="L30" s="10">
        <f t="shared" si="9"/>
        <v>0</v>
      </c>
      <c r="M30" s="10">
        <f t="shared" si="9"/>
        <v>0</v>
      </c>
      <c r="N30" s="10">
        <f t="shared" si="9"/>
        <v>0</v>
      </c>
      <c r="O30" s="10">
        <f t="shared" si="9"/>
        <v>0</v>
      </c>
      <c r="P30" s="10">
        <f>SUM(D30:O30)</f>
        <v>0</v>
      </c>
      <c r="Q30" s="10">
        <f t="shared" ref="Q30:AB30" si="10">Q59+Q121+Q183+Q245+Q307+Q369+Q431</f>
        <v>0</v>
      </c>
      <c r="R30" s="10">
        <f t="shared" si="10"/>
        <v>0</v>
      </c>
      <c r="S30" s="10">
        <f t="shared" si="10"/>
        <v>0</v>
      </c>
      <c r="T30" s="10">
        <f t="shared" si="10"/>
        <v>0</v>
      </c>
      <c r="U30" s="10">
        <f t="shared" si="10"/>
        <v>0</v>
      </c>
      <c r="V30" s="10">
        <f t="shared" si="10"/>
        <v>0</v>
      </c>
      <c r="W30" s="10">
        <f t="shared" si="10"/>
        <v>0</v>
      </c>
      <c r="X30" s="10">
        <f t="shared" si="10"/>
        <v>0</v>
      </c>
      <c r="Y30" s="10">
        <f t="shared" si="10"/>
        <v>0</v>
      </c>
      <c r="Z30" s="10">
        <f t="shared" si="10"/>
        <v>0</v>
      </c>
      <c r="AA30" s="10">
        <f t="shared" si="10"/>
        <v>0</v>
      </c>
      <c r="AB30" s="10">
        <f t="shared" si="10"/>
        <v>0</v>
      </c>
      <c r="AC30" s="10">
        <f>SUM(Q30:AB30)</f>
        <v>0</v>
      </c>
      <c r="AD30" s="10">
        <f t="shared" ref="AD30:AO30" si="11">AD59+AD121+AD183+AD245+AD307+AD369+AD431</f>
        <v>0</v>
      </c>
      <c r="AE30" s="10">
        <f t="shared" si="11"/>
        <v>0</v>
      </c>
      <c r="AF30" s="10">
        <f t="shared" si="11"/>
        <v>0</v>
      </c>
      <c r="AG30" s="10">
        <f t="shared" si="11"/>
        <v>0</v>
      </c>
      <c r="AH30" s="10">
        <f t="shared" si="11"/>
        <v>0</v>
      </c>
      <c r="AI30" s="10">
        <f t="shared" si="11"/>
        <v>0</v>
      </c>
      <c r="AJ30" s="10">
        <f t="shared" si="11"/>
        <v>0</v>
      </c>
      <c r="AK30" s="10">
        <f t="shared" si="11"/>
        <v>0</v>
      </c>
      <c r="AL30" s="10">
        <f t="shared" si="11"/>
        <v>0</v>
      </c>
      <c r="AM30" s="10">
        <f t="shared" si="11"/>
        <v>0</v>
      </c>
      <c r="AN30" s="10">
        <f t="shared" si="11"/>
        <v>0</v>
      </c>
      <c r="AO30" s="10">
        <f t="shared" si="11"/>
        <v>0</v>
      </c>
      <c r="AP30" s="10">
        <f>SUM(AD30:AO30)</f>
        <v>0</v>
      </c>
      <c r="AQ30" s="10">
        <f t="shared" ref="AQ30:BB30" si="12">AQ59+AQ121+AQ183+AQ245+AQ307+AQ369+AQ431</f>
        <v>0</v>
      </c>
      <c r="AR30" s="10">
        <f t="shared" si="12"/>
        <v>0</v>
      </c>
      <c r="AS30" s="10">
        <f t="shared" si="12"/>
        <v>0</v>
      </c>
      <c r="AT30" s="10">
        <f t="shared" si="12"/>
        <v>0</v>
      </c>
      <c r="AU30" s="10">
        <f t="shared" si="12"/>
        <v>0</v>
      </c>
      <c r="AV30" s="10">
        <f t="shared" si="12"/>
        <v>0</v>
      </c>
      <c r="AW30" s="10">
        <f t="shared" si="12"/>
        <v>0</v>
      </c>
      <c r="AX30" s="10">
        <f t="shared" si="12"/>
        <v>0</v>
      </c>
      <c r="AY30" s="10">
        <f t="shared" si="12"/>
        <v>0</v>
      </c>
      <c r="AZ30" s="10">
        <f t="shared" si="12"/>
        <v>0</v>
      </c>
      <c r="BA30" s="10">
        <f t="shared" si="12"/>
        <v>0</v>
      </c>
      <c r="BB30" s="10">
        <f t="shared" si="12"/>
        <v>0</v>
      </c>
      <c r="BC30" s="10">
        <f>SUM(AQ30:BB30)</f>
        <v>0</v>
      </c>
      <c r="BD30" s="10">
        <f t="shared" ref="BD30:BO30" si="13">BD59+BD121+BD183+BD245+BD307+BD369+BD431</f>
        <v>0</v>
      </c>
      <c r="BE30" s="10">
        <f t="shared" si="13"/>
        <v>0</v>
      </c>
      <c r="BF30" s="10">
        <f t="shared" si="13"/>
        <v>0</v>
      </c>
      <c r="BG30" s="10">
        <f t="shared" si="13"/>
        <v>0</v>
      </c>
      <c r="BH30" s="10">
        <f t="shared" si="13"/>
        <v>0</v>
      </c>
      <c r="BI30" s="10">
        <f t="shared" si="13"/>
        <v>0</v>
      </c>
      <c r="BJ30" s="10">
        <f t="shared" si="13"/>
        <v>0</v>
      </c>
      <c r="BK30" s="10">
        <f t="shared" si="13"/>
        <v>0</v>
      </c>
      <c r="BL30" s="10">
        <f t="shared" si="13"/>
        <v>0</v>
      </c>
      <c r="BM30" s="10">
        <f t="shared" si="13"/>
        <v>0</v>
      </c>
      <c r="BN30" s="10">
        <f t="shared" si="13"/>
        <v>0</v>
      </c>
      <c r="BO30" s="10">
        <f t="shared" si="13"/>
        <v>0</v>
      </c>
      <c r="BP30" s="184">
        <f>SUM(BD30:BO30)</f>
        <v>0</v>
      </c>
    </row>
    <row r="31" spans="2:68" x14ac:dyDescent="0.25">
      <c r="C31" s="114" t="s">
        <v>360</v>
      </c>
      <c r="D31" s="10">
        <f t="shared" ref="D31:O31" si="14">D66+D128+D190+D252+D314+D376+D438</f>
        <v>0</v>
      </c>
      <c r="E31" s="10">
        <f t="shared" si="14"/>
        <v>0</v>
      </c>
      <c r="F31" s="10">
        <f t="shared" si="14"/>
        <v>0</v>
      </c>
      <c r="G31" s="10">
        <f t="shared" si="14"/>
        <v>0</v>
      </c>
      <c r="H31" s="10">
        <f t="shared" si="14"/>
        <v>0</v>
      </c>
      <c r="I31" s="10">
        <f t="shared" si="14"/>
        <v>0</v>
      </c>
      <c r="J31" s="10">
        <f t="shared" si="14"/>
        <v>0</v>
      </c>
      <c r="K31" s="10">
        <f t="shared" si="14"/>
        <v>0</v>
      </c>
      <c r="L31" s="10">
        <f t="shared" si="14"/>
        <v>0</v>
      </c>
      <c r="M31" s="10">
        <f t="shared" si="14"/>
        <v>0</v>
      </c>
      <c r="N31" s="10">
        <f t="shared" si="14"/>
        <v>0</v>
      </c>
      <c r="O31" s="10">
        <f t="shared" si="14"/>
        <v>0</v>
      </c>
      <c r="P31" s="10">
        <f>SUM(D31:O31)</f>
        <v>0</v>
      </c>
      <c r="Q31" s="10">
        <f t="shared" ref="Q31:AB31" si="15">Q66+Q128+Q190+Q252+Q314+Q376+Q438</f>
        <v>0</v>
      </c>
      <c r="R31" s="10">
        <f t="shared" si="15"/>
        <v>0</v>
      </c>
      <c r="S31" s="10">
        <f t="shared" si="15"/>
        <v>0</v>
      </c>
      <c r="T31" s="10">
        <f t="shared" si="15"/>
        <v>0</v>
      </c>
      <c r="U31" s="10">
        <f t="shared" si="15"/>
        <v>0</v>
      </c>
      <c r="V31" s="10">
        <f t="shared" si="15"/>
        <v>0</v>
      </c>
      <c r="W31" s="10">
        <f t="shared" si="15"/>
        <v>0</v>
      </c>
      <c r="X31" s="10">
        <f t="shared" si="15"/>
        <v>0</v>
      </c>
      <c r="Y31" s="10">
        <f t="shared" si="15"/>
        <v>0</v>
      </c>
      <c r="Z31" s="10">
        <f t="shared" si="15"/>
        <v>0</v>
      </c>
      <c r="AA31" s="10">
        <f t="shared" si="15"/>
        <v>0</v>
      </c>
      <c r="AB31" s="10">
        <f t="shared" si="15"/>
        <v>0</v>
      </c>
      <c r="AC31" s="10">
        <f>SUM(Q31:AB31)</f>
        <v>0</v>
      </c>
      <c r="AD31" s="10">
        <f t="shared" ref="AD31:AO31" si="16">AD66+AD128+AD190+AD252+AD314+AD376+AD438</f>
        <v>0</v>
      </c>
      <c r="AE31" s="10">
        <f t="shared" si="16"/>
        <v>0</v>
      </c>
      <c r="AF31" s="10">
        <f t="shared" si="16"/>
        <v>0</v>
      </c>
      <c r="AG31" s="10">
        <f t="shared" si="16"/>
        <v>0</v>
      </c>
      <c r="AH31" s="10">
        <f t="shared" si="16"/>
        <v>0</v>
      </c>
      <c r="AI31" s="10">
        <f t="shared" si="16"/>
        <v>0</v>
      </c>
      <c r="AJ31" s="10">
        <f t="shared" si="16"/>
        <v>0</v>
      </c>
      <c r="AK31" s="10">
        <f t="shared" si="16"/>
        <v>0</v>
      </c>
      <c r="AL31" s="10">
        <f t="shared" si="16"/>
        <v>0</v>
      </c>
      <c r="AM31" s="10">
        <f t="shared" si="16"/>
        <v>0</v>
      </c>
      <c r="AN31" s="10">
        <f t="shared" si="16"/>
        <v>0</v>
      </c>
      <c r="AO31" s="10">
        <f t="shared" si="16"/>
        <v>0</v>
      </c>
      <c r="AP31" s="10">
        <f>SUM(AD31:AO31)</f>
        <v>0</v>
      </c>
      <c r="AQ31" s="10">
        <f t="shared" ref="AQ31:BB31" si="17">AQ66+AQ128+AQ190+AQ252+AQ314+AQ376+AQ438</f>
        <v>0</v>
      </c>
      <c r="AR31" s="10">
        <f t="shared" si="17"/>
        <v>0</v>
      </c>
      <c r="AS31" s="10">
        <f t="shared" si="17"/>
        <v>0</v>
      </c>
      <c r="AT31" s="10">
        <f t="shared" si="17"/>
        <v>0</v>
      </c>
      <c r="AU31" s="10">
        <f t="shared" si="17"/>
        <v>0</v>
      </c>
      <c r="AV31" s="10">
        <f t="shared" si="17"/>
        <v>0</v>
      </c>
      <c r="AW31" s="10">
        <f t="shared" si="17"/>
        <v>0</v>
      </c>
      <c r="AX31" s="10">
        <f t="shared" si="17"/>
        <v>0</v>
      </c>
      <c r="AY31" s="10">
        <f t="shared" si="17"/>
        <v>0</v>
      </c>
      <c r="AZ31" s="10">
        <f t="shared" si="17"/>
        <v>0</v>
      </c>
      <c r="BA31" s="10">
        <f t="shared" si="17"/>
        <v>0</v>
      </c>
      <c r="BB31" s="10">
        <f t="shared" si="17"/>
        <v>0</v>
      </c>
      <c r="BC31" s="10">
        <f>SUM(AQ31:BB31)</f>
        <v>0</v>
      </c>
      <c r="BD31" s="10">
        <f t="shared" ref="BD31:BO31" si="18">BD66+BD128+BD190+BD252+BD314+BD376+BD438</f>
        <v>0</v>
      </c>
      <c r="BE31" s="10">
        <f t="shared" si="18"/>
        <v>0</v>
      </c>
      <c r="BF31" s="10">
        <f t="shared" si="18"/>
        <v>0</v>
      </c>
      <c r="BG31" s="10">
        <f t="shared" si="18"/>
        <v>0</v>
      </c>
      <c r="BH31" s="10">
        <f t="shared" si="18"/>
        <v>0</v>
      </c>
      <c r="BI31" s="10">
        <f t="shared" si="18"/>
        <v>0</v>
      </c>
      <c r="BJ31" s="10">
        <f t="shared" si="18"/>
        <v>0</v>
      </c>
      <c r="BK31" s="10">
        <f t="shared" si="18"/>
        <v>0</v>
      </c>
      <c r="BL31" s="10">
        <f t="shared" si="18"/>
        <v>0</v>
      </c>
      <c r="BM31" s="10">
        <f t="shared" si="18"/>
        <v>0</v>
      </c>
      <c r="BN31" s="10">
        <f t="shared" si="18"/>
        <v>0</v>
      </c>
      <c r="BO31" s="10">
        <f t="shared" si="18"/>
        <v>0</v>
      </c>
      <c r="BP31" s="184">
        <f>SUM(BD31:BO31)</f>
        <v>0</v>
      </c>
    </row>
    <row r="32" spans="2:68" ht="13.8" thickBot="1" x14ac:dyDescent="0.3">
      <c r="C32" s="128" t="s">
        <v>361</v>
      </c>
      <c r="D32" s="197">
        <f>D30-D31</f>
        <v>0</v>
      </c>
      <c r="E32" s="197">
        <f t="shared" ref="E32" si="19">E30-E31</f>
        <v>0</v>
      </c>
      <c r="F32" s="197">
        <f t="shared" ref="F32" si="20">F30-F31</f>
        <v>0</v>
      </c>
      <c r="G32" s="197">
        <f t="shared" ref="G32" si="21">G30-G31</f>
        <v>0</v>
      </c>
      <c r="H32" s="197">
        <f t="shared" ref="H32" si="22">H30-H31</f>
        <v>0</v>
      </c>
      <c r="I32" s="197">
        <f t="shared" ref="I32" si="23">I30-I31</f>
        <v>0</v>
      </c>
      <c r="J32" s="197">
        <f t="shared" ref="J32" si="24">J30-J31</f>
        <v>0</v>
      </c>
      <c r="K32" s="197">
        <f t="shared" ref="K32" si="25">K30-K31</f>
        <v>0</v>
      </c>
      <c r="L32" s="197">
        <f t="shared" ref="L32" si="26">L30-L31</f>
        <v>0</v>
      </c>
      <c r="M32" s="197">
        <f t="shared" ref="M32" si="27">M30-M31</f>
        <v>0</v>
      </c>
      <c r="N32" s="197">
        <f t="shared" ref="N32" si="28">N30-N31</f>
        <v>0</v>
      </c>
      <c r="O32" s="197">
        <f t="shared" ref="O32" si="29">O30-O31</f>
        <v>0</v>
      </c>
      <c r="P32" s="197">
        <f>SUM(D32:O32)</f>
        <v>0</v>
      </c>
      <c r="Q32" s="197">
        <f>Q30-Q31</f>
        <v>0</v>
      </c>
      <c r="R32" s="197">
        <f t="shared" ref="R32" si="30">R30-R31</f>
        <v>0</v>
      </c>
      <c r="S32" s="197">
        <f t="shared" ref="S32" si="31">S30-S31</f>
        <v>0</v>
      </c>
      <c r="T32" s="197">
        <f t="shared" ref="T32" si="32">T30-T31</f>
        <v>0</v>
      </c>
      <c r="U32" s="197">
        <f t="shared" ref="U32" si="33">U30-U31</f>
        <v>0</v>
      </c>
      <c r="V32" s="197">
        <f t="shared" ref="V32" si="34">V30-V31</f>
        <v>0</v>
      </c>
      <c r="W32" s="197">
        <f t="shared" ref="W32" si="35">W30-W31</f>
        <v>0</v>
      </c>
      <c r="X32" s="197">
        <f t="shared" ref="X32" si="36">X30-X31</f>
        <v>0</v>
      </c>
      <c r="Y32" s="197">
        <f t="shared" ref="Y32" si="37">Y30-Y31</f>
        <v>0</v>
      </c>
      <c r="Z32" s="197">
        <f t="shared" ref="Z32" si="38">Z30-Z31</f>
        <v>0</v>
      </c>
      <c r="AA32" s="197">
        <f t="shared" ref="AA32" si="39">AA30-AA31</f>
        <v>0</v>
      </c>
      <c r="AB32" s="197">
        <f t="shared" ref="AB32" si="40">AB30-AB31</f>
        <v>0</v>
      </c>
      <c r="AC32" s="197">
        <f>SUM(Q32:AB32)</f>
        <v>0</v>
      </c>
      <c r="AD32" s="197">
        <f>AD30-AD31</f>
        <v>0</v>
      </c>
      <c r="AE32" s="197">
        <f t="shared" ref="AE32" si="41">AE30-AE31</f>
        <v>0</v>
      </c>
      <c r="AF32" s="197">
        <f t="shared" ref="AF32" si="42">AF30-AF31</f>
        <v>0</v>
      </c>
      <c r="AG32" s="197">
        <f t="shared" ref="AG32" si="43">AG30-AG31</f>
        <v>0</v>
      </c>
      <c r="AH32" s="197">
        <f t="shared" ref="AH32" si="44">AH30-AH31</f>
        <v>0</v>
      </c>
      <c r="AI32" s="197">
        <f t="shared" ref="AI32" si="45">AI30-AI31</f>
        <v>0</v>
      </c>
      <c r="AJ32" s="197">
        <f t="shared" ref="AJ32" si="46">AJ30-AJ31</f>
        <v>0</v>
      </c>
      <c r="AK32" s="197">
        <f t="shared" ref="AK32" si="47">AK30-AK31</f>
        <v>0</v>
      </c>
      <c r="AL32" s="197">
        <f t="shared" ref="AL32" si="48">AL30-AL31</f>
        <v>0</v>
      </c>
      <c r="AM32" s="197">
        <f t="shared" ref="AM32" si="49">AM30-AM31</f>
        <v>0</v>
      </c>
      <c r="AN32" s="197">
        <f t="shared" ref="AN32" si="50">AN30-AN31</f>
        <v>0</v>
      </c>
      <c r="AO32" s="197">
        <f t="shared" ref="AO32" si="51">AO30-AO31</f>
        <v>0</v>
      </c>
      <c r="AP32" s="197">
        <f>SUM(AD32:AO32)</f>
        <v>0</v>
      </c>
      <c r="AQ32" s="197">
        <f>AQ30-AQ31</f>
        <v>0</v>
      </c>
      <c r="AR32" s="197">
        <f t="shared" ref="AR32" si="52">AR30-AR31</f>
        <v>0</v>
      </c>
      <c r="AS32" s="197">
        <f t="shared" ref="AS32" si="53">AS30-AS31</f>
        <v>0</v>
      </c>
      <c r="AT32" s="197">
        <f t="shared" ref="AT32" si="54">AT30-AT31</f>
        <v>0</v>
      </c>
      <c r="AU32" s="197">
        <f t="shared" ref="AU32" si="55">AU30-AU31</f>
        <v>0</v>
      </c>
      <c r="AV32" s="197">
        <f t="shared" ref="AV32" si="56">AV30-AV31</f>
        <v>0</v>
      </c>
      <c r="AW32" s="197">
        <f t="shared" ref="AW32" si="57">AW30-AW31</f>
        <v>0</v>
      </c>
      <c r="AX32" s="197">
        <f t="shared" ref="AX32" si="58">AX30-AX31</f>
        <v>0</v>
      </c>
      <c r="AY32" s="197">
        <f t="shared" ref="AY32" si="59">AY30-AY31</f>
        <v>0</v>
      </c>
      <c r="AZ32" s="197">
        <f t="shared" ref="AZ32" si="60">AZ30-AZ31</f>
        <v>0</v>
      </c>
      <c r="BA32" s="197">
        <f t="shared" ref="BA32" si="61">BA30-BA31</f>
        <v>0</v>
      </c>
      <c r="BB32" s="197">
        <f t="shared" ref="BB32" si="62">BB30-BB31</f>
        <v>0</v>
      </c>
      <c r="BC32" s="197">
        <f>SUM(AQ32:BB32)</f>
        <v>0</v>
      </c>
      <c r="BD32" s="197">
        <f>BD30-BD31</f>
        <v>0</v>
      </c>
      <c r="BE32" s="197">
        <f t="shared" ref="BE32:BO32" si="63">BE30-BE31</f>
        <v>0</v>
      </c>
      <c r="BF32" s="197">
        <f t="shared" si="63"/>
        <v>0</v>
      </c>
      <c r="BG32" s="197">
        <f t="shared" si="63"/>
        <v>0</v>
      </c>
      <c r="BH32" s="197">
        <f t="shared" si="63"/>
        <v>0</v>
      </c>
      <c r="BI32" s="197">
        <f t="shared" si="63"/>
        <v>0</v>
      </c>
      <c r="BJ32" s="197">
        <f t="shared" si="63"/>
        <v>0</v>
      </c>
      <c r="BK32" s="197">
        <f t="shared" si="63"/>
        <v>0</v>
      </c>
      <c r="BL32" s="197">
        <f t="shared" si="63"/>
        <v>0</v>
      </c>
      <c r="BM32" s="197">
        <f t="shared" si="63"/>
        <v>0</v>
      </c>
      <c r="BN32" s="197">
        <f t="shared" si="63"/>
        <v>0</v>
      </c>
      <c r="BO32" s="197">
        <f t="shared" si="63"/>
        <v>0</v>
      </c>
      <c r="BP32" s="198">
        <f>SUM(BD32:BO32)</f>
        <v>0</v>
      </c>
    </row>
    <row r="34" spans="2:68" x14ac:dyDescent="0.25">
      <c r="B34" s="91"/>
      <c r="C34" s="91"/>
    </row>
    <row r="35" spans="2:68" x14ac:dyDescent="0.25">
      <c r="B35" s="107">
        <f>ControlPanel!B11</f>
        <v>43617</v>
      </c>
      <c r="C35" s="107"/>
    </row>
    <row r="36" spans="2:68" x14ac:dyDescent="0.25">
      <c r="B36" s="2" t="s">
        <v>356</v>
      </c>
      <c r="C36" s="2"/>
      <c r="E36" s="4"/>
      <c r="F36" s="4"/>
    </row>
    <row r="37" spans="2:68" x14ac:dyDescent="0.25">
      <c r="B37" s="80" t="str">
        <f>ControlPanel!B9</f>
        <v>Your Company Name</v>
      </c>
      <c r="C37" s="80"/>
      <c r="E37" s="4"/>
      <c r="F37" s="4"/>
    </row>
    <row r="38" spans="2:68" ht="13.8" thickBot="1" x14ac:dyDescent="0.3">
      <c r="B38" s="4"/>
      <c r="C38" s="4"/>
      <c r="D38" s="4"/>
      <c r="E38" s="4"/>
      <c r="F38" s="4"/>
      <c r="G38" s="4"/>
      <c r="H38" s="4"/>
    </row>
    <row r="39" spans="2:68" x14ac:dyDescent="0.25">
      <c r="B39" s="111" t="s">
        <v>118</v>
      </c>
      <c r="C39" s="112">
        <v>1</v>
      </c>
      <c r="D39" s="117"/>
      <c r="E39" s="117"/>
      <c r="F39" s="117"/>
      <c r="G39" s="117"/>
      <c r="H39" s="117"/>
      <c r="I39" s="139"/>
      <c r="J39" s="139"/>
      <c r="K39" s="139"/>
      <c r="L39" s="139"/>
      <c r="M39" s="139"/>
      <c r="N39" s="139"/>
      <c r="O39" s="139"/>
      <c r="P39" s="139"/>
      <c r="Q39" s="139"/>
      <c r="R39" s="139"/>
      <c r="S39" s="139"/>
      <c r="T39" s="139"/>
      <c r="U39" s="139"/>
      <c r="V39" s="139"/>
      <c r="W39" s="139"/>
      <c r="X39" s="139"/>
      <c r="Y39" s="139"/>
      <c r="Z39" s="1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40"/>
    </row>
    <row r="40" spans="2:68" x14ac:dyDescent="0.25">
      <c r="B40" s="113" t="s">
        <v>120</v>
      </c>
      <c r="C40" s="110">
        <v>0.04</v>
      </c>
      <c r="D40" s="16"/>
      <c r="E40" s="16"/>
      <c r="F40" s="16"/>
      <c r="G40" s="16"/>
      <c r="H40" s="16"/>
      <c r="I40" s="69"/>
      <c r="J40" s="69"/>
      <c r="K40" s="69"/>
      <c r="L40" s="69"/>
      <c r="M40" s="69"/>
      <c r="N40" s="69"/>
      <c r="O40" s="69"/>
      <c r="P40" s="69"/>
      <c r="Q40" s="69"/>
      <c r="R40" s="69"/>
      <c r="S40" s="69"/>
      <c r="T40" s="69"/>
      <c r="U40" s="69"/>
      <c r="V40" s="69"/>
      <c r="W40" s="69"/>
      <c r="X40" s="69"/>
      <c r="Y40" s="69"/>
      <c r="Z40" s="69"/>
      <c r="AA40" s="69"/>
      <c r="AB40" s="69"/>
      <c r="AC40" s="69"/>
      <c r="AD40" s="69"/>
      <c r="AE40" s="69"/>
      <c r="AF40" s="69"/>
      <c r="AG40" s="69"/>
      <c r="AH40" s="69"/>
      <c r="AI40" s="69"/>
      <c r="AJ40" s="69"/>
      <c r="AK40" s="69"/>
      <c r="AL40" s="69"/>
      <c r="AM40" s="69"/>
      <c r="AN40" s="69"/>
      <c r="AO40" s="69"/>
      <c r="AP40" s="69"/>
      <c r="AQ40" s="69"/>
      <c r="AR40" s="69"/>
      <c r="AS40" s="69"/>
      <c r="AT40" s="69"/>
      <c r="AU40" s="69"/>
      <c r="AV40" s="69"/>
      <c r="AW40" s="69"/>
      <c r="AX40" s="69"/>
      <c r="AY40" s="69"/>
      <c r="AZ40" s="69"/>
      <c r="BA40" s="69"/>
      <c r="BB40" s="69"/>
      <c r="BC40" s="69"/>
      <c r="BD40" s="69"/>
      <c r="BE40" s="69"/>
      <c r="BF40" s="69"/>
      <c r="BG40" s="69"/>
      <c r="BH40" s="69"/>
      <c r="BI40" s="69"/>
      <c r="BJ40" s="69"/>
      <c r="BK40" s="69"/>
      <c r="BL40" s="69"/>
      <c r="BM40" s="69"/>
      <c r="BN40" s="69"/>
      <c r="BO40" s="69"/>
      <c r="BP40" s="180"/>
    </row>
    <row r="41" spans="2:68" x14ac:dyDescent="0.25">
      <c r="B41" s="113" t="s">
        <v>121</v>
      </c>
      <c r="C41" s="118" t="s">
        <v>326</v>
      </c>
      <c r="D41" s="118"/>
      <c r="E41" s="118"/>
      <c r="F41" s="118"/>
      <c r="G41" s="118"/>
      <c r="H41" s="118"/>
      <c r="I41" s="69"/>
      <c r="J41" s="69"/>
      <c r="K41" s="69"/>
      <c r="L41" s="69"/>
      <c r="M41" s="69"/>
      <c r="N41" s="69"/>
      <c r="O41" s="69"/>
      <c r="P41" s="69"/>
      <c r="Q41" s="69"/>
      <c r="R41" s="69"/>
      <c r="S41" s="69"/>
      <c r="T41" s="69"/>
      <c r="U41" s="69"/>
      <c r="V41" s="69"/>
      <c r="W41" s="69"/>
      <c r="X41" s="69"/>
      <c r="Y41" s="69"/>
      <c r="Z41" s="69"/>
      <c r="AA41" s="69"/>
      <c r="AB41" s="69"/>
      <c r="AC41" s="69"/>
      <c r="AD41" s="69"/>
      <c r="AE41" s="69"/>
      <c r="AF41" s="69"/>
      <c r="AG41" s="69"/>
      <c r="AH41" s="69"/>
      <c r="AI41" s="69"/>
      <c r="AJ41" s="69"/>
      <c r="AK41" s="69"/>
      <c r="AL41" s="69"/>
      <c r="AM41" s="69"/>
      <c r="AN41" s="69"/>
      <c r="AO41" s="69"/>
      <c r="AP41" s="69"/>
      <c r="AQ41" s="69"/>
      <c r="AR41" s="69"/>
      <c r="AS41" s="69"/>
      <c r="AT41" s="69"/>
      <c r="AU41" s="69"/>
      <c r="AV41" s="69"/>
      <c r="AW41" s="69"/>
      <c r="AX41" s="69"/>
      <c r="AY41" s="69"/>
      <c r="AZ41" s="69"/>
      <c r="BA41" s="69"/>
      <c r="BB41" s="69"/>
      <c r="BC41" s="69"/>
      <c r="BD41" s="69"/>
      <c r="BE41" s="69"/>
      <c r="BF41" s="69"/>
      <c r="BG41" s="69"/>
      <c r="BH41" s="69"/>
      <c r="BI41" s="69"/>
      <c r="BJ41" s="69"/>
      <c r="BK41" s="69"/>
      <c r="BL41" s="69"/>
      <c r="BM41" s="69"/>
      <c r="BN41" s="69"/>
      <c r="BO41" s="69"/>
      <c r="BP41" s="180"/>
    </row>
    <row r="42" spans="2:68" x14ac:dyDescent="0.25">
      <c r="B42" s="113"/>
      <c r="C42" s="68"/>
      <c r="D42" s="69"/>
      <c r="E42" s="68"/>
      <c r="F42" s="68"/>
      <c r="G42" s="68"/>
      <c r="H42" s="68"/>
      <c r="I42" s="69"/>
      <c r="J42" s="69"/>
      <c r="K42" s="69"/>
      <c r="L42" s="69"/>
      <c r="M42" s="69"/>
      <c r="N42" s="69"/>
      <c r="O42" s="69"/>
      <c r="P42" s="94">
        <f>O43</f>
        <v>43952</v>
      </c>
      <c r="Q42" s="69"/>
      <c r="R42" s="69"/>
      <c r="S42" s="69"/>
      <c r="T42" s="69"/>
      <c r="U42" s="69"/>
      <c r="V42" s="69"/>
      <c r="W42" s="69"/>
      <c r="X42" s="69"/>
      <c r="Y42" s="69"/>
      <c r="Z42" s="69"/>
      <c r="AA42" s="69"/>
      <c r="AB42" s="69"/>
      <c r="AC42" s="94">
        <f>AB43</f>
        <v>44317</v>
      </c>
      <c r="AD42" s="69"/>
      <c r="AE42" s="69"/>
      <c r="AF42" s="69"/>
      <c r="AG42" s="69"/>
      <c r="AH42" s="69"/>
      <c r="AI42" s="69"/>
      <c r="AJ42" s="69"/>
      <c r="AK42" s="69"/>
      <c r="AL42" s="69"/>
      <c r="AM42" s="69"/>
      <c r="AN42" s="69"/>
      <c r="AO42" s="69"/>
      <c r="AP42" s="94">
        <f>AO43</f>
        <v>44683</v>
      </c>
      <c r="AQ42" s="69"/>
      <c r="AR42" s="69"/>
      <c r="AS42" s="69"/>
      <c r="AT42" s="69"/>
      <c r="AU42" s="69"/>
      <c r="AV42" s="69"/>
      <c r="AW42" s="69"/>
      <c r="AX42" s="69"/>
      <c r="AY42" s="69"/>
      <c r="AZ42" s="69"/>
      <c r="BA42" s="69"/>
      <c r="BB42" s="69"/>
      <c r="BC42" s="94">
        <f>BB43</f>
        <v>45049</v>
      </c>
      <c r="BD42" s="69"/>
      <c r="BE42" s="69"/>
      <c r="BF42" s="69"/>
      <c r="BG42" s="69"/>
      <c r="BH42" s="69"/>
      <c r="BI42" s="69"/>
      <c r="BJ42" s="69"/>
      <c r="BK42" s="69"/>
      <c r="BL42" s="69"/>
      <c r="BM42" s="69"/>
      <c r="BN42" s="69"/>
      <c r="BO42" s="69"/>
      <c r="BP42" s="115">
        <f>BO43</f>
        <v>45416</v>
      </c>
    </row>
    <row r="43" spans="2:68" x14ac:dyDescent="0.25">
      <c r="B43" s="181" t="s">
        <v>354</v>
      </c>
      <c r="C43" s="69"/>
      <c r="D43" s="182">
        <f>B35</f>
        <v>43617</v>
      </c>
      <c r="E43" s="182">
        <f t="shared" ref="E43:O43" si="64">DATE(YEAR(D43),MONTH(D43)+1,DAY(D43))</f>
        <v>43647</v>
      </c>
      <c r="F43" s="182">
        <f t="shared" si="64"/>
        <v>43678</v>
      </c>
      <c r="G43" s="182">
        <f t="shared" si="64"/>
        <v>43709</v>
      </c>
      <c r="H43" s="182">
        <f t="shared" si="64"/>
        <v>43739</v>
      </c>
      <c r="I43" s="182">
        <f t="shared" si="64"/>
        <v>43770</v>
      </c>
      <c r="J43" s="182">
        <f t="shared" si="64"/>
        <v>43800</v>
      </c>
      <c r="K43" s="182">
        <f t="shared" si="64"/>
        <v>43831</v>
      </c>
      <c r="L43" s="182">
        <f t="shared" si="64"/>
        <v>43862</v>
      </c>
      <c r="M43" s="182">
        <f t="shared" si="64"/>
        <v>43891</v>
      </c>
      <c r="N43" s="182">
        <f t="shared" si="64"/>
        <v>43922</v>
      </c>
      <c r="O43" s="182">
        <f t="shared" si="64"/>
        <v>43952</v>
      </c>
      <c r="P43" s="86" t="s">
        <v>52</v>
      </c>
      <c r="Q43" s="182">
        <f>D43+366</f>
        <v>43983</v>
      </c>
      <c r="R43" s="182">
        <f t="shared" ref="R43:AB43" si="65">DATE(YEAR(Q43),MONTH(Q43)+1,DAY(Q43))</f>
        <v>44013</v>
      </c>
      <c r="S43" s="182">
        <f t="shared" si="65"/>
        <v>44044</v>
      </c>
      <c r="T43" s="182">
        <f t="shared" si="65"/>
        <v>44075</v>
      </c>
      <c r="U43" s="182">
        <f t="shared" si="65"/>
        <v>44105</v>
      </c>
      <c r="V43" s="182">
        <f t="shared" si="65"/>
        <v>44136</v>
      </c>
      <c r="W43" s="182">
        <f t="shared" si="65"/>
        <v>44166</v>
      </c>
      <c r="X43" s="182">
        <f t="shared" si="65"/>
        <v>44197</v>
      </c>
      <c r="Y43" s="182">
        <f t="shared" si="65"/>
        <v>44228</v>
      </c>
      <c r="Z43" s="182">
        <f t="shared" si="65"/>
        <v>44256</v>
      </c>
      <c r="AA43" s="182">
        <f t="shared" si="65"/>
        <v>44287</v>
      </c>
      <c r="AB43" s="182">
        <f t="shared" si="65"/>
        <v>44317</v>
      </c>
      <c r="AC43" s="86" t="s">
        <v>52</v>
      </c>
      <c r="AD43" s="182">
        <f>Q43+366</f>
        <v>44349</v>
      </c>
      <c r="AE43" s="182">
        <f t="shared" ref="AE43:AO43" si="66">DATE(YEAR(AD43),MONTH(AD43)+1,DAY(AD43))</f>
        <v>44379</v>
      </c>
      <c r="AF43" s="182">
        <f t="shared" si="66"/>
        <v>44410</v>
      </c>
      <c r="AG43" s="182">
        <f t="shared" si="66"/>
        <v>44441</v>
      </c>
      <c r="AH43" s="182">
        <f t="shared" si="66"/>
        <v>44471</v>
      </c>
      <c r="AI43" s="182">
        <f t="shared" si="66"/>
        <v>44502</v>
      </c>
      <c r="AJ43" s="182">
        <f t="shared" si="66"/>
        <v>44532</v>
      </c>
      <c r="AK43" s="182">
        <f t="shared" si="66"/>
        <v>44563</v>
      </c>
      <c r="AL43" s="182">
        <f t="shared" si="66"/>
        <v>44594</v>
      </c>
      <c r="AM43" s="182">
        <f t="shared" si="66"/>
        <v>44622</v>
      </c>
      <c r="AN43" s="182">
        <f t="shared" si="66"/>
        <v>44653</v>
      </c>
      <c r="AO43" s="182">
        <f t="shared" si="66"/>
        <v>44683</v>
      </c>
      <c r="AP43" s="86" t="s">
        <v>52</v>
      </c>
      <c r="AQ43" s="182">
        <f>AD43+366</f>
        <v>44715</v>
      </c>
      <c r="AR43" s="182">
        <f t="shared" ref="AR43:BB43" si="67">DATE(YEAR(AQ43),MONTH(AQ43)+1,DAY(AQ43))</f>
        <v>44745</v>
      </c>
      <c r="AS43" s="182">
        <f t="shared" si="67"/>
        <v>44776</v>
      </c>
      <c r="AT43" s="182">
        <f t="shared" si="67"/>
        <v>44807</v>
      </c>
      <c r="AU43" s="182">
        <f t="shared" si="67"/>
        <v>44837</v>
      </c>
      <c r="AV43" s="182">
        <f t="shared" si="67"/>
        <v>44868</v>
      </c>
      <c r="AW43" s="182">
        <f t="shared" si="67"/>
        <v>44898</v>
      </c>
      <c r="AX43" s="182">
        <f t="shared" si="67"/>
        <v>44929</v>
      </c>
      <c r="AY43" s="182">
        <f t="shared" si="67"/>
        <v>44960</v>
      </c>
      <c r="AZ43" s="182">
        <f t="shared" si="67"/>
        <v>44988</v>
      </c>
      <c r="BA43" s="182">
        <f t="shared" si="67"/>
        <v>45019</v>
      </c>
      <c r="BB43" s="182">
        <f t="shared" si="67"/>
        <v>45049</v>
      </c>
      <c r="BC43" s="86" t="s">
        <v>52</v>
      </c>
      <c r="BD43" s="182">
        <f>AQ43+366</f>
        <v>45081</v>
      </c>
      <c r="BE43" s="182">
        <f t="shared" ref="BE43:BO43" si="68">DATE(YEAR(BD43),MONTH(BD43)+1,DAY(BD43))</f>
        <v>45111</v>
      </c>
      <c r="BF43" s="182">
        <f t="shared" si="68"/>
        <v>45142</v>
      </c>
      <c r="BG43" s="182">
        <f t="shared" si="68"/>
        <v>45173</v>
      </c>
      <c r="BH43" s="182">
        <f t="shared" si="68"/>
        <v>45203</v>
      </c>
      <c r="BI43" s="182">
        <f t="shared" si="68"/>
        <v>45234</v>
      </c>
      <c r="BJ43" s="182">
        <f t="shared" si="68"/>
        <v>45264</v>
      </c>
      <c r="BK43" s="182">
        <f t="shared" si="68"/>
        <v>45295</v>
      </c>
      <c r="BL43" s="182">
        <f t="shared" si="68"/>
        <v>45326</v>
      </c>
      <c r="BM43" s="182">
        <f t="shared" si="68"/>
        <v>45355</v>
      </c>
      <c r="BN43" s="182">
        <f t="shared" si="68"/>
        <v>45386</v>
      </c>
      <c r="BO43" s="182">
        <f t="shared" si="68"/>
        <v>45416</v>
      </c>
      <c r="BP43" s="183" t="s">
        <v>52</v>
      </c>
    </row>
    <row r="44" spans="2:68" x14ac:dyDescent="0.25">
      <c r="B44" s="119" t="s">
        <v>200</v>
      </c>
      <c r="C44" s="118" t="s">
        <v>320</v>
      </c>
      <c r="D44" s="106">
        <v>0</v>
      </c>
      <c r="E44" s="178">
        <v>0</v>
      </c>
      <c r="F44" s="178">
        <v>0</v>
      </c>
      <c r="G44" s="178">
        <v>0</v>
      </c>
      <c r="H44" s="178">
        <v>0</v>
      </c>
      <c r="I44" s="178">
        <v>0</v>
      </c>
      <c r="J44" s="178">
        <v>0</v>
      </c>
      <c r="K44" s="178">
        <v>0</v>
      </c>
      <c r="L44" s="178">
        <v>0</v>
      </c>
      <c r="M44" s="178">
        <v>0</v>
      </c>
      <c r="N44" s="178">
        <v>0</v>
      </c>
      <c r="O44" s="178">
        <v>0</v>
      </c>
      <c r="P44" s="10">
        <f>SUM(D44:O44)</f>
        <v>0</v>
      </c>
      <c r="Q44" s="178">
        <v>0</v>
      </c>
      <c r="R44" s="178">
        <v>0</v>
      </c>
      <c r="S44" s="178">
        <v>0</v>
      </c>
      <c r="T44" s="178">
        <v>0</v>
      </c>
      <c r="U44" s="178">
        <v>0</v>
      </c>
      <c r="V44" s="178">
        <v>0</v>
      </c>
      <c r="W44" s="178">
        <v>0</v>
      </c>
      <c r="X44" s="178">
        <v>0</v>
      </c>
      <c r="Y44" s="178">
        <v>0</v>
      </c>
      <c r="Z44" s="178">
        <v>0</v>
      </c>
      <c r="AA44" s="178">
        <v>0</v>
      </c>
      <c r="AB44" s="178">
        <v>0</v>
      </c>
      <c r="AC44" s="10">
        <f>SUM(Q44:AB44)</f>
        <v>0</v>
      </c>
      <c r="AD44" s="178">
        <v>0</v>
      </c>
      <c r="AE44" s="178">
        <v>0</v>
      </c>
      <c r="AF44" s="178">
        <v>0</v>
      </c>
      <c r="AG44" s="178">
        <v>0</v>
      </c>
      <c r="AH44" s="178">
        <v>0</v>
      </c>
      <c r="AI44" s="178">
        <v>0</v>
      </c>
      <c r="AJ44" s="178">
        <v>0</v>
      </c>
      <c r="AK44" s="178">
        <v>0</v>
      </c>
      <c r="AL44" s="178">
        <v>0</v>
      </c>
      <c r="AM44" s="178">
        <v>0</v>
      </c>
      <c r="AN44" s="178">
        <v>0</v>
      </c>
      <c r="AO44" s="178">
        <v>0</v>
      </c>
      <c r="AP44" s="10">
        <f>SUM(AD44:AO44)</f>
        <v>0</v>
      </c>
      <c r="AQ44" s="178">
        <v>0</v>
      </c>
      <c r="AR44" s="178">
        <v>0</v>
      </c>
      <c r="AS44" s="178">
        <v>0</v>
      </c>
      <c r="AT44" s="178">
        <v>0</v>
      </c>
      <c r="AU44" s="178">
        <v>0</v>
      </c>
      <c r="AV44" s="178">
        <v>0</v>
      </c>
      <c r="AW44" s="178">
        <v>0</v>
      </c>
      <c r="AX44" s="178">
        <v>0</v>
      </c>
      <c r="AY44" s="178">
        <v>0</v>
      </c>
      <c r="AZ44" s="178">
        <v>0</v>
      </c>
      <c r="BA44" s="178">
        <v>0</v>
      </c>
      <c r="BB44" s="178">
        <v>0</v>
      </c>
      <c r="BC44" s="10">
        <f>SUM(AQ44:BB44)</f>
        <v>0</v>
      </c>
      <c r="BD44" s="178">
        <v>0</v>
      </c>
      <c r="BE44" s="178">
        <v>0</v>
      </c>
      <c r="BF44" s="178">
        <v>0</v>
      </c>
      <c r="BG44" s="178">
        <v>0</v>
      </c>
      <c r="BH44" s="178">
        <v>0</v>
      </c>
      <c r="BI44" s="178">
        <v>0</v>
      </c>
      <c r="BJ44" s="178">
        <v>0</v>
      </c>
      <c r="BK44" s="178">
        <v>0</v>
      </c>
      <c r="BL44" s="178">
        <v>0</v>
      </c>
      <c r="BM44" s="178">
        <v>0</v>
      </c>
      <c r="BN44" s="178">
        <v>0</v>
      </c>
      <c r="BO44" s="178">
        <v>0</v>
      </c>
      <c r="BP44" s="184">
        <f>SUM(BD44:BO44)</f>
        <v>0</v>
      </c>
    </row>
    <row r="45" spans="2:68" x14ac:dyDescent="0.25">
      <c r="B45" s="119" t="s">
        <v>200</v>
      </c>
      <c r="C45" s="118" t="s">
        <v>321</v>
      </c>
      <c r="D45" s="106">
        <v>0</v>
      </c>
      <c r="E45" s="178">
        <v>0</v>
      </c>
      <c r="F45" s="178">
        <v>0</v>
      </c>
      <c r="G45" s="178">
        <v>0</v>
      </c>
      <c r="H45" s="178">
        <v>0</v>
      </c>
      <c r="I45" s="178">
        <v>0</v>
      </c>
      <c r="J45" s="178">
        <v>0</v>
      </c>
      <c r="K45" s="178">
        <v>0</v>
      </c>
      <c r="L45" s="178">
        <v>0</v>
      </c>
      <c r="M45" s="178">
        <v>0</v>
      </c>
      <c r="N45" s="178">
        <v>0</v>
      </c>
      <c r="O45" s="178">
        <v>0</v>
      </c>
      <c r="P45" s="10">
        <f>SUM(D45:O45)</f>
        <v>0</v>
      </c>
      <c r="Q45" s="178">
        <v>0</v>
      </c>
      <c r="R45" s="178">
        <v>0</v>
      </c>
      <c r="S45" s="178">
        <v>0</v>
      </c>
      <c r="T45" s="178">
        <v>0</v>
      </c>
      <c r="U45" s="178">
        <v>0</v>
      </c>
      <c r="V45" s="178">
        <v>0</v>
      </c>
      <c r="W45" s="178">
        <v>0</v>
      </c>
      <c r="X45" s="178">
        <v>0</v>
      </c>
      <c r="Y45" s="178">
        <v>0</v>
      </c>
      <c r="Z45" s="178">
        <v>0</v>
      </c>
      <c r="AA45" s="178">
        <v>0</v>
      </c>
      <c r="AB45" s="178">
        <v>0</v>
      </c>
      <c r="AC45" s="10">
        <f>SUM(Q45:AB45)</f>
        <v>0</v>
      </c>
      <c r="AD45" s="178">
        <v>0</v>
      </c>
      <c r="AE45" s="178">
        <v>0</v>
      </c>
      <c r="AF45" s="178">
        <v>0</v>
      </c>
      <c r="AG45" s="178">
        <v>0</v>
      </c>
      <c r="AH45" s="178">
        <v>0</v>
      </c>
      <c r="AI45" s="178">
        <v>0</v>
      </c>
      <c r="AJ45" s="178">
        <v>0</v>
      </c>
      <c r="AK45" s="178">
        <v>0</v>
      </c>
      <c r="AL45" s="178">
        <v>0</v>
      </c>
      <c r="AM45" s="178">
        <v>0</v>
      </c>
      <c r="AN45" s="178">
        <v>0</v>
      </c>
      <c r="AO45" s="178">
        <v>0</v>
      </c>
      <c r="AP45" s="10">
        <f>SUM(AD45:AO45)</f>
        <v>0</v>
      </c>
      <c r="AQ45" s="178">
        <v>0</v>
      </c>
      <c r="AR45" s="178">
        <v>0</v>
      </c>
      <c r="AS45" s="178">
        <v>0</v>
      </c>
      <c r="AT45" s="178">
        <v>0</v>
      </c>
      <c r="AU45" s="178">
        <v>0</v>
      </c>
      <c r="AV45" s="178">
        <v>0</v>
      </c>
      <c r="AW45" s="178">
        <v>0</v>
      </c>
      <c r="AX45" s="178">
        <v>0</v>
      </c>
      <c r="AY45" s="178">
        <v>0</v>
      </c>
      <c r="AZ45" s="178">
        <v>0</v>
      </c>
      <c r="BA45" s="178">
        <v>0</v>
      </c>
      <c r="BB45" s="178">
        <v>0</v>
      </c>
      <c r="BC45" s="10">
        <f>SUM(AQ45:BB45)</f>
        <v>0</v>
      </c>
      <c r="BD45" s="178">
        <v>0</v>
      </c>
      <c r="BE45" s="178">
        <v>0</v>
      </c>
      <c r="BF45" s="178">
        <v>0</v>
      </c>
      <c r="BG45" s="178">
        <v>0</v>
      </c>
      <c r="BH45" s="178">
        <v>0</v>
      </c>
      <c r="BI45" s="178">
        <v>0</v>
      </c>
      <c r="BJ45" s="178">
        <v>0</v>
      </c>
      <c r="BK45" s="178">
        <v>0</v>
      </c>
      <c r="BL45" s="178">
        <v>0</v>
      </c>
      <c r="BM45" s="178">
        <v>0</v>
      </c>
      <c r="BN45" s="178">
        <v>0</v>
      </c>
      <c r="BO45" s="178">
        <v>0</v>
      </c>
      <c r="BP45" s="184">
        <f t="shared" ref="BP45:BP58" si="69">SUM(BD45:BO45)</f>
        <v>0</v>
      </c>
    </row>
    <row r="46" spans="2:68" x14ac:dyDescent="0.25">
      <c r="B46" s="119" t="s">
        <v>200</v>
      </c>
      <c r="C46" s="118" t="s">
        <v>322</v>
      </c>
      <c r="D46" s="106">
        <v>0</v>
      </c>
      <c r="E46" s="178">
        <v>0</v>
      </c>
      <c r="F46" s="178">
        <v>0</v>
      </c>
      <c r="G46" s="178">
        <v>0</v>
      </c>
      <c r="H46" s="178">
        <v>0</v>
      </c>
      <c r="I46" s="178">
        <v>0</v>
      </c>
      <c r="J46" s="178">
        <v>0</v>
      </c>
      <c r="K46" s="178">
        <v>0</v>
      </c>
      <c r="L46" s="178">
        <v>0</v>
      </c>
      <c r="M46" s="178">
        <v>0</v>
      </c>
      <c r="N46" s="178">
        <v>0</v>
      </c>
      <c r="O46" s="178">
        <v>0</v>
      </c>
      <c r="P46" s="10">
        <f>SUM(D46:O46)</f>
        <v>0</v>
      </c>
      <c r="Q46" s="178">
        <v>0</v>
      </c>
      <c r="R46" s="178">
        <v>0</v>
      </c>
      <c r="S46" s="178">
        <v>0</v>
      </c>
      <c r="T46" s="178">
        <v>0</v>
      </c>
      <c r="U46" s="178">
        <v>0</v>
      </c>
      <c r="V46" s="178">
        <v>0</v>
      </c>
      <c r="W46" s="178">
        <v>0</v>
      </c>
      <c r="X46" s="178">
        <v>0</v>
      </c>
      <c r="Y46" s="178">
        <v>0</v>
      </c>
      <c r="Z46" s="178">
        <v>0</v>
      </c>
      <c r="AA46" s="178">
        <v>0</v>
      </c>
      <c r="AB46" s="178">
        <v>0</v>
      </c>
      <c r="AC46" s="10">
        <f>SUM(Q46:AB46)</f>
        <v>0</v>
      </c>
      <c r="AD46" s="178">
        <v>0</v>
      </c>
      <c r="AE46" s="178">
        <v>0</v>
      </c>
      <c r="AF46" s="178">
        <v>0</v>
      </c>
      <c r="AG46" s="178">
        <v>0</v>
      </c>
      <c r="AH46" s="178">
        <v>0</v>
      </c>
      <c r="AI46" s="178">
        <v>0</v>
      </c>
      <c r="AJ46" s="178">
        <v>0</v>
      </c>
      <c r="AK46" s="178">
        <v>0</v>
      </c>
      <c r="AL46" s="178">
        <v>0</v>
      </c>
      <c r="AM46" s="178">
        <v>0</v>
      </c>
      <c r="AN46" s="178">
        <v>0</v>
      </c>
      <c r="AO46" s="178">
        <v>0</v>
      </c>
      <c r="AP46" s="10">
        <f>SUM(AD46:AO46)</f>
        <v>0</v>
      </c>
      <c r="AQ46" s="178">
        <v>0</v>
      </c>
      <c r="AR46" s="178">
        <v>0</v>
      </c>
      <c r="AS46" s="178">
        <v>0</v>
      </c>
      <c r="AT46" s="178">
        <v>0</v>
      </c>
      <c r="AU46" s="178">
        <v>0</v>
      </c>
      <c r="AV46" s="178">
        <v>0</v>
      </c>
      <c r="AW46" s="178">
        <v>0</v>
      </c>
      <c r="AX46" s="178">
        <v>0</v>
      </c>
      <c r="AY46" s="178">
        <v>0</v>
      </c>
      <c r="AZ46" s="178">
        <v>0</v>
      </c>
      <c r="BA46" s="178">
        <v>0</v>
      </c>
      <c r="BB46" s="178">
        <v>0</v>
      </c>
      <c r="BC46" s="10">
        <f>SUM(AQ46:BB46)</f>
        <v>0</v>
      </c>
      <c r="BD46" s="178">
        <v>0</v>
      </c>
      <c r="BE46" s="178">
        <v>0</v>
      </c>
      <c r="BF46" s="178">
        <v>0</v>
      </c>
      <c r="BG46" s="178">
        <v>0</v>
      </c>
      <c r="BH46" s="178">
        <v>0</v>
      </c>
      <c r="BI46" s="178">
        <v>0</v>
      </c>
      <c r="BJ46" s="178">
        <v>0</v>
      </c>
      <c r="BK46" s="178">
        <v>0</v>
      </c>
      <c r="BL46" s="178">
        <v>0</v>
      </c>
      <c r="BM46" s="178">
        <v>0</v>
      </c>
      <c r="BN46" s="178">
        <v>0</v>
      </c>
      <c r="BO46" s="178">
        <v>0</v>
      </c>
      <c r="BP46" s="184">
        <f t="shared" si="69"/>
        <v>0</v>
      </c>
    </row>
    <row r="47" spans="2:68" x14ac:dyDescent="0.25">
      <c r="B47" s="119" t="s">
        <v>200</v>
      </c>
      <c r="C47" s="118" t="s">
        <v>323</v>
      </c>
      <c r="D47" s="106">
        <v>0</v>
      </c>
      <c r="E47" s="178">
        <v>0</v>
      </c>
      <c r="F47" s="178">
        <v>0</v>
      </c>
      <c r="G47" s="178">
        <v>0</v>
      </c>
      <c r="H47" s="178">
        <v>0</v>
      </c>
      <c r="I47" s="178">
        <v>0</v>
      </c>
      <c r="J47" s="178">
        <v>0</v>
      </c>
      <c r="K47" s="178">
        <v>0</v>
      </c>
      <c r="L47" s="178">
        <v>0</v>
      </c>
      <c r="M47" s="178">
        <v>0</v>
      </c>
      <c r="N47" s="178">
        <v>0</v>
      </c>
      <c r="O47" s="178">
        <v>0</v>
      </c>
      <c r="P47" s="10">
        <f>SUM(D47:O47)</f>
        <v>0</v>
      </c>
      <c r="Q47" s="178">
        <v>0</v>
      </c>
      <c r="R47" s="178">
        <v>0</v>
      </c>
      <c r="S47" s="178">
        <v>0</v>
      </c>
      <c r="T47" s="178">
        <v>0</v>
      </c>
      <c r="U47" s="178">
        <v>0</v>
      </c>
      <c r="V47" s="178">
        <v>0</v>
      </c>
      <c r="W47" s="178">
        <v>0</v>
      </c>
      <c r="X47" s="178">
        <v>0</v>
      </c>
      <c r="Y47" s="178">
        <v>0</v>
      </c>
      <c r="Z47" s="178">
        <v>0</v>
      </c>
      <c r="AA47" s="178">
        <v>0</v>
      </c>
      <c r="AB47" s="178">
        <v>0</v>
      </c>
      <c r="AC47" s="10">
        <f>SUM(Q47:AB47)</f>
        <v>0</v>
      </c>
      <c r="AD47" s="178">
        <v>0</v>
      </c>
      <c r="AE47" s="178">
        <v>0</v>
      </c>
      <c r="AF47" s="178">
        <v>0</v>
      </c>
      <c r="AG47" s="178">
        <v>0</v>
      </c>
      <c r="AH47" s="178">
        <v>0</v>
      </c>
      <c r="AI47" s="178">
        <v>0</v>
      </c>
      <c r="AJ47" s="178">
        <v>0</v>
      </c>
      <c r="AK47" s="178">
        <v>0</v>
      </c>
      <c r="AL47" s="178">
        <v>0</v>
      </c>
      <c r="AM47" s="178">
        <v>0</v>
      </c>
      <c r="AN47" s="178">
        <v>0</v>
      </c>
      <c r="AO47" s="178">
        <v>0</v>
      </c>
      <c r="AP47" s="10">
        <f>SUM(AD47:AO47)</f>
        <v>0</v>
      </c>
      <c r="AQ47" s="178">
        <v>0</v>
      </c>
      <c r="AR47" s="178">
        <v>0</v>
      </c>
      <c r="AS47" s="178">
        <v>0</v>
      </c>
      <c r="AT47" s="178">
        <v>0</v>
      </c>
      <c r="AU47" s="178">
        <v>0</v>
      </c>
      <c r="AV47" s="178">
        <v>0</v>
      </c>
      <c r="AW47" s="178">
        <v>0</v>
      </c>
      <c r="AX47" s="178">
        <v>0</v>
      </c>
      <c r="AY47" s="178">
        <v>0</v>
      </c>
      <c r="AZ47" s="178">
        <v>0</v>
      </c>
      <c r="BA47" s="178">
        <v>0</v>
      </c>
      <c r="BB47" s="178">
        <v>0</v>
      </c>
      <c r="BC47" s="10">
        <f>SUM(AQ47:BB47)</f>
        <v>0</v>
      </c>
      <c r="BD47" s="178">
        <v>0</v>
      </c>
      <c r="BE47" s="178">
        <v>0</v>
      </c>
      <c r="BF47" s="178">
        <v>0</v>
      </c>
      <c r="BG47" s="178">
        <v>0</v>
      </c>
      <c r="BH47" s="178">
        <v>0</v>
      </c>
      <c r="BI47" s="178">
        <v>0</v>
      </c>
      <c r="BJ47" s="178">
        <v>0</v>
      </c>
      <c r="BK47" s="178">
        <v>0</v>
      </c>
      <c r="BL47" s="178">
        <v>0</v>
      </c>
      <c r="BM47" s="178">
        <v>0</v>
      </c>
      <c r="BN47" s="178">
        <v>0</v>
      </c>
      <c r="BO47" s="178">
        <v>0</v>
      </c>
      <c r="BP47" s="184">
        <f t="shared" si="69"/>
        <v>0</v>
      </c>
    </row>
    <row r="48" spans="2:68" x14ac:dyDescent="0.25">
      <c r="B48" s="119" t="s">
        <v>200</v>
      </c>
      <c r="C48" s="118" t="s">
        <v>324</v>
      </c>
      <c r="D48" s="106">
        <v>0</v>
      </c>
      <c r="E48" s="178">
        <v>0</v>
      </c>
      <c r="F48" s="178">
        <v>0</v>
      </c>
      <c r="G48" s="178">
        <v>0</v>
      </c>
      <c r="H48" s="178">
        <v>0</v>
      </c>
      <c r="I48" s="178">
        <v>0</v>
      </c>
      <c r="J48" s="178">
        <v>0</v>
      </c>
      <c r="K48" s="178">
        <v>0</v>
      </c>
      <c r="L48" s="178">
        <v>0</v>
      </c>
      <c r="M48" s="178">
        <v>0</v>
      </c>
      <c r="N48" s="178">
        <v>0</v>
      </c>
      <c r="O48" s="178">
        <v>0</v>
      </c>
      <c r="P48" s="10">
        <f t="shared" ref="P48:P58" si="70">SUM(D48:O48)</f>
        <v>0</v>
      </c>
      <c r="Q48" s="178">
        <v>0</v>
      </c>
      <c r="R48" s="178">
        <v>0</v>
      </c>
      <c r="S48" s="178">
        <v>0</v>
      </c>
      <c r="T48" s="178">
        <v>0</v>
      </c>
      <c r="U48" s="178">
        <v>0</v>
      </c>
      <c r="V48" s="178">
        <v>0</v>
      </c>
      <c r="W48" s="178">
        <v>0</v>
      </c>
      <c r="X48" s="178">
        <v>0</v>
      </c>
      <c r="Y48" s="178">
        <v>0</v>
      </c>
      <c r="Z48" s="178">
        <v>0</v>
      </c>
      <c r="AA48" s="178">
        <v>0</v>
      </c>
      <c r="AB48" s="178">
        <v>0</v>
      </c>
      <c r="AC48" s="10">
        <f t="shared" ref="AC48:AC58" si="71">SUM(Q48:AB48)</f>
        <v>0</v>
      </c>
      <c r="AD48" s="178">
        <v>0</v>
      </c>
      <c r="AE48" s="178">
        <v>0</v>
      </c>
      <c r="AF48" s="178">
        <v>0</v>
      </c>
      <c r="AG48" s="178">
        <v>0</v>
      </c>
      <c r="AH48" s="178">
        <v>0</v>
      </c>
      <c r="AI48" s="178">
        <v>0</v>
      </c>
      <c r="AJ48" s="178">
        <v>0</v>
      </c>
      <c r="AK48" s="178">
        <v>0</v>
      </c>
      <c r="AL48" s="178">
        <v>0</v>
      </c>
      <c r="AM48" s="178">
        <v>0</v>
      </c>
      <c r="AN48" s="178">
        <v>0</v>
      </c>
      <c r="AO48" s="178">
        <v>0</v>
      </c>
      <c r="AP48" s="10">
        <f t="shared" ref="AP48:AP58" si="72">SUM(AD48:AO48)</f>
        <v>0</v>
      </c>
      <c r="AQ48" s="178">
        <v>0</v>
      </c>
      <c r="AR48" s="178">
        <v>0</v>
      </c>
      <c r="AS48" s="178">
        <v>0</v>
      </c>
      <c r="AT48" s="178">
        <v>0</v>
      </c>
      <c r="AU48" s="178">
        <v>0</v>
      </c>
      <c r="AV48" s="178">
        <v>0</v>
      </c>
      <c r="AW48" s="178">
        <v>0</v>
      </c>
      <c r="AX48" s="178">
        <v>0</v>
      </c>
      <c r="AY48" s="178">
        <v>0</v>
      </c>
      <c r="AZ48" s="178">
        <v>0</v>
      </c>
      <c r="BA48" s="178">
        <v>0</v>
      </c>
      <c r="BB48" s="178">
        <v>0</v>
      </c>
      <c r="BC48" s="10">
        <f t="shared" ref="BC48:BC58" si="73">SUM(AQ48:BB48)</f>
        <v>0</v>
      </c>
      <c r="BD48" s="178">
        <v>0</v>
      </c>
      <c r="BE48" s="178">
        <v>0</v>
      </c>
      <c r="BF48" s="178">
        <v>0</v>
      </c>
      <c r="BG48" s="178">
        <v>0</v>
      </c>
      <c r="BH48" s="178">
        <v>0</v>
      </c>
      <c r="BI48" s="178">
        <v>0</v>
      </c>
      <c r="BJ48" s="178">
        <v>0</v>
      </c>
      <c r="BK48" s="178">
        <v>0</v>
      </c>
      <c r="BL48" s="178">
        <v>0</v>
      </c>
      <c r="BM48" s="178">
        <v>0</v>
      </c>
      <c r="BN48" s="178">
        <v>0</v>
      </c>
      <c r="BO48" s="178">
        <v>0</v>
      </c>
      <c r="BP48" s="184">
        <f t="shared" si="69"/>
        <v>0</v>
      </c>
    </row>
    <row r="49" spans="2:68" x14ac:dyDescent="0.25">
      <c r="B49" s="119" t="s">
        <v>200</v>
      </c>
      <c r="C49" s="118" t="s">
        <v>325</v>
      </c>
      <c r="D49" s="106">
        <v>0</v>
      </c>
      <c r="E49" s="178">
        <v>0</v>
      </c>
      <c r="F49" s="178">
        <v>0</v>
      </c>
      <c r="G49" s="178">
        <v>0</v>
      </c>
      <c r="H49" s="178">
        <v>0</v>
      </c>
      <c r="I49" s="178">
        <v>0</v>
      </c>
      <c r="J49" s="178">
        <v>0</v>
      </c>
      <c r="K49" s="178">
        <v>0</v>
      </c>
      <c r="L49" s="178">
        <v>0</v>
      </c>
      <c r="M49" s="178">
        <v>0</v>
      </c>
      <c r="N49" s="178">
        <v>0</v>
      </c>
      <c r="O49" s="178">
        <v>0</v>
      </c>
      <c r="P49" s="10">
        <f t="shared" si="70"/>
        <v>0</v>
      </c>
      <c r="Q49" s="178">
        <v>0</v>
      </c>
      <c r="R49" s="178">
        <v>0</v>
      </c>
      <c r="S49" s="178">
        <v>0</v>
      </c>
      <c r="T49" s="178">
        <v>0</v>
      </c>
      <c r="U49" s="178">
        <v>0</v>
      </c>
      <c r="V49" s="178">
        <v>0</v>
      </c>
      <c r="W49" s="178">
        <v>0</v>
      </c>
      <c r="X49" s="178">
        <v>0</v>
      </c>
      <c r="Y49" s="178">
        <v>0</v>
      </c>
      <c r="Z49" s="178">
        <v>0</v>
      </c>
      <c r="AA49" s="178">
        <v>0</v>
      </c>
      <c r="AB49" s="178">
        <v>0</v>
      </c>
      <c r="AC49" s="10">
        <f t="shared" si="71"/>
        <v>0</v>
      </c>
      <c r="AD49" s="178">
        <v>0</v>
      </c>
      <c r="AE49" s="178">
        <v>0</v>
      </c>
      <c r="AF49" s="178">
        <v>0</v>
      </c>
      <c r="AG49" s="178">
        <v>0</v>
      </c>
      <c r="AH49" s="178">
        <v>0</v>
      </c>
      <c r="AI49" s="178">
        <v>0</v>
      </c>
      <c r="AJ49" s="178">
        <v>0</v>
      </c>
      <c r="AK49" s="178">
        <v>0</v>
      </c>
      <c r="AL49" s="178">
        <v>0</v>
      </c>
      <c r="AM49" s="178">
        <v>0</v>
      </c>
      <c r="AN49" s="178">
        <v>0</v>
      </c>
      <c r="AO49" s="178">
        <v>0</v>
      </c>
      <c r="AP49" s="10">
        <f t="shared" si="72"/>
        <v>0</v>
      </c>
      <c r="AQ49" s="178">
        <v>0</v>
      </c>
      <c r="AR49" s="178">
        <v>0</v>
      </c>
      <c r="AS49" s="178">
        <v>0</v>
      </c>
      <c r="AT49" s="178">
        <v>0</v>
      </c>
      <c r="AU49" s="178">
        <v>0</v>
      </c>
      <c r="AV49" s="178">
        <v>0</v>
      </c>
      <c r="AW49" s="178">
        <v>0</v>
      </c>
      <c r="AX49" s="178">
        <v>0</v>
      </c>
      <c r="AY49" s="178">
        <v>0</v>
      </c>
      <c r="AZ49" s="178">
        <v>0</v>
      </c>
      <c r="BA49" s="178">
        <v>0</v>
      </c>
      <c r="BB49" s="178">
        <v>0</v>
      </c>
      <c r="BC49" s="10">
        <f t="shared" si="73"/>
        <v>0</v>
      </c>
      <c r="BD49" s="178">
        <v>0</v>
      </c>
      <c r="BE49" s="178">
        <v>0</v>
      </c>
      <c r="BF49" s="178">
        <v>0</v>
      </c>
      <c r="BG49" s="178">
        <v>0</v>
      </c>
      <c r="BH49" s="178">
        <v>0</v>
      </c>
      <c r="BI49" s="178">
        <v>0</v>
      </c>
      <c r="BJ49" s="178">
        <v>0</v>
      </c>
      <c r="BK49" s="178">
        <v>0</v>
      </c>
      <c r="BL49" s="178">
        <v>0</v>
      </c>
      <c r="BM49" s="178">
        <v>0</v>
      </c>
      <c r="BN49" s="178">
        <v>0</v>
      </c>
      <c r="BO49" s="178">
        <v>0</v>
      </c>
      <c r="BP49" s="184">
        <f t="shared" si="69"/>
        <v>0</v>
      </c>
    </row>
    <row r="50" spans="2:68" x14ac:dyDescent="0.25">
      <c r="B50" s="119" t="s">
        <v>200</v>
      </c>
      <c r="C50" s="118" t="s">
        <v>345</v>
      </c>
      <c r="D50" s="106">
        <v>0</v>
      </c>
      <c r="E50" s="178">
        <v>0</v>
      </c>
      <c r="F50" s="178">
        <v>0</v>
      </c>
      <c r="G50" s="178">
        <v>0</v>
      </c>
      <c r="H50" s="178">
        <v>0</v>
      </c>
      <c r="I50" s="178">
        <v>0</v>
      </c>
      <c r="J50" s="178">
        <v>0</v>
      </c>
      <c r="K50" s="178">
        <v>0</v>
      </c>
      <c r="L50" s="178">
        <v>0</v>
      </c>
      <c r="M50" s="178">
        <v>0</v>
      </c>
      <c r="N50" s="178">
        <v>0</v>
      </c>
      <c r="O50" s="178">
        <v>0</v>
      </c>
      <c r="P50" s="10">
        <f t="shared" si="70"/>
        <v>0</v>
      </c>
      <c r="Q50" s="178">
        <v>0</v>
      </c>
      <c r="R50" s="178">
        <v>0</v>
      </c>
      <c r="S50" s="178">
        <v>0</v>
      </c>
      <c r="T50" s="178">
        <v>0</v>
      </c>
      <c r="U50" s="178">
        <v>0</v>
      </c>
      <c r="V50" s="178">
        <v>0</v>
      </c>
      <c r="W50" s="178">
        <v>0</v>
      </c>
      <c r="X50" s="178">
        <v>0</v>
      </c>
      <c r="Y50" s="178">
        <v>0</v>
      </c>
      <c r="Z50" s="178">
        <v>0</v>
      </c>
      <c r="AA50" s="178">
        <v>0</v>
      </c>
      <c r="AB50" s="178">
        <v>0</v>
      </c>
      <c r="AC50" s="10">
        <f t="shared" si="71"/>
        <v>0</v>
      </c>
      <c r="AD50" s="178">
        <v>0</v>
      </c>
      <c r="AE50" s="178">
        <v>0</v>
      </c>
      <c r="AF50" s="178">
        <v>0</v>
      </c>
      <c r="AG50" s="178">
        <v>0</v>
      </c>
      <c r="AH50" s="178">
        <v>0</v>
      </c>
      <c r="AI50" s="178">
        <v>0</v>
      </c>
      <c r="AJ50" s="178">
        <v>0</v>
      </c>
      <c r="AK50" s="178">
        <v>0</v>
      </c>
      <c r="AL50" s="178">
        <v>0</v>
      </c>
      <c r="AM50" s="178">
        <v>0</v>
      </c>
      <c r="AN50" s="178">
        <v>0</v>
      </c>
      <c r="AO50" s="178">
        <v>0</v>
      </c>
      <c r="AP50" s="10">
        <f t="shared" si="72"/>
        <v>0</v>
      </c>
      <c r="AQ50" s="178">
        <v>0</v>
      </c>
      <c r="AR50" s="178">
        <v>0</v>
      </c>
      <c r="AS50" s="178">
        <v>0</v>
      </c>
      <c r="AT50" s="178">
        <v>0</v>
      </c>
      <c r="AU50" s="178">
        <v>0</v>
      </c>
      <c r="AV50" s="178">
        <v>0</v>
      </c>
      <c r="AW50" s="178">
        <v>0</v>
      </c>
      <c r="AX50" s="178">
        <v>0</v>
      </c>
      <c r="AY50" s="178">
        <v>0</v>
      </c>
      <c r="AZ50" s="178">
        <v>0</v>
      </c>
      <c r="BA50" s="178">
        <v>0</v>
      </c>
      <c r="BB50" s="178">
        <v>0</v>
      </c>
      <c r="BC50" s="10">
        <f t="shared" si="73"/>
        <v>0</v>
      </c>
      <c r="BD50" s="178">
        <v>0</v>
      </c>
      <c r="BE50" s="178">
        <v>0</v>
      </c>
      <c r="BF50" s="178">
        <v>0</v>
      </c>
      <c r="BG50" s="178">
        <v>0</v>
      </c>
      <c r="BH50" s="178">
        <v>0</v>
      </c>
      <c r="BI50" s="178">
        <v>0</v>
      </c>
      <c r="BJ50" s="178">
        <v>0</v>
      </c>
      <c r="BK50" s="178">
        <v>0</v>
      </c>
      <c r="BL50" s="178">
        <v>0</v>
      </c>
      <c r="BM50" s="178">
        <v>0</v>
      </c>
      <c r="BN50" s="178">
        <v>0</v>
      </c>
      <c r="BO50" s="178">
        <v>0</v>
      </c>
      <c r="BP50" s="184">
        <f t="shared" si="69"/>
        <v>0</v>
      </c>
    </row>
    <row r="51" spans="2:68" x14ac:dyDescent="0.25">
      <c r="B51" s="119" t="s">
        <v>200</v>
      </c>
      <c r="C51" s="118" t="s">
        <v>346</v>
      </c>
      <c r="D51" s="106">
        <v>0</v>
      </c>
      <c r="E51" s="178">
        <v>0</v>
      </c>
      <c r="F51" s="178">
        <v>0</v>
      </c>
      <c r="G51" s="178">
        <v>0</v>
      </c>
      <c r="H51" s="178">
        <v>0</v>
      </c>
      <c r="I51" s="178">
        <v>0</v>
      </c>
      <c r="J51" s="178">
        <v>0</v>
      </c>
      <c r="K51" s="178">
        <v>0</v>
      </c>
      <c r="L51" s="178">
        <v>0</v>
      </c>
      <c r="M51" s="178">
        <v>0</v>
      </c>
      <c r="N51" s="178">
        <v>0</v>
      </c>
      <c r="O51" s="178">
        <v>0</v>
      </c>
      <c r="P51" s="10">
        <f t="shared" si="70"/>
        <v>0</v>
      </c>
      <c r="Q51" s="178">
        <v>0</v>
      </c>
      <c r="R51" s="178">
        <v>0</v>
      </c>
      <c r="S51" s="178">
        <v>0</v>
      </c>
      <c r="T51" s="178">
        <v>0</v>
      </c>
      <c r="U51" s="178">
        <v>0</v>
      </c>
      <c r="V51" s="178">
        <v>0</v>
      </c>
      <c r="W51" s="178">
        <v>0</v>
      </c>
      <c r="X51" s="178">
        <v>0</v>
      </c>
      <c r="Y51" s="178">
        <v>0</v>
      </c>
      <c r="Z51" s="178">
        <v>0</v>
      </c>
      <c r="AA51" s="178">
        <v>0</v>
      </c>
      <c r="AB51" s="178">
        <v>0</v>
      </c>
      <c r="AC51" s="10">
        <f t="shared" si="71"/>
        <v>0</v>
      </c>
      <c r="AD51" s="178">
        <v>0</v>
      </c>
      <c r="AE51" s="178">
        <v>0</v>
      </c>
      <c r="AF51" s="178">
        <v>0</v>
      </c>
      <c r="AG51" s="178">
        <v>0</v>
      </c>
      <c r="AH51" s="178">
        <v>0</v>
      </c>
      <c r="AI51" s="178">
        <v>0</v>
      </c>
      <c r="AJ51" s="178">
        <v>0</v>
      </c>
      <c r="AK51" s="178">
        <v>0</v>
      </c>
      <c r="AL51" s="178">
        <v>0</v>
      </c>
      <c r="AM51" s="178">
        <v>0</v>
      </c>
      <c r="AN51" s="178">
        <v>0</v>
      </c>
      <c r="AO51" s="178">
        <v>0</v>
      </c>
      <c r="AP51" s="10">
        <f t="shared" si="72"/>
        <v>0</v>
      </c>
      <c r="AQ51" s="178">
        <v>0</v>
      </c>
      <c r="AR51" s="178">
        <v>0</v>
      </c>
      <c r="AS51" s="178">
        <v>0</v>
      </c>
      <c r="AT51" s="178">
        <v>0</v>
      </c>
      <c r="AU51" s="178">
        <v>0</v>
      </c>
      <c r="AV51" s="178">
        <v>0</v>
      </c>
      <c r="AW51" s="178">
        <v>0</v>
      </c>
      <c r="AX51" s="178">
        <v>0</v>
      </c>
      <c r="AY51" s="178">
        <v>0</v>
      </c>
      <c r="AZ51" s="178">
        <v>0</v>
      </c>
      <c r="BA51" s="178">
        <v>0</v>
      </c>
      <c r="BB51" s="178">
        <v>0</v>
      </c>
      <c r="BC51" s="10">
        <f t="shared" si="73"/>
        <v>0</v>
      </c>
      <c r="BD51" s="178">
        <v>0</v>
      </c>
      <c r="BE51" s="178">
        <v>0</v>
      </c>
      <c r="BF51" s="178">
        <v>0</v>
      </c>
      <c r="BG51" s="178">
        <v>0</v>
      </c>
      <c r="BH51" s="178">
        <v>0</v>
      </c>
      <c r="BI51" s="178">
        <v>0</v>
      </c>
      <c r="BJ51" s="178">
        <v>0</v>
      </c>
      <c r="BK51" s="178">
        <v>0</v>
      </c>
      <c r="BL51" s="178">
        <v>0</v>
      </c>
      <c r="BM51" s="178">
        <v>0</v>
      </c>
      <c r="BN51" s="178">
        <v>0</v>
      </c>
      <c r="BO51" s="178">
        <v>0</v>
      </c>
      <c r="BP51" s="184">
        <f t="shared" si="69"/>
        <v>0</v>
      </c>
    </row>
    <row r="52" spans="2:68" x14ac:dyDescent="0.25">
      <c r="B52" s="119" t="s">
        <v>200</v>
      </c>
      <c r="C52" s="118" t="s">
        <v>347</v>
      </c>
      <c r="D52" s="106">
        <v>0</v>
      </c>
      <c r="E52" s="178">
        <v>0</v>
      </c>
      <c r="F52" s="178">
        <v>0</v>
      </c>
      <c r="G52" s="178">
        <v>0</v>
      </c>
      <c r="H52" s="178">
        <v>0</v>
      </c>
      <c r="I52" s="178">
        <v>0</v>
      </c>
      <c r="J52" s="178">
        <v>0</v>
      </c>
      <c r="K52" s="178">
        <v>0</v>
      </c>
      <c r="L52" s="178">
        <v>0</v>
      </c>
      <c r="M52" s="178">
        <v>0</v>
      </c>
      <c r="N52" s="178">
        <v>0</v>
      </c>
      <c r="O52" s="178">
        <v>0</v>
      </c>
      <c r="P52" s="10">
        <f t="shared" si="70"/>
        <v>0</v>
      </c>
      <c r="Q52" s="178">
        <v>0</v>
      </c>
      <c r="R52" s="178">
        <v>0</v>
      </c>
      <c r="S52" s="178">
        <v>0</v>
      </c>
      <c r="T52" s="178">
        <v>0</v>
      </c>
      <c r="U52" s="178">
        <v>0</v>
      </c>
      <c r="V52" s="178">
        <v>0</v>
      </c>
      <c r="W52" s="178">
        <v>0</v>
      </c>
      <c r="X52" s="178">
        <v>0</v>
      </c>
      <c r="Y52" s="178">
        <v>0</v>
      </c>
      <c r="Z52" s="178">
        <v>0</v>
      </c>
      <c r="AA52" s="178">
        <v>0</v>
      </c>
      <c r="AB52" s="178">
        <v>0</v>
      </c>
      <c r="AC52" s="10">
        <f t="shared" si="71"/>
        <v>0</v>
      </c>
      <c r="AD52" s="178">
        <v>0</v>
      </c>
      <c r="AE52" s="178">
        <v>0</v>
      </c>
      <c r="AF52" s="178">
        <v>0</v>
      </c>
      <c r="AG52" s="178">
        <v>0</v>
      </c>
      <c r="AH52" s="178">
        <v>0</v>
      </c>
      <c r="AI52" s="178">
        <v>0</v>
      </c>
      <c r="AJ52" s="178">
        <v>0</v>
      </c>
      <c r="AK52" s="178">
        <v>0</v>
      </c>
      <c r="AL52" s="178">
        <v>0</v>
      </c>
      <c r="AM52" s="178">
        <v>0</v>
      </c>
      <c r="AN52" s="178">
        <v>0</v>
      </c>
      <c r="AO52" s="178">
        <v>0</v>
      </c>
      <c r="AP52" s="10">
        <f t="shared" si="72"/>
        <v>0</v>
      </c>
      <c r="AQ52" s="178">
        <v>0</v>
      </c>
      <c r="AR52" s="178">
        <v>0</v>
      </c>
      <c r="AS52" s="178">
        <v>0</v>
      </c>
      <c r="AT52" s="178">
        <v>0</v>
      </c>
      <c r="AU52" s="178">
        <v>0</v>
      </c>
      <c r="AV52" s="178">
        <v>0</v>
      </c>
      <c r="AW52" s="178">
        <v>0</v>
      </c>
      <c r="AX52" s="178">
        <v>0</v>
      </c>
      <c r="AY52" s="178">
        <v>0</v>
      </c>
      <c r="AZ52" s="178">
        <v>0</v>
      </c>
      <c r="BA52" s="178">
        <v>0</v>
      </c>
      <c r="BB52" s="178">
        <v>0</v>
      </c>
      <c r="BC52" s="10">
        <f t="shared" si="73"/>
        <v>0</v>
      </c>
      <c r="BD52" s="178">
        <v>0</v>
      </c>
      <c r="BE52" s="178">
        <v>0</v>
      </c>
      <c r="BF52" s="178">
        <v>0</v>
      </c>
      <c r="BG52" s="178">
        <v>0</v>
      </c>
      <c r="BH52" s="178">
        <v>0</v>
      </c>
      <c r="BI52" s="178">
        <v>0</v>
      </c>
      <c r="BJ52" s="178">
        <v>0</v>
      </c>
      <c r="BK52" s="178">
        <v>0</v>
      </c>
      <c r="BL52" s="178">
        <v>0</v>
      </c>
      <c r="BM52" s="178">
        <v>0</v>
      </c>
      <c r="BN52" s="178">
        <v>0</v>
      </c>
      <c r="BO52" s="178">
        <v>0</v>
      </c>
      <c r="BP52" s="184">
        <f t="shared" si="69"/>
        <v>0</v>
      </c>
    </row>
    <row r="53" spans="2:68" x14ac:dyDescent="0.25">
      <c r="B53" s="119" t="s">
        <v>200</v>
      </c>
      <c r="C53" s="118" t="s">
        <v>348</v>
      </c>
      <c r="D53" s="106">
        <v>0</v>
      </c>
      <c r="E53" s="178">
        <v>0</v>
      </c>
      <c r="F53" s="178">
        <v>0</v>
      </c>
      <c r="G53" s="178">
        <v>0</v>
      </c>
      <c r="H53" s="178">
        <v>0</v>
      </c>
      <c r="I53" s="178">
        <v>0</v>
      </c>
      <c r="J53" s="178">
        <v>0</v>
      </c>
      <c r="K53" s="178">
        <v>0</v>
      </c>
      <c r="L53" s="178">
        <v>0</v>
      </c>
      <c r="M53" s="178">
        <v>0</v>
      </c>
      <c r="N53" s="178">
        <v>0</v>
      </c>
      <c r="O53" s="178">
        <v>0</v>
      </c>
      <c r="P53" s="10">
        <f t="shared" si="70"/>
        <v>0</v>
      </c>
      <c r="Q53" s="178">
        <v>0</v>
      </c>
      <c r="R53" s="178">
        <v>0</v>
      </c>
      <c r="S53" s="178">
        <v>0</v>
      </c>
      <c r="T53" s="178">
        <v>0</v>
      </c>
      <c r="U53" s="178">
        <v>0</v>
      </c>
      <c r="V53" s="178">
        <v>0</v>
      </c>
      <c r="W53" s="178">
        <v>0</v>
      </c>
      <c r="X53" s="178">
        <v>0</v>
      </c>
      <c r="Y53" s="178">
        <v>0</v>
      </c>
      <c r="Z53" s="178">
        <v>0</v>
      </c>
      <c r="AA53" s="178">
        <v>0</v>
      </c>
      <c r="AB53" s="178">
        <v>0</v>
      </c>
      <c r="AC53" s="10">
        <f t="shared" si="71"/>
        <v>0</v>
      </c>
      <c r="AD53" s="178">
        <v>0</v>
      </c>
      <c r="AE53" s="178">
        <v>0</v>
      </c>
      <c r="AF53" s="178">
        <v>0</v>
      </c>
      <c r="AG53" s="178">
        <v>0</v>
      </c>
      <c r="AH53" s="178">
        <v>0</v>
      </c>
      <c r="AI53" s="178">
        <v>0</v>
      </c>
      <c r="AJ53" s="178">
        <v>0</v>
      </c>
      <c r="AK53" s="178">
        <v>0</v>
      </c>
      <c r="AL53" s="178">
        <v>0</v>
      </c>
      <c r="AM53" s="178">
        <v>0</v>
      </c>
      <c r="AN53" s="178">
        <v>0</v>
      </c>
      <c r="AO53" s="178">
        <v>0</v>
      </c>
      <c r="AP53" s="10">
        <f t="shared" si="72"/>
        <v>0</v>
      </c>
      <c r="AQ53" s="178">
        <v>0</v>
      </c>
      <c r="AR53" s="178">
        <v>0</v>
      </c>
      <c r="AS53" s="178">
        <v>0</v>
      </c>
      <c r="AT53" s="178">
        <v>0</v>
      </c>
      <c r="AU53" s="178">
        <v>0</v>
      </c>
      <c r="AV53" s="178">
        <v>0</v>
      </c>
      <c r="AW53" s="178">
        <v>0</v>
      </c>
      <c r="AX53" s="178">
        <v>0</v>
      </c>
      <c r="AY53" s="178">
        <v>0</v>
      </c>
      <c r="AZ53" s="178">
        <v>0</v>
      </c>
      <c r="BA53" s="178">
        <v>0</v>
      </c>
      <c r="BB53" s="178">
        <v>0</v>
      </c>
      <c r="BC53" s="10">
        <f t="shared" si="73"/>
        <v>0</v>
      </c>
      <c r="BD53" s="178">
        <v>0</v>
      </c>
      <c r="BE53" s="178">
        <v>0</v>
      </c>
      <c r="BF53" s="178">
        <v>0</v>
      </c>
      <c r="BG53" s="178">
        <v>0</v>
      </c>
      <c r="BH53" s="178">
        <v>0</v>
      </c>
      <c r="BI53" s="178">
        <v>0</v>
      </c>
      <c r="BJ53" s="178">
        <v>0</v>
      </c>
      <c r="BK53" s="178">
        <v>0</v>
      </c>
      <c r="BL53" s="178">
        <v>0</v>
      </c>
      <c r="BM53" s="178">
        <v>0</v>
      </c>
      <c r="BN53" s="178">
        <v>0</v>
      </c>
      <c r="BO53" s="178">
        <v>0</v>
      </c>
      <c r="BP53" s="184">
        <f t="shared" si="69"/>
        <v>0</v>
      </c>
    </row>
    <row r="54" spans="2:68" x14ac:dyDescent="0.25">
      <c r="B54" s="119" t="s">
        <v>200</v>
      </c>
      <c r="C54" s="118" t="s">
        <v>349</v>
      </c>
      <c r="D54" s="106">
        <v>0</v>
      </c>
      <c r="E54" s="178">
        <v>0</v>
      </c>
      <c r="F54" s="178">
        <v>0</v>
      </c>
      <c r="G54" s="178">
        <v>0</v>
      </c>
      <c r="H54" s="178">
        <v>0</v>
      </c>
      <c r="I54" s="178">
        <v>0</v>
      </c>
      <c r="J54" s="178">
        <v>0</v>
      </c>
      <c r="K54" s="178">
        <v>0</v>
      </c>
      <c r="L54" s="178">
        <v>0</v>
      </c>
      <c r="M54" s="178">
        <v>0</v>
      </c>
      <c r="N54" s="178">
        <v>0</v>
      </c>
      <c r="O54" s="178">
        <v>0</v>
      </c>
      <c r="P54" s="10">
        <f t="shared" si="70"/>
        <v>0</v>
      </c>
      <c r="Q54" s="178">
        <v>0</v>
      </c>
      <c r="R54" s="178">
        <v>0</v>
      </c>
      <c r="S54" s="178">
        <v>0</v>
      </c>
      <c r="T54" s="178">
        <v>0</v>
      </c>
      <c r="U54" s="178">
        <v>0</v>
      </c>
      <c r="V54" s="178">
        <v>0</v>
      </c>
      <c r="W54" s="178">
        <v>0</v>
      </c>
      <c r="X54" s="178">
        <v>0</v>
      </c>
      <c r="Y54" s="178">
        <v>0</v>
      </c>
      <c r="Z54" s="178">
        <v>0</v>
      </c>
      <c r="AA54" s="178">
        <v>0</v>
      </c>
      <c r="AB54" s="178">
        <v>0</v>
      </c>
      <c r="AC54" s="10">
        <f t="shared" si="71"/>
        <v>0</v>
      </c>
      <c r="AD54" s="178">
        <v>0</v>
      </c>
      <c r="AE54" s="178">
        <v>0</v>
      </c>
      <c r="AF54" s="178">
        <v>0</v>
      </c>
      <c r="AG54" s="178">
        <v>0</v>
      </c>
      <c r="AH54" s="178">
        <v>0</v>
      </c>
      <c r="AI54" s="178">
        <v>0</v>
      </c>
      <c r="AJ54" s="178">
        <v>0</v>
      </c>
      <c r="AK54" s="178">
        <v>0</v>
      </c>
      <c r="AL54" s="178">
        <v>0</v>
      </c>
      <c r="AM54" s="178">
        <v>0</v>
      </c>
      <c r="AN54" s="178">
        <v>0</v>
      </c>
      <c r="AO54" s="178">
        <v>0</v>
      </c>
      <c r="AP54" s="10">
        <f t="shared" si="72"/>
        <v>0</v>
      </c>
      <c r="AQ54" s="178">
        <v>0</v>
      </c>
      <c r="AR54" s="178">
        <v>0</v>
      </c>
      <c r="AS54" s="178">
        <v>0</v>
      </c>
      <c r="AT54" s="178">
        <v>0</v>
      </c>
      <c r="AU54" s="178">
        <v>0</v>
      </c>
      <c r="AV54" s="178">
        <v>0</v>
      </c>
      <c r="AW54" s="178">
        <v>0</v>
      </c>
      <c r="AX54" s="178">
        <v>0</v>
      </c>
      <c r="AY54" s="178">
        <v>0</v>
      </c>
      <c r="AZ54" s="178">
        <v>0</v>
      </c>
      <c r="BA54" s="178">
        <v>0</v>
      </c>
      <c r="BB54" s="178">
        <v>0</v>
      </c>
      <c r="BC54" s="10">
        <f t="shared" si="73"/>
        <v>0</v>
      </c>
      <c r="BD54" s="178">
        <v>0</v>
      </c>
      <c r="BE54" s="178">
        <v>0</v>
      </c>
      <c r="BF54" s="178">
        <v>0</v>
      </c>
      <c r="BG54" s="178">
        <v>0</v>
      </c>
      <c r="BH54" s="178">
        <v>0</v>
      </c>
      <c r="BI54" s="178">
        <v>0</v>
      </c>
      <c r="BJ54" s="178">
        <v>0</v>
      </c>
      <c r="BK54" s="178">
        <v>0</v>
      </c>
      <c r="BL54" s="178">
        <v>0</v>
      </c>
      <c r="BM54" s="178">
        <v>0</v>
      </c>
      <c r="BN54" s="178">
        <v>0</v>
      </c>
      <c r="BO54" s="178">
        <v>0</v>
      </c>
      <c r="BP54" s="184">
        <f t="shared" si="69"/>
        <v>0</v>
      </c>
    </row>
    <row r="55" spans="2:68" x14ac:dyDescent="0.25">
      <c r="B55" s="119" t="s">
        <v>200</v>
      </c>
      <c r="C55" s="118" t="s">
        <v>350</v>
      </c>
      <c r="D55" s="106">
        <v>0</v>
      </c>
      <c r="E55" s="178">
        <v>0</v>
      </c>
      <c r="F55" s="178">
        <v>0</v>
      </c>
      <c r="G55" s="178">
        <v>0</v>
      </c>
      <c r="H55" s="178">
        <v>0</v>
      </c>
      <c r="I55" s="178">
        <v>0</v>
      </c>
      <c r="J55" s="178">
        <v>0</v>
      </c>
      <c r="K55" s="178">
        <v>0</v>
      </c>
      <c r="L55" s="178">
        <v>0</v>
      </c>
      <c r="M55" s="178">
        <v>0</v>
      </c>
      <c r="N55" s="178">
        <v>0</v>
      </c>
      <c r="O55" s="178">
        <v>0</v>
      </c>
      <c r="P55" s="10">
        <f t="shared" si="70"/>
        <v>0</v>
      </c>
      <c r="Q55" s="178">
        <v>0</v>
      </c>
      <c r="R55" s="178">
        <v>0</v>
      </c>
      <c r="S55" s="178">
        <v>0</v>
      </c>
      <c r="T55" s="178">
        <v>0</v>
      </c>
      <c r="U55" s="178">
        <v>0</v>
      </c>
      <c r="V55" s="178">
        <v>0</v>
      </c>
      <c r="W55" s="178">
        <v>0</v>
      </c>
      <c r="X55" s="178">
        <v>0</v>
      </c>
      <c r="Y55" s="178">
        <v>0</v>
      </c>
      <c r="Z55" s="178">
        <v>0</v>
      </c>
      <c r="AA55" s="178">
        <v>0</v>
      </c>
      <c r="AB55" s="178">
        <v>0</v>
      </c>
      <c r="AC55" s="10">
        <f t="shared" si="71"/>
        <v>0</v>
      </c>
      <c r="AD55" s="178">
        <v>0</v>
      </c>
      <c r="AE55" s="178">
        <v>0</v>
      </c>
      <c r="AF55" s="178">
        <v>0</v>
      </c>
      <c r="AG55" s="178">
        <v>0</v>
      </c>
      <c r="AH55" s="178">
        <v>0</v>
      </c>
      <c r="AI55" s="178">
        <v>0</v>
      </c>
      <c r="AJ55" s="178">
        <v>0</v>
      </c>
      <c r="AK55" s="178">
        <v>0</v>
      </c>
      <c r="AL55" s="178">
        <v>0</v>
      </c>
      <c r="AM55" s="178">
        <v>0</v>
      </c>
      <c r="AN55" s="178">
        <v>0</v>
      </c>
      <c r="AO55" s="178">
        <v>0</v>
      </c>
      <c r="AP55" s="10">
        <f t="shared" si="72"/>
        <v>0</v>
      </c>
      <c r="AQ55" s="178">
        <v>0</v>
      </c>
      <c r="AR55" s="178">
        <v>0</v>
      </c>
      <c r="AS55" s="178">
        <v>0</v>
      </c>
      <c r="AT55" s="178">
        <v>0</v>
      </c>
      <c r="AU55" s="178">
        <v>0</v>
      </c>
      <c r="AV55" s="178">
        <v>0</v>
      </c>
      <c r="AW55" s="178">
        <v>0</v>
      </c>
      <c r="AX55" s="178">
        <v>0</v>
      </c>
      <c r="AY55" s="178">
        <v>0</v>
      </c>
      <c r="AZ55" s="178">
        <v>0</v>
      </c>
      <c r="BA55" s="178">
        <v>0</v>
      </c>
      <c r="BB55" s="178">
        <v>0</v>
      </c>
      <c r="BC55" s="10">
        <f t="shared" si="73"/>
        <v>0</v>
      </c>
      <c r="BD55" s="178">
        <v>0</v>
      </c>
      <c r="BE55" s="178">
        <v>0</v>
      </c>
      <c r="BF55" s="178">
        <v>0</v>
      </c>
      <c r="BG55" s="178">
        <v>0</v>
      </c>
      <c r="BH55" s="178">
        <v>0</v>
      </c>
      <c r="BI55" s="178">
        <v>0</v>
      </c>
      <c r="BJ55" s="178">
        <v>0</v>
      </c>
      <c r="BK55" s="178">
        <v>0</v>
      </c>
      <c r="BL55" s="178">
        <v>0</v>
      </c>
      <c r="BM55" s="178">
        <v>0</v>
      </c>
      <c r="BN55" s="178">
        <v>0</v>
      </c>
      <c r="BO55" s="178">
        <v>0</v>
      </c>
      <c r="BP55" s="184">
        <f t="shared" si="69"/>
        <v>0</v>
      </c>
    </row>
    <row r="56" spans="2:68" x14ac:dyDescent="0.25">
      <c r="B56" s="119" t="s">
        <v>200</v>
      </c>
      <c r="C56" s="118" t="s">
        <v>351</v>
      </c>
      <c r="D56" s="106">
        <v>0</v>
      </c>
      <c r="E56" s="178">
        <v>0</v>
      </c>
      <c r="F56" s="178">
        <v>0</v>
      </c>
      <c r="G56" s="178">
        <v>0</v>
      </c>
      <c r="H56" s="178">
        <v>0</v>
      </c>
      <c r="I56" s="178">
        <v>0</v>
      </c>
      <c r="J56" s="178">
        <v>0</v>
      </c>
      <c r="K56" s="178">
        <v>0</v>
      </c>
      <c r="L56" s="178">
        <v>0</v>
      </c>
      <c r="M56" s="178">
        <v>0</v>
      </c>
      <c r="N56" s="178">
        <v>0</v>
      </c>
      <c r="O56" s="178">
        <v>0</v>
      </c>
      <c r="P56" s="10">
        <f t="shared" si="70"/>
        <v>0</v>
      </c>
      <c r="Q56" s="178">
        <v>0</v>
      </c>
      <c r="R56" s="178">
        <v>0</v>
      </c>
      <c r="S56" s="178">
        <v>0</v>
      </c>
      <c r="T56" s="178">
        <v>0</v>
      </c>
      <c r="U56" s="178">
        <v>0</v>
      </c>
      <c r="V56" s="178">
        <v>0</v>
      </c>
      <c r="W56" s="178">
        <v>0</v>
      </c>
      <c r="X56" s="178">
        <v>0</v>
      </c>
      <c r="Y56" s="178">
        <v>0</v>
      </c>
      <c r="Z56" s="178">
        <v>0</v>
      </c>
      <c r="AA56" s="178">
        <v>0</v>
      </c>
      <c r="AB56" s="178">
        <v>0</v>
      </c>
      <c r="AC56" s="10">
        <f t="shared" si="71"/>
        <v>0</v>
      </c>
      <c r="AD56" s="178">
        <v>0</v>
      </c>
      <c r="AE56" s="178">
        <v>0</v>
      </c>
      <c r="AF56" s="178">
        <v>0</v>
      </c>
      <c r="AG56" s="178">
        <v>0</v>
      </c>
      <c r="AH56" s="178">
        <v>0</v>
      </c>
      <c r="AI56" s="178">
        <v>0</v>
      </c>
      <c r="AJ56" s="178">
        <v>0</v>
      </c>
      <c r="AK56" s="178">
        <v>0</v>
      </c>
      <c r="AL56" s="178">
        <v>0</v>
      </c>
      <c r="AM56" s="178">
        <v>0</v>
      </c>
      <c r="AN56" s="178">
        <v>0</v>
      </c>
      <c r="AO56" s="178">
        <v>0</v>
      </c>
      <c r="AP56" s="10">
        <f t="shared" si="72"/>
        <v>0</v>
      </c>
      <c r="AQ56" s="178">
        <v>0</v>
      </c>
      <c r="AR56" s="178">
        <v>0</v>
      </c>
      <c r="AS56" s="178">
        <v>0</v>
      </c>
      <c r="AT56" s="178">
        <v>0</v>
      </c>
      <c r="AU56" s="178">
        <v>0</v>
      </c>
      <c r="AV56" s="178">
        <v>0</v>
      </c>
      <c r="AW56" s="178">
        <v>0</v>
      </c>
      <c r="AX56" s="178">
        <v>0</v>
      </c>
      <c r="AY56" s="178">
        <v>0</v>
      </c>
      <c r="AZ56" s="178">
        <v>0</v>
      </c>
      <c r="BA56" s="178">
        <v>0</v>
      </c>
      <c r="BB56" s="178">
        <v>0</v>
      </c>
      <c r="BC56" s="10">
        <f t="shared" si="73"/>
        <v>0</v>
      </c>
      <c r="BD56" s="178">
        <v>0</v>
      </c>
      <c r="BE56" s="178">
        <v>0</v>
      </c>
      <c r="BF56" s="178">
        <v>0</v>
      </c>
      <c r="BG56" s="178">
        <v>0</v>
      </c>
      <c r="BH56" s="178">
        <v>0</v>
      </c>
      <c r="BI56" s="178">
        <v>0</v>
      </c>
      <c r="BJ56" s="178">
        <v>0</v>
      </c>
      <c r="BK56" s="178">
        <v>0</v>
      </c>
      <c r="BL56" s="178">
        <v>0</v>
      </c>
      <c r="BM56" s="178">
        <v>0</v>
      </c>
      <c r="BN56" s="178">
        <v>0</v>
      </c>
      <c r="BO56" s="178">
        <v>0</v>
      </c>
      <c r="BP56" s="184">
        <f t="shared" si="69"/>
        <v>0</v>
      </c>
    </row>
    <row r="57" spans="2:68" x14ac:dyDescent="0.25">
      <c r="B57" s="119" t="s">
        <v>200</v>
      </c>
      <c r="C57" s="118" t="s">
        <v>352</v>
      </c>
      <c r="D57" s="106">
        <v>0</v>
      </c>
      <c r="E57" s="178">
        <v>0</v>
      </c>
      <c r="F57" s="178">
        <v>0</v>
      </c>
      <c r="G57" s="178">
        <v>0</v>
      </c>
      <c r="H57" s="178">
        <v>0</v>
      </c>
      <c r="I57" s="178">
        <v>0</v>
      </c>
      <c r="J57" s="178">
        <v>0</v>
      </c>
      <c r="K57" s="178">
        <v>0</v>
      </c>
      <c r="L57" s="178">
        <v>0</v>
      </c>
      <c r="M57" s="178">
        <v>0</v>
      </c>
      <c r="N57" s="178">
        <v>0</v>
      </c>
      <c r="O57" s="178">
        <v>0</v>
      </c>
      <c r="P57" s="10">
        <f t="shared" si="70"/>
        <v>0</v>
      </c>
      <c r="Q57" s="178">
        <v>0</v>
      </c>
      <c r="R57" s="178">
        <v>0</v>
      </c>
      <c r="S57" s="178">
        <v>0</v>
      </c>
      <c r="T57" s="178">
        <v>0</v>
      </c>
      <c r="U57" s="178">
        <v>0</v>
      </c>
      <c r="V57" s="178">
        <v>0</v>
      </c>
      <c r="W57" s="178">
        <v>0</v>
      </c>
      <c r="X57" s="178">
        <v>0</v>
      </c>
      <c r="Y57" s="178">
        <v>0</v>
      </c>
      <c r="Z57" s="178">
        <v>0</v>
      </c>
      <c r="AA57" s="178">
        <v>0</v>
      </c>
      <c r="AB57" s="178">
        <v>0</v>
      </c>
      <c r="AC57" s="10">
        <f t="shared" si="71"/>
        <v>0</v>
      </c>
      <c r="AD57" s="178">
        <v>0</v>
      </c>
      <c r="AE57" s="178">
        <v>0</v>
      </c>
      <c r="AF57" s="178">
        <v>0</v>
      </c>
      <c r="AG57" s="178">
        <v>0</v>
      </c>
      <c r="AH57" s="178">
        <v>0</v>
      </c>
      <c r="AI57" s="178">
        <v>0</v>
      </c>
      <c r="AJ57" s="178">
        <v>0</v>
      </c>
      <c r="AK57" s="178">
        <v>0</v>
      </c>
      <c r="AL57" s="178">
        <v>0</v>
      </c>
      <c r="AM57" s="178">
        <v>0</v>
      </c>
      <c r="AN57" s="178">
        <v>0</v>
      </c>
      <c r="AO57" s="178">
        <v>0</v>
      </c>
      <c r="AP57" s="10">
        <f t="shared" si="72"/>
        <v>0</v>
      </c>
      <c r="AQ57" s="178">
        <v>0</v>
      </c>
      <c r="AR57" s="178">
        <v>0</v>
      </c>
      <c r="AS57" s="178">
        <v>0</v>
      </c>
      <c r="AT57" s="178">
        <v>0</v>
      </c>
      <c r="AU57" s="178">
        <v>0</v>
      </c>
      <c r="AV57" s="178">
        <v>0</v>
      </c>
      <c r="AW57" s="178">
        <v>0</v>
      </c>
      <c r="AX57" s="178">
        <v>0</v>
      </c>
      <c r="AY57" s="178">
        <v>0</v>
      </c>
      <c r="AZ57" s="178">
        <v>0</v>
      </c>
      <c r="BA57" s="178">
        <v>0</v>
      </c>
      <c r="BB57" s="178">
        <v>0</v>
      </c>
      <c r="BC57" s="10">
        <f t="shared" si="73"/>
        <v>0</v>
      </c>
      <c r="BD57" s="178">
        <v>0</v>
      </c>
      <c r="BE57" s="178">
        <v>0</v>
      </c>
      <c r="BF57" s="178">
        <v>0</v>
      </c>
      <c r="BG57" s="178">
        <v>0</v>
      </c>
      <c r="BH57" s="178">
        <v>0</v>
      </c>
      <c r="BI57" s="178">
        <v>0</v>
      </c>
      <c r="BJ57" s="178">
        <v>0</v>
      </c>
      <c r="BK57" s="178">
        <v>0</v>
      </c>
      <c r="BL57" s="178">
        <v>0</v>
      </c>
      <c r="BM57" s="178">
        <v>0</v>
      </c>
      <c r="BN57" s="178">
        <v>0</v>
      </c>
      <c r="BO57" s="178">
        <v>0</v>
      </c>
      <c r="BP57" s="184">
        <f t="shared" si="69"/>
        <v>0</v>
      </c>
    </row>
    <row r="58" spans="2:68" x14ac:dyDescent="0.25">
      <c r="B58" s="119" t="s">
        <v>200</v>
      </c>
      <c r="C58" s="118" t="s">
        <v>353</v>
      </c>
      <c r="D58" s="187">
        <v>0</v>
      </c>
      <c r="E58" s="188">
        <v>0</v>
      </c>
      <c r="F58" s="188">
        <v>0</v>
      </c>
      <c r="G58" s="188">
        <v>0</v>
      </c>
      <c r="H58" s="188">
        <v>0</v>
      </c>
      <c r="I58" s="188">
        <v>0</v>
      </c>
      <c r="J58" s="188">
        <v>0</v>
      </c>
      <c r="K58" s="188">
        <v>0</v>
      </c>
      <c r="L58" s="188">
        <v>0</v>
      </c>
      <c r="M58" s="188">
        <v>0</v>
      </c>
      <c r="N58" s="188">
        <v>0</v>
      </c>
      <c r="O58" s="188">
        <v>0</v>
      </c>
      <c r="P58" s="189">
        <f t="shared" si="70"/>
        <v>0</v>
      </c>
      <c r="Q58" s="188">
        <v>0</v>
      </c>
      <c r="R58" s="188">
        <v>0</v>
      </c>
      <c r="S58" s="188">
        <v>0</v>
      </c>
      <c r="T58" s="188">
        <v>0</v>
      </c>
      <c r="U58" s="188">
        <v>0</v>
      </c>
      <c r="V58" s="188">
        <v>0</v>
      </c>
      <c r="W58" s="188">
        <v>0</v>
      </c>
      <c r="X58" s="188">
        <v>0</v>
      </c>
      <c r="Y58" s="188">
        <v>0</v>
      </c>
      <c r="Z58" s="188">
        <v>0</v>
      </c>
      <c r="AA58" s="188">
        <v>0</v>
      </c>
      <c r="AB58" s="188">
        <v>0</v>
      </c>
      <c r="AC58" s="189">
        <f t="shared" si="71"/>
        <v>0</v>
      </c>
      <c r="AD58" s="188">
        <v>0</v>
      </c>
      <c r="AE58" s="188">
        <v>0</v>
      </c>
      <c r="AF58" s="188">
        <v>0</v>
      </c>
      <c r="AG58" s="188">
        <v>0</v>
      </c>
      <c r="AH58" s="188">
        <v>0</v>
      </c>
      <c r="AI58" s="188">
        <v>0</v>
      </c>
      <c r="AJ58" s="188">
        <v>0</v>
      </c>
      <c r="AK58" s="188">
        <v>0</v>
      </c>
      <c r="AL58" s="188">
        <v>0</v>
      </c>
      <c r="AM58" s="188">
        <v>0</v>
      </c>
      <c r="AN58" s="188">
        <v>0</v>
      </c>
      <c r="AO58" s="188">
        <v>0</v>
      </c>
      <c r="AP58" s="189">
        <f t="shared" si="72"/>
        <v>0</v>
      </c>
      <c r="AQ58" s="188">
        <v>0</v>
      </c>
      <c r="AR58" s="188">
        <v>0</v>
      </c>
      <c r="AS58" s="188">
        <v>0</v>
      </c>
      <c r="AT58" s="188">
        <v>0</v>
      </c>
      <c r="AU58" s="188">
        <v>0</v>
      </c>
      <c r="AV58" s="188">
        <v>0</v>
      </c>
      <c r="AW58" s="188">
        <v>0</v>
      </c>
      <c r="AX58" s="188">
        <v>0</v>
      </c>
      <c r="AY58" s="188">
        <v>0</v>
      </c>
      <c r="AZ58" s="188">
        <v>0</v>
      </c>
      <c r="BA58" s="188">
        <v>0</v>
      </c>
      <c r="BB58" s="188">
        <v>0</v>
      </c>
      <c r="BC58" s="189">
        <f t="shared" si="73"/>
        <v>0</v>
      </c>
      <c r="BD58" s="188">
        <v>0</v>
      </c>
      <c r="BE58" s="188">
        <v>0</v>
      </c>
      <c r="BF58" s="188">
        <v>0</v>
      </c>
      <c r="BG58" s="188">
        <v>0</v>
      </c>
      <c r="BH58" s="188">
        <v>0</v>
      </c>
      <c r="BI58" s="188">
        <v>0</v>
      </c>
      <c r="BJ58" s="188">
        <v>0</v>
      </c>
      <c r="BK58" s="188">
        <v>0</v>
      </c>
      <c r="BL58" s="188">
        <v>0</v>
      </c>
      <c r="BM58" s="188">
        <v>0</v>
      </c>
      <c r="BN58" s="188">
        <v>0</v>
      </c>
      <c r="BO58" s="188">
        <v>0</v>
      </c>
      <c r="BP58" s="190">
        <f t="shared" si="69"/>
        <v>0</v>
      </c>
    </row>
    <row r="59" spans="2:68" x14ac:dyDescent="0.25">
      <c r="B59" s="114"/>
      <c r="C59" s="68"/>
      <c r="D59" s="142">
        <f>SUM(D44:D58)</f>
        <v>0</v>
      </c>
      <c r="E59" s="142">
        <f t="shared" ref="E59:O59" si="74">SUM(E44:E58)</f>
        <v>0</v>
      </c>
      <c r="F59" s="142">
        <f t="shared" si="74"/>
        <v>0</v>
      </c>
      <c r="G59" s="142">
        <f t="shared" si="74"/>
        <v>0</v>
      </c>
      <c r="H59" s="142">
        <f t="shared" si="74"/>
        <v>0</v>
      </c>
      <c r="I59" s="142">
        <f t="shared" si="74"/>
        <v>0</v>
      </c>
      <c r="J59" s="142">
        <f t="shared" si="74"/>
        <v>0</v>
      </c>
      <c r="K59" s="142">
        <f t="shared" si="74"/>
        <v>0</v>
      </c>
      <c r="L59" s="142">
        <f t="shared" si="74"/>
        <v>0</v>
      </c>
      <c r="M59" s="142">
        <f t="shared" si="74"/>
        <v>0</v>
      </c>
      <c r="N59" s="142">
        <f t="shared" si="74"/>
        <v>0</v>
      </c>
      <c r="O59" s="142">
        <f t="shared" si="74"/>
        <v>0</v>
      </c>
      <c r="P59" s="84">
        <f>SUM(P44:P58)</f>
        <v>0</v>
      </c>
      <c r="Q59" s="142">
        <f>SUM(Q44:Q58)</f>
        <v>0</v>
      </c>
      <c r="R59" s="142">
        <f t="shared" ref="R59:AB59" si="75">SUM(R44:R58)</f>
        <v>0</v>
      </c>
      <c r="S59" s="142">
        <f t="shared" si="75"/>
        <v>0</v>
      </c>
      <c r="T59" s="142">
        <f t="shared" si="75"/>
        <v>0</v>
      </c>
      <c r="U59" s="142">
        <f t="shared" si="75"/>
        <v>0</v>
      </c>
      <c r="V59" s="142">
        <f t="shared" si="75"/>
        <v>0</v>
      </c>
      <c r="W59" s="142">
        <f t="shared" si="75"/>
        <v>0</v>
      </c>
      <c r="X59" s="142">
        <f t="shared" si="75"/>
        <v>0</v>
      </c>
      <c r="Y59" s="142">
        <f t="shared" si="75"/>
        <v>0</v>
      </c>
      <c r="Z59" s="142">
        <f t="shared" si="75"/>
        <v>0</v>
      </c>
      <c r="AA59" s="142">
        <f t="shared" si="75"/>
        <v>0</v>
      </c>
      <c r="AB59" s="142">
        <f t="shared" si="75"/>
        <v>0</v>
      </c>
      <c r="AC59" s="84">
        <f>SUM(AC44:AC58)</f>
        <v>0</v>
      </c>
      <c r="AD59" s="142">
        <f>SUM(AD44:AD58)</f>
        <v>0</v>
      </c>
      <c r="AE59" s="142">
        <f t="shared" ref="AE59:AO59" si="76">SUM(AE44:AE58)</f>
        <v>0</v>
      </c>
      <c r="AF59" s="142">
        <f t="shared" si="76"/>
        <v>0</v>
      </c>
      <c r="AG59" s="142">
        <f t="shared" si="76"/>
        <v>0</v>
      </c>
      <c r="AH59" s="142">
        <f t="shared" si="76"/>
        <v>0</v>
      </c>
      <c r="AI59" s="142">
        <f t="shared" si="76"/>
        <v>0</v>
      </c>
      <c r="AJ59" s="142">
        <f t="shared" si="76"/>
        <v>0</v>
      </c>
      <c r="AK59" s="142">
        <f t="shared" si="76"/>
        <v>0</v>
      </c>
      <c r="AL59" s="142">
        <f t="shared" si="76"/>
        <v>0</v>
      </c>
      <c r="AM59" s="142">
        <f t="shared" si="76"/>
        <v>0</v>
      </c>
      <c r="AN59" s="142">
        <f t="shared" si="76"/>
        <v>0</v>
      </c>
      <c r="AO59" s="142">
        <f t="shared" si="76"/>
        <v>0</v>
      </c>
      <c r="AP59" s="84">
        <f>SUM(AP44:AP58)</f>
        <v>0</v>
      </c>
      <c r="AQ59" s="142">
        <f>SUM(AQ44:AQ58)</f>
        <v>0</v>
      </c>
      <c r="AR59" s="142">
        <f t="shared" ref="AR59:BB59" si="77">SUM(AR44:AR58)</f>
        <v>0</v>
      </c>
      <c r="AS59" s="142">
        <f t="shared" si="77"/>
        <v>0</v>
      </c>
      <c r="AT59" s="142">
        <f t="shared" si="77"/>
        <v>0</v>
      </c>
      <c r="AU59" s="142">
        <f t="shared" si="77"/>
        <v>0</v>
      </c>
      <c r="AV59" s="142">
        <f t="shared" si="77"/>
        <v>0</v>
      </c>
      <c r="AW59" s="142">
        <f t="shared" si="77"/>
        <v>0</v>
      </c>
      <c r="AX59" s="142">
        <f t="shared" si="77"/>
        <v>0</v>
      </c>
      <c r="AY59" s="142">
        <f t="shared" si="77"/>
        <v>0</v>
      </c>
      <c r="AZ59" s="142">
        <f t="shared" si="77"/>
        <v>0</v>
      </c>
      <c r="BA59" s="142">
        <f t="shared" si="77"/>
        <v>0</v>
      </c>
      <c r="BB59" s="142">
        <f t="shared" si="77"/>
        <v>0</v>
      </c>
      <c r="BC59" s="84">
        <f>SUM(BC44:BC58)</f>
        <v>0</v>
      </c>
      <c r="BD59" s="142">
        <f>SUM(BD44:BD58)</f>
        <v>0</v>
      </c>
      <c r="BE59" s="142">
        <f t="shared" ref="BE59:BO59" si="78">SUM(BE44:BE58)</f>
        <v>0</v>
      </c>
      <c r="BF59" s="142">
        <f t="shared" si="78"/>
        <v>0</v>
      </c>
      <c r="BG59" s="142">
        <f t="shared" si="78"/>
        <v>0</v>
      </c>
      <c r="BH59" s="142">
        <f t="shared" si="78"/>
        <v>0</v>
      </c>
      <c r="BI59" s="142">
        <f t="shared" si="78"/>
        <v>0</v>
      </c>
      <c r="BJ59" s="142">
        <f t="shared" si="78"/>
        <v>0</v>
      </c>
      <c r="BK59" s="142">
        <f t="shared" si="78"/>
        <v>0</v>
      </c>
      <c r="BL59" s="142">
        <f t="shared" si="78"/>
        <v>0</v>
      </c>
      <c r="BM59" s="142">
        <f t="shared" si="78"/>
        <v>0</v>
      </c>
      <c r="BN59" s="142">
        <f t="shared" si="78"/>
        <v>0</v>
      </c>
      <c r="BO59" s="142">
        <f t="shared" si="78"/>
        <v>0</v>
      </c>
      <c r="BP59" s="191">
        <f>SUM(BP44:BP58)</f>
        <v>0</v>
      </c>
    </row>
    <row r="60" spans="2:68" x14ac:dyDescent="0.25">
      <c r="B60" s="181" t="s">
        <v>355</v>
      </c>
      <c r="C60" s="68"/>
      <c r="D60" s="93"/>
      <c r="E60" s="68"/>
      <c r="F60" s="68"/>
      <c r="G60" s="68"/>
      <c r="H60" s="68"/>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69"/>
      <c r="AL60" s="69"/>
      <c r="AM60" s="69"/>
      <c r="AN60" s="69"/>
      <c r="AO60" s="69"/>
      <c r="AP60" s="69"/>
      <c r="AQ60" s="69"/>
      <c r="AR60" s="69"/>
      <c r="AS60" s="69"/>
      <c r="AT60" s="69"/>
      <c r="AU60" s="69"/>
      <c r="AV60" s="69"/>
      <c r="AW60" s="69"/>
      <c r="AX60" s="69"/>
      <c r="AY60" s="69"/>
      <c r="AZ60" s="69"/>
      <c r="BA60" s="69"/>
      <c r="BB60" s="69"/>
      <c r="BC60" s="69"/>
      <c r="BD60" s="69"/>
      <c r="BE60" s="69"/>
      <c r="BF60" s="69"/>
      <c r="BG60" s="69"/>
      <c r="BH60" s="69"/>
      <c r="BI60" s="69"/>
      <c r="BJ60" s="69"/>
      <c r="BK60" s="69"/>
      <c r="BL60" s="69"/>
      <c r="BM60" s="69"/>
      <c r="BN60" s="69"/>
      <c r="BO60" s="69"/>
      <c r="BP60" s="180"/>
    </row>
    <row r="61" spans="2:68" x14ac:dyDescent="0.25">
      <c r="B61" s="119" t="s">
        <v>200</v>
      </c>
      <c r="C61" s="118" t="s">
        <v>320</v>
      </c>
      <c r="D61" s="106">
        <v>0</v>
      </c>
      <c r="E61" s="178">
        <v>0</v>
      </c>
      <c r="F61" s="178">
        <v>0</v>
      </c>
      <c r="G61" s="178">
        <v>0</v>
      </c>
      <c r="H61" s="178">
        <v>0</v>
      </c>
      <c r="I61" s="178">
        <v>0</v>
      </c>
      <c r="J61" s="178">
        <v>0</v>
      </c>
      <c r="K61" s="178">
        <v>0</v>
      </c>
      <c r="L61" s="178">
        <v>0</v>
      </c>
      <c r="M61" s="178">
        <v>0</v>
      </c>
      <c r="N61" s="178">
        <v>0</v>
      </c>
      <c r="O61" s="178">
        <v>0</v>
      </c>
      <c r="P61" s="10">
        <f>SUM(D61:O61)</f>
        <v>0</v>
      </c>
      <c r="Q61" s="178">
        <v>0</v>
      </c>
      <c r="R61" s="178">
        <v>0</v>
      </c>
      <c r="S61" s="178">
        <v>0</v>
      </c>
      <c r="T61" s="178">
        <v>0</v>
      </c>
      <c r="U61" s="178">
        <v>0</v>
      </c>
      <c r="V61" s="178">
        <v>0</v>
      </c>
      <c r="W61" s="178">
        <v>0</v>
      </c>
      <c r="X61" s="178">
        <v>0</v>
      </c>
      <c r="Y61" s="178">
        <v>0</v>
      </c>
      <c r="Z61" s="178">
        <v>0</v>
      </c>
      <c r="AA61" s="178">
        <v>0</v>
      </c>
      <c r="AB61" s="178">
        <v>0</v>
      </c>
      <c r="AC61" s="10">
        <f>SUM(Q61:AB61)</f>
        <v>0</v>
      </c>
      <c r="AD61" s="178">
        <v>0</v>
      </c>
      <c r="AE61" s="178">
        <v>0</v>
      </c>
      <c r="AF61" s="178">
        <v>0</v>
      </c>
      <c r="AG61" s="178">
        <v>0</v>
      </c>
      <c r="AH61" s="178">
        <v>0</v>
      </c>
      <c r="AI61" s="178">
        <v>0</v>
      </c>
      <c r="AJ61" s="178">
        <v>0</v>
      </c>
      <c r="AK61" s="178">
        <v>0</v>
      </c>
      <c r="AL61" s="178">
        <v>0</v>
      </c>
      <c r="AM61" s="178">
        <v>0</v>
      </c>
      <c r="AN61" s="178">
        <v>0</v>
      </c>
      <c r="AO61" s="178">
        <v>0</v>
      </c>
      <c r="AP61" s="10">
        <f>SUM(AD61:AO61)</f>
        <v>0</v>
      </c>
      <c r="AQ61" s="178">
        <v>0</v>
      </c>
      <c r="AR61" s="178">
        <v>0</v>
      </c>
      <c r="AS61" s="178">
        <v>0</v>
      </c>
      <c r="AT61" s="178">
        <v>0</v>
      </c>
      <c r="AU61" s="178">
        <v>0</v>
      </c>
      <c r="AV61" s="178">
        <v>0</v>
      </c>
      <c r="AW61" s="178">
        <v>0</v>
      </c>
      <c r="AX61" s="178">
        <v>0</v>
      </c>
      <c r="AY61" s="178">
        <v>0</v>
      </c>
      <c r="AZ61" s="178">
        <v>0</v>
      </c>
      <c r="BA61" s="178">
        <v>0</v>
      </c>
      <c r="BB61" s="178">
        <v>0</v>
      </c>
      <c r="BC61" s="10">
        <f>SUM(AQ61:BB61)</f>
        <v>0</v>
      </c>
      <c r="BD61" s="178">
        <v>0</v>
      </c>
      <c r="BE61" s="178">
        <v>0</v>
      </c>
      <c r="BF61" s="178">
        <v>0</v>
      </c>
      <c r="BG61" s="178">
        <v>0</v>
      </c>
      <c r="BH61" s="178">
        <v>0</v>
      </c>
      <c r="BI61" s="178">
        <v>0</v>
      </c>
      <c r="BJ61" s="178">
        <v>0</v>
      </c>
      <c r="BK61" s="178">
        <v>0</v>
      </c>
      <c r="BL61" s="178">
        <v>0</v>
      </c>
      <c r="BM61" s="178">
        <v>0</v>
      </c>
      <c r="BN61" s="178">
        <v>0</v>
      </c>
      <c r="BO61" s="178">
        <v>0</v>
      </c>
      <c r="BP61" s="184">
        <f>SUM(BD61:BO61)</f>
        <v>0</v>
      </c>
    </row>
    <row r="62" spans="2:68" x14ac:dyDescent="0.25">
      <c r="B62" s="119" t="s">
        <v>200</v>
      </c>
      <c r="C62" s="118" t="s">
        <v>321</v>
      </c>
      <c r="D62" s="106">
        <v>0</v>
      </c>
      <c r="E62" s="178">
        <v>0</v>
      </c>
      <c r="F62" s="178">
        <v>0</v>
      </c>
      <c r="G62" s="178">
        <v>0</v>
      </c>
      <c r="H62" s="178">
        <v>0</v>
      </c>
      <c r="I62" s="178">
        <v>0</v>
      </c>
      <c r="J62" s="178">
        <v>0</v>
      </c>
      <c r="K62" s="178">
        <v>0</v>
      </c>
      <c r="L62" s="178">
        <v>0</v>
      </c>
      <c r="M62" s="178">
        <v>0</v>
      </c>
      <c r="N62" s="178">
        <v>0</v>
      </c>
      <c r="O62" s="178">
        <v>0</v>
      </c>
      <c r="P62" s="10">
        <f>SUM(D62:O62)</f>
        <v>0</v>
      </c>
      <c r="Q62" s="178">
        <v>0</v>
      </c>
      <c r="R62" s="178">
        <v>0</v>
      </c>
      <c r="S62" s="178">
        <v>0</v>
      </c>
      <c r="T62" s="178">
        <v>0</v>
      </c>
      <c r="U62" s="178">
        <v>0</v>
      </c>
      <c r="V62" s="178">
        <v>0</v>
      </c>
      <c r="W62" s="178">
        <v>0</v>
      </c>
      <c r="X62" s="178">
        <v>0</v>
      </c>
      <c r="Y62" s="178">
        <v>0</v>
      </c>
      <c r="Z62" s="178">
        <v>0</v>
      </c>
      <c r="AA62" s="178">
        <v>0</v>
      </c>
      <c r="AB62" s="178">
        <v>0</v>
      </c>
      <c r="AC62" s="10">
        <f>SUM(Q62:AB62)</f>
        <v>0</v>
      </c>
      <c r="AD62" s="178">
        <v>0</v>
      </c>
      <c r="AE62" s="178">
        <v>0</v>
      </c>
      <c r="AF62" s="178">
        <v>0</v>
      </c>
      <c r="AG62" s="178">
        <v>0</v>
      </c>
      <c r="AH62" s="178">
        <v>0</v>
      </c>
      <c r="AI62" s="178">
        <v>0</v>
      </c>
      <c r="AJ62" s="178">
        <v>0</v>
      </c>
      <c r="AK62" s="178">
        <v>0</v>
      </c>
      <c r="AL62" s="178">
        <v>0</v>
      </c>
      <c r="AM62" s="178">
        <v>0</v>
      </c>
      <c r="AN62" s="178">
        <v>0</v>
      </c>
      <c r="AO62" s="178">
        <v>0</v>
      </c>
      <c r="AP62" s="10">
        <f>SUM(AD62:AO62)</f>
        <v>0</v>
      </c>
      <c r="AQ62" s="178">
        <v>0</v>
      </c>
      <c r="AR62" s="178">
        <v>0</v>
      </c>
      <c r="AS62" s="178">
        <v>0</v>
      </c>
      <c r="AT62" s="178">
        <v>0</v>
      </c>
      <c r="AU62" s="178">
        <v>0</v>
      </c>
      <c r="AV62" s="178">
        <v>0</v>
      </c>
      <c r="AW62" s="178">
        <v>0</v>
      </c>
      <c r="AX62" s="178">
        <v>0</v>
      </c>
      <c r="AY62" s="178">
        <v>0</v>
      </c>
      <c r="AZ62" s="178">
        <v>0</v>
      </c>
      <c r="BA62" s="178">
        <v>0</v>
      </c>
      <c r="BB62" s="178">
        <v>0</v>
      </c>
      <c r="BC62" s="10">
        <f>SUM(AQ62:BB62)</f>
        <v>0</v>
      </c>
      <c r="BD62" s="178">
        <v>0</v>
      </c>
      <c r="BE62" s="178">
        <v>0</v>
      </c>
      <c r="BF62" s="178">
        <v>0</v>
      </c>
      <c r="BG62" s="178">
        <v>0</v>
      </c>
      <c r="BH62" s="178">
        <v>0</v>
      </c>
      <c r="BI62" s="178">
        <v>0</v>
      </c>
      <c r="BJ62" s="178">
        <v>0</v>
      </c>
      <c r="BK62" s="178">
        <v>0</v>
      </c>
      <c r="BL62" s="178">
        <v>0</v>
      </c>
      <c r="BM62" s="178">
        <v>0</v>
      </c>
      <c r="BN62" s="178">
        <v>0</v>
      </c>
      <c r="BO62" s="178">
        <v>0</v>
      </c>
      <c r="BP62" s="184">
        <f>SUM(BD62:BO62)</f>
        <v>0</v>
      </c>
    </row>
    <row r="63" spans="2:68" x14ac:dyDescent="0.25">
      <c r="B63" s="119" t="s">
        <v>200</v>
      </c>
      <c r="C63" s="118" t="s">
        <v>322</v>
      </c>
      <c r="D63" s="106">
        <v>0</v>
      </c>
      <c r="E63" s="178">
        <v>0</v>
      </c>
      <c r="F63" s="178">
        <v>0</v>
      </c>
      <c r="G63" s="178">
        <v>0</v>
      </c>
      <c r="H63" s="178">
        <v>0</v>
      </c>
      <c r="I63" s="178">
        <v>0</v>
      </c>
      <c r="J63" s="178">
        <v>0</v>
      </c>
      <c r="K63" s="178">
        <v>0</v>
      </c>
      <c r="L63" s="178">
        <v>0</v>
      </c>
      <c r="M63" s="178">
        <v>0</v>
      </c>
      <c r="N63" s="178">
        <v>0</v>
      </c>
      <c r="O63" s="178">
        <v>0</v>
      </c>
      <c r="P63" s="10">
        <f>SUM(D63:O63)</f>
        <v>0</v>
      </c>
      <c r="Q63" s="178">
        <v>0</v>
      </c>
      <c r="R63" s="178">
        <v>0</v>
      </c>
      <c r="S63" s="178">
        <v>0</v>
      </c>
      <c r="T63" s="178">
        <v>0</v>
      </c>
      <c r="U63" s="178">
        <v>0</v>
      </c>
      <c r="V63" s="178">
        <v>0</v>
      </c>
      <c r="W63" s="178">
        <v>0</v>
      </c>
      <c r="X63" s="178">
        <v>0</v>
      </c>
      <c r="Y63" s="178">
        <v>0</v>
      </c>
      <c r="Z63" s="178">
        <v>0</v>
      </c>
      <c r="AA63" s="178">
        <v>0</v>
      </c>
      <c r="AB63" s="178">
        <v>0</v>
      </c>
      <c r="AC63" s="10">
        <f>SUM(Q63:AB63)</f>
        <v>0</v>
      </c>
      <c r="AD63" s="178">
        <v>0</v>
      </c>
      <c r="AE63" s="178">
        <v>0</v>
      </c>
      <c r="AF63" s="178">
        <v>0</v>
      </c>
      <c r="AG63" s="178">
        <v>0</v>
      </c>
      <c r="AH63" s="178">
        <v>0</v>
      </c>
      <c r="AI63" s="178">
        <v>0</v>
      </c>
      <c r="AJ63" s="178">
        <v>0</v>
      </c>
      <c r="AK63" s="178">
        <v>0</v>
      </c>
      <c r="AL63" s="178">
        <v>0</v>
      </c>
      <c r="AM63" s="178">
        <v>0</v>
      </c>
      <c r="AN63" s="178">
        <v>0</v>
      </c>
      <c r="AO63" s="178">
        <v>0</v>
      </c>
      <c r="AP63" s="10">
        <f>SUM(AD63:AO63)</f>
        <v>0</v>
      </c>
      <c r="AQ63" s="178">
        <v>0</v>
      </c>
      <c r="AR63" s="178">
        <v>0</v>
      </c>
      <c r="AS63" s="178">
        <v>0</v>
      </c>
      <c r="AT63" s="178">
        <v>0</v>
      </c>
      <c r="AU63" s="178">
        <v>0</v>
      </c>
      <c r="AV63" s="178">
        <v>0</v>
      </c>
      <c r="AW63" s="178">
        <v>0</v>
      </c>
      <c r="AX63" s="178">
        <v>0</v>
      </c>
      <c r="AY63" s="178">
        <v>0</v>
      </c>
      <c r="AZ63" s="178">
        <v>0</v>
      </c>
      <c r="BA63" s="178">
        <v>0</v>
      </c>
      <c r="BB63" s="178">
        <v>0</v>
      </c>
      <c r="BC63" s="10">
        <f>SUM(AQ63:BB63)</f>
        <v>0</v>
      </c>
      <c r="BD63" s="178">
        <v>0</v>
      </c>
      <c r="BE63" s="178">
        <v>0</v>
      </c>
      <c r="BF63" s="178">
        <v>0</v>
      </c>
      <c r="BG63" s="178">
        <v>0</v>
      </c>
      <c r="BH63" s="178">
        <v>0</v>
      </c>
      <c r="BI63" s="178">
        <v>0</v>
      </c>
      <c r="BJ63" s="178">
        <v>0</v>
      </c>
      <c r="BK63" s="178">
        <v>0</v>
      </c>
      <c r="BL63" s="178">
        <v>0</v>
      </c>
      <c r="BM63" s="178">
        <v>0</v>
      </c>
      <c r="BN63" s="178">
        <v>0</v>
      </c>
      <c r="BO63" s="178">
        <v>0</v>
      </c>
      <c r="BP63" s="184">
        <f>SUM(BD63:BO63)</f>
        <v>0</v>
      </c>
    </row>
    <row r="64" spans="2:68" x14ac:dyDescent="0.25">
      <c r="B64" s="119" t="s">
        <v>200</v>
      </c>
      <c r="C64" s="118" t="s">
        <v>323</v>
      </c>
      <c r="D64" s="106">
        <v>0</v>
      </c>
      <c r="E64" s="178">
        <v>0</v>
      </c>
      <c r="F64" s="178">
        <v>0</v>
      </c>
      <c r="G64" s="178">
        <v>0</v>
      </c>
      <c r="H64" s="178">
        <v>0</v>
      </c>
      <c r="I64" s="178">
        <v>0</v>
      </c>
      <c r="J64" s="178">
        <v>0</v>
      </c>
      <c r="K64" s="178">
        <v>0</v>
      </c>
      <c r="L64" s="178">
        <v>0</v>
      </c>
      <c r="M64" s="178">
        <v>0</v>
      </c>
      <c r="N64" s="178">
        <v>0</v>
      </c>
      <c r="O64" s="178">
        <v>0</v>
      </c>
      <c r="P64" s="10">
        <f>SUM(D64:O64)</f>
        <v>0</v>
      </c>
      <c r="Q64" s="178">
        <v>0</v>
      </c>
      <c r="R64" s="178">
        <v>0</v>
      </c>
      <c r="S64" s="178">
        <v>0</v>
      </c>
      <c r="T64" s="178">
        <v>0</v>
      </c>
      <c r="U64" s="178">
        <v>0</v>
      </c>
      <c r="V64" s="178">
        <v>0</v>
      </c>
      <c r="W64" s="178">
        <v>0</v>
      </c>
      <c r="X64" s="178">
        <v>0</v>
      </c>
      <c r="Y64" s="178">
        <v>0</v>
      </c>
      <c r="Z64" s="178">
        <v>0</v>
      </c>
      <c r="AA64" s="178">
        <v>0</v>
      </c>
      <c r="AB64" s="178">
        <v>0</v>
      </c>
      <c r="AC64" s="10">
        <f>SUM(Q64:AB64)</f>
        <v>0</v>
      </c>
      <c r="AD64" s="178">
        <v>0</v>
      </c>
      <c r="AE64" s="178">
        <v>0</v>
      </c>
      <c r="AF64" s="178">
        <v>0</v>
      </c>
      <c r="AG64" s="178">
        <v>0</v>
      </c>
      <c r="AH64" s="178">
        <v>0</v>
      </c>
      <c r="AI64" s="178">
        <v>0</v>
      </c>
      <c r="AJ64" s="178">
        <v>0</v>
      </c>
      <c r="AK64" s="178">
        <v>0</v>
      </c>
      <c r="AL64" s="178">
        <v>0</v>
      </c>
      <c r="AM64" s="178">
        <v>0</v>
      </c>
      <c r="AN64" s="178">
        <v>0</v>
      </c>
      <c r="AO64" s="178">
        <v>0</v>
      </c>
      <c r="AP64" s="10">
        <f>SUM(AD64:AO64)</f>
        <v>0</v>
      </c>
      <c r="AQ64" s="178">
        <v>0</v>
      </c>
      <c r="AR64" s="178">
        <v>0</v>
      </c>
      <c r="AS64" s="178">
        <v>0</v>
      </c>
      <c r="AT64" s="178">
        <v>0</v>
      </c>
      <c r="AU64" s="178">
        <v>0</v>
      </c>
      <c r="AV64" s="178">
        <v>0</v>
      </c>
      <c r="AW64" s="178">
        <v>0</v>
      </c>
      <c r="AX64" s="178">
        <v>0</v>
      </c>
      <c r="AY64" s="178">
        <v>0</v>
      </c>
      <c r="AZ64" s="178">
        <v>0</v>
      </c>
      <c r="BA64" s="178">
        <v>0</v>
      </c>
      <c r="BB64" s="178">
        <v>0</v>
      </c>
      <c r="BC64" s="10">
        <f>SUM(AQ64:BB64)</f>
        <v>0</v>
      </c>
      <c r="BD64" s="178">
        <v>0</v>
      </c>
      <c r="BE64" s="178">
        <v>0</v>
      </c>
      <c r="BF64" s="178">
        <v>0</v>
      </c>
      <c r="BG64" s="178">
        <v>0</v>
      </c>
      <c r="BH64" s="178">
        <v>0</v>
      </c>
      <c r="BI64" s="178">
        <v>0</v>
      </c>
      <c r="BJ64" s="178">
        <v>0</v>
      </c>
      <c r="BK64" s="178">
        <v>0</v>
      </c>
      <c r="BL64" s="178">
        <v>0</v>
      </c>
      <c r="BM64" s="178">
        <v>0</v>
      </c>
      <c r="BN64" s="178">
        <v>0</v>
      </c>
      <c r="BO64" s="178">
        <v>0</v>
      </c>
      <c r="BP64" s="184">
        <f>SUM(BD64:BO64)</f>
        <v>0</v>
      </c>
    </row>
    <row r="65" spans="2:68" x14ac:dyDescent="0.25">
      <c r="B65" s="119" t="s">
        <v>200</v>
      </c>
      <c r="C65" s="118" t="s">
        <v>324</v>
      </c>
      <c r="D65" s="106">
        <v>0</v>
      </c>
      <c r="E65" s="178">
        <v>0</v>
      </c>
      <c r="F65" s="178">
        <v>0</v>
      </c>
      <c r="G65" s="178">
        <v>0</v>
      </c>
      <c r="H65" s="178">
        <v>0</v>
      </c>
      <c r="I65" s="178">
        <v>0</v>
      </c>
      <c r="J65" s="178">
        <v>0</v>
      </c>
      <c r="K65" s="178">
        <v>0</v>
      </c>
      <c r="L65" s="178">
        <v>0</v>
      </c>
      <c r="M65" s="178">
        <v>0</v>
      </c>
      <c r="N65" s="178">
        <v>0</v>
      </c>
      <c r="O65" s="178">
        <v>0</v>
      </c>
      <c r="P65" s="10">
        <f t="shared" ref="P65" si="79">SUM(D65:O65)</f>
        <v>0</v>
      </c>
      <c r="Q65" s="178">
        <v>0</v>
      </c>
      <c r="R65" s="178">
        <v>0</v>
      </c>
      <c r="S65" s="178">
        <v>0</v>
      </c>
      <c r="T65" s="178">
        <v>0</v>
      </c>
      <c r="U65" s="178">
        <v>0</v>
      </c>
      <c r="V65" s="178">
        <v>0</v>
      </c>
      <c r="W65" s="178">
        <v>0</v>
      </c>
      <c r="X65" s="178">
        <v>0</v>
      </c>
      <c r="Y65" s="178">
        <v>0</v>
      </c>
      <c r="Z65" s="178">
        <v>0</v>
      </c>
      <c r="AA65" s="178">
        <v>0</v>
      </c>
      <c r="AB65" s="178">
        <v>0</v>
      </c>
      <c r="AC65" s="10">
        <f t="shared" ref="AC65" si="80">SUM(Q65:AB65)</f>
        <v>0</v>
      </c>
      <c r="AD65" s="178">
        <v>0</v>
      </c>
      <c r="AE65" s="178">
        <v>0</v>
      </c>
      <c r="AF65" s="178">
        <v>0</v>
      </c>
      <c r="AG65" s="178">
        <v>0</v>
      </c>
      <c r="AH65" s="178">
        <v>0</v>
      </c>
      <c r="AI65" s="178">
        <v>0</v>
      </c>
      <c r="AJ65" s="178">
        <v>0</v>
      </c>
      <c r="AK65" s="178">
        <v>0</v>
      </c>
      <c r="AL65" s="178">
        <v>0</v>
      </c>
      <c r="AM65" s="178">
        <v>0</v>
      </c>
      <c r="AN65" s="178">
        <v>0</v>
      </c>
      <c r="AO65" s="178">
        <v>0</v>
      </c>
      <c r="AP65" s="10">
        <f t="shared" ref="AP65" si="81">SUM(AD65:AO65)</f>
        <v>0</v>
      </c>
      <c r="AQ65" s="178">
        <v>0</v>
      </c>
      <c r="AR65" s="178">
        <v>0</v>
      </c>
      <c r="AS65" s="178">
        <v>0</v>
      </c>
      <c r="AT65" s="178">
        <v>0</v>
      </c>
      <c r="AU65" s="178">
        <v>0</v>
      </c>
      <c r="AV65" s="178">
        <v>0</v>
      </c>
      <c r="AW65" s="178">
        <v>0</v>
      </c>
      <c r="AX65" s="178">
        <v>0</v>
      </c>
      <c r="AY65" s="178">
        <v>0</v>
      </c>
      <c r="AZ65" s="178">
        <v>0</v>
      </c>
      <c r="BA65" s="178">
        <v>0</v>
      </c>
      <c r="BB65" s="178">
        <v>0</v>
      </c>
      <c r="BC65" s="10">
        <f t="shared" ref="BC65" si="82">SUM(AQ65:BB65)</f>
        <v>0</v>
      </c>
      <c r="BD65" s="178">
        <v>0</v>
      </c>
      <c r="BE65" s="178">
        <v>0</v>
      </c>
      <c r="BF65" s="178">
        <v>0</v>
      </c>
      <c r="BG65" s="178">
        <v>0</v>
      </c>
      <c r="BH65" s="178">
        <v>0</v>
      </c>
      <c r="BI65" s="178">
        <v>0</v>
      </c>
      <c r="BJ65" s="178">
        <v>0</v>
      </c>
      <c r="BK65" s="178">
        <v>0</v>
      </c>
      <c r="BL65" s="178">
        <v>0</v>
      </c>
      <c r="BM65" s="178">
        <v>0</v>
      </c>
      <c r="BN65" s="178">
        <v>0</v>
      </c>
      <c r="BO65" s="178">
        <v>0</v>
      </c>
      <c r="BP65" s="184">
        <f t="shared" ref="BP65" si="83">SUM(BD65:BO65)</f>
        <v>0</v>
      </c>
    </row>
    <row r="66" spans="2:68" x14ac:dyDescent="0.25">
      <c r="B66" s="113"/>
      <c r="C66" s="68"/>
      <c r="D66" s="84">
        <f t="shared" ref="D66:BO66" si="84">SUM(D61:D65)</f>
        <v>0</v>
      </c>
      <c r="E66" s="84">
        <f t="shared" si="84"/>
        <v>0</v>
      </c>
      <c r="F66" s="84">
        <f t="shared" si="84"/>
        <v>0</v>
      </c>
      <c r="G66" s="84">
        <f t="shared" si="84"/>
        <v>0</v>
      </c>
      <c r="H66" s="84">
        <f t="shared" si="84"/>
        <v>0</v>
      </c>
      <c r="I66" s="84">
        <f t="shared" si="84"/>
        <v>0</v>
      </c>
      <c r="J66" s="84">
        <f t="shared" si="84"/>
        <v>0</v>
      </c>
      <c r="K66" s="84">
        <f t="shared" si="84"/>
        <v>0</v>
      </c>
      <c r="L66" s="84">
        <f t="shared" si="84"/>
        <v>0</v>
      </c>
      <c r="M66" s="84">
        <f t="shared" si="84"/>
        <v>0</v>
      </c>
      <c r="N66" s="84">
        <f t="shared" si="84"/>
        <v>0</v>
      </c>
      <c r="O66" s="84">
        <f t="shared" si="84"/>
        <v>0</v>
      </c>
      <c r="P66" s="84">
        <f t="shared" si="84"/>
        <v>0</v>
      </c>
      <c r="Q66" s="84">
        <f t="shared" si="84"/>
        <v>0</v>
      </c>
      <c r="R66" s="84">
        <f t="shared" si="84"/>
        <v>0</v>
      </c>
      <c r="S66" s="84">
        <f t="shared" si="84"/>
        <v>0</v>
      </c>
      <c r="T66" s="84">
        <f t="shared" si="84"/>
        <v>0</v>
      </c>
      <c r="U66" s="84">
        <f t="shared" si="84"/>
        <v>0</v>
      </c>
      <c r="V66" s="84">
        <f t="shared" si="84"/>
        <v>0</v>
      </c>
      <c r="W66" s="84">
        <f t="shared" si="84"/>
        <v>0</v>
      </c>
      <c r="X66" s="84">
        <f t="shared" si="84"/>
        <v>0</v>
      </c>
      <c r="Y66" s="84">
        <f t="shared" si="84"/>
        <v>0</v>
      </c>
      <c r="Z66" s="84">
        <f t="shared" si="84"/>
        <v>0</v>
      </c>
      <c r="AA66" s="84">
        <f t="shared" si="84"/>
        <v>0</v>
      </c>
      <c r="AB66" s="84">
        <f t="shared" si="84"/>
        <v>0</v>
      </c>
      <c r="AC66" s="84">
        <f t="shared" si="84"/>
        <v>0</v>
      </c>
      <c r="AD66" s="84">
        <f t="shared" si="84"/>
        <v>0</v>
      </c>
      <c r="AE66" s="84">
        <f t="shared" si="84"/>
        <v>0</v>
      </c>
      <c r="AF66" s="84">
        <f t="shared" si="84"/>
        <v>0</v>
      </c>
      <c r="AG66" s="84">
        <f t="shared" si="84"/>
        <v>0</v>
      </c>
      <c r="AH66" s="84">
        <f t="shared" si="84"/>
        <v>0</v>
      </c>
      <c r="AI66" s="84">
        <f t="shared" si="84"/>
        <v>0</v>
      </c>
      <c r="AJ66" s="84">
        <f t="shared" si="84"/>
        <v>0</v>
      </c>
      <c r="AK66" s="84">
        <f t="shared" si="84"/>
        <v>0</v>
      </c>
      <c r="AL66" s="84">
        <f t="shared" si="84"/>
        <v>0</v>
      </c>
      <c r="AM66" s="84">
        <f t="shared" si="84"/>
        <v>0</v>
      </c>
      <c r="AN66" s="84">
        <f t="shared" si="84"/>
        <v>0</v>
      </c>
      <c r="AO66" s="84">
        <f t="shared" si="84"/>
        <v>0</v>
      </c>
      <c r="AP66" s="84">
        <f t="shared" si="84"/>
        <v>0</v>
      </c>
      <c r="AQ66" s="84">
        <f t="shared" si="84"/>
        <v>0</v>
      </c>
      <c r="AR66" s="84">
        <f t="shared" si="84"/>
        <v>0</v>
      </c>
      <c r="AS66" s="84">
        <f t="shared" si="84"/>
        <v>0</v>
      </c>
      <c r="AT66" s="84">
        <f t="shared" si="84"/>
        <v>0</v>
      </c>
      <c r="AU66" s="84">
        <f t="shared" si="84"/>
        <v>0</v>
      </c>
      <c r="AV66" s="84">
        <f t="shared" si="84"/>
        <v>0</v>
      </c>
      <c r="AW66" s="84">
        <f t="shared" si="84"/>
        <v>0</v>
      </c>
      <c r="AX66" s="84">
        <f t="shared" si="84"/>
        <v>0</v>
      </c>
      <c r="AY66" s="84">
        <f t="shared" si="84"/>
        <v>0</v>
      </c>
      <c r="AZ66" s="84">
        <f t="shared" si="84"/>
        <v>0</v>
      </c>
      <c r="BA66" s="84">
        <f t="shared" si="84"/>
        <v>0</v>
      </c>
      <c r="BB66" s="84">
        <f t="shared" si="84"/>
        <v>0</v>
      </c>
      <c r="BC66" s="84">
        <f t="shared" si="84"/>
        <v>0</v>
      </c>
      <c r="BD66" s="84">
        <f t="shared" si="84"/>
        <v>0</v>
      </c>
      <c r="BE66" s="84">
        <f t="shared" si="84"/>
        <v>0</v>
      </c>
      <c r="BF66" s="84">
        <f t="shared" si="84"/>
        <v>0</v>
      </c>
      <c r="BG66" s="84">
        <f t="shared" si="84"/>
        <v>0</v>
      </c>
      <c r="BH66" s="84">
        <f t="shared" si="84"/>
        <v>0</v>
      </c>
      <c r="BI66" s="84">
        <f t="shared" si="84"/>
        <v>0</v>
      </c>
      <c r="BJ66" s="84">
        <f t="shared" si="84"/>
        <v>0</v>
      </c>
      <c r="BK66" s="84">
        <f t="shared" si="84"/>
        <v>0</v>
      </c>
      <c r="BL66" s="84">
        <f t="shared" si="84"/>
        <v>0</v>
      </c>
      <c r="BM66" s="84">
        <f t="shared" si="84"/>
        <v>0</v>
      </c>
      <c r="BN66" s="84">
        <f t="shared" si="84"/>
        <v>0</v>
      </c>
      <c r="BO66" s="84">
        <f t="shared" si="84"/>
        <v>0</v>
      </c>
      <c r="BP66" s="191">
        <f>SUM(BP61:BP65)</f>
        <v>0</v>
      </c>
    </row>
    <row r="67" spans="2:68" x14ac:dyDescent="0.25">
      <c r="B67" s="113"/>
      <c r="C67" s="68"/>
      <c r="D67" s="93"/>
      <c r="E67" s="68"/>
      <c r="F67" s="68"/>
      <c r="G67" s="68"/>
      <c r="H67" s="68"/>
      <c r="I67" s="69"/>
      <c r="J67" s="69"/>
      <c r="K67" s="69"/>
      <c r="L67" s="69"/>
      <c r="M67" s="69"/>
      <c r="N67" s="69"/>
      <c r="O67" s="69"/>
      <c r="P67" s="69"/>
      <c r="Q67" s="69"/>
      <c r="R67" s="69"/>
      <c r="S67" s="69"/>
      <c r="T67" s="69"/>
      <c r="U67" s="69"/>
      <c r="V67" s="69"/>
      <c r="W67" s="69"/>
      <c r="X67" s="69"/>
      <c r="Y67" s="69"/>
      <c r="Z67" s="69"/>
      <c r="AA67" s="69"/>
      <c r="AB67" s="69"/>
      <c r="AC67" s="69"/>
      <c r="AD67" s="69"/>
      <c r="AE67" s="69"/>
      <c r="AF67" s="69"/>
      <c r="AG67" s="69"/>
      <c r="AH67" s="69"/>
      <c r="AI67" s="69"/>
      <c r="AJ67" s="69"/>
      <c r="AK67" s="69"/>
      <c r="AL67" s="69"/>
      <c r="AM67" s="69"/>
      <c r="AN67" s="69"/>
      <c r="AO67" s="69"/>
      <c r="AP67" s="69"/>
      <c r="AQ67" s="69"/>
      <c r="AR67" s="69"/>
      <c r="AS67" s="69"/>
      <c r="AT67" s="69"/>
      <c r="AU67" s="69"/>
      <c r="AV67" s="69"/>
      <c r="AW67" s="69"/>
      <c r="AX67" s="69"/>
      <c r="AY67" s="69"/>
      <c r="AZ67" s="69"/>
      <c r="BA67" s="69"/>
      <c r="BB67" s="69"/>
      <c r="BC67" s="69"/>
      <c r="BD67" s="69"/>
      <c r="BE67" s="69"/>
      <c r="BF67" s="69"/>
      <c r="BG67" s="69"/>
      <c r="BH67" s="69"/>
      <c r="BI67" s="69"/>
      <c r="BJ67" s="69"/>
      <c r="BK67" s="69"/>
      <c r="BL67" s="69"/>
      <c r="BM67" s="69"/>
      <c r="BN67" s="69"/>
      <c r="BO67" s="69"/>
      <c r="BP67" s="180"/>
    </row>
    <row r="68" spans="2:68" x14ac:dyDescent="0.25">
      <c r="B68" s="113"/>
      <c r="C68" s="68" t="s">
        <v>354</v>
      </c>
      <c r="D68" s="176">
        <f>D43</f>
        <v>43617</v>
      </c>
      <c r="E68" s="94">
        <f>DATE(YEAR(D68)+1,MONTH(D68),DAY(D68))</f>
        <v>43983</v>
      </c>
      <c r="F68" s="94">
        <f>DATE(YEAR(E68)+1,MONTH(E68),DAY(E68))</f>
        <v>44348</v>
      </c>
      <c r="G68" s="94">
        <f>DATE(YEAR(F68)+1,MONTH(F68),DAY(F68))</f>
        <v>44713</v>
      </c>
      <c r="H68" s="94">
        <f>DATE(YEAR(G68)+1,MONTH(G68),DAY(G68))</f>
        <v>45078</v>
      </c>
      <c r="I68" s="69"/>
      <c r="J68" s="69"/>
      <c r="K68" s="69"/>
      <c r="L68" s="69"/>
      <c r="M68" s="69"/>
      <c r="N68" s="69"/>
      <c r="O68" s="69"/>
      <c r="P68" s="69"/>
      <c r="Q68" s="69"/>
      <c r="R68" s="69"/>
      <c r="S68" s="69"/>
      <c r="T68" s="69"/>
      <c r="U68" s="69"/>
      <c r="V68" s="69"/>
      <c r="W68" s="69"/>
      <c r="X68" s="69"/>
      <c r="Y68" s="69"/>
      <c r="Z68" s="69"/>
      <c r="AA68" s="69"/>
      <c r="AB68" s="69"/>
      <c r="AC68" s="69"/>
      <c r="AD68" s="69"/>
      <c r="AE68" s="69"/>
      <c r="AF68" s="69"/>
      <c r="AG68" s="69"/>
      <c r="AH68" s="69"/>
      <c r="AI68" s="69"/>
      <c r="AJ68" s="69"/>
      <c r="AK68" s="69"/>
      <c r="AL68" s="69"/>
      <c r="AM68" s="69"/>
      <c r="AN68" s="69"/>
      <c r="AO68" s="69"/>
      <c r="AP68" s="69"/>
      <c r="AQ68" s="69"/>
      <c r="AR68" s="69"/>
      <c r="AS68" s="69"/>
      <c r="AT68" s="69"/>
      <c r="AU68" s="69"/>
      <c r="AV68" s="69"/>
      <c r="AW68" s="69"/>
      <c r="AX68" s="69"/>
      <c r="AY68" s="69"/>
      <c r="AZ68" s="69"/>
      <c r="BA68" s="69"/>
      <c r="BB68" s="69"/>
      <c r="BC68" s="69"/>
      <c r="BD68" s="69"/>
      <c r="BE68" s="69"/>
      <c r="BF68" s="69"/>
      <c r="BG68" s="69"/>
      <c r="BH68" s="69"/>
      <c r="BI68" s="69"/>
      <c r="BJ68" s="69"/>
      <c r="BK68" s="69"/>
      <c r="BL68" s="69"/>
      <c r="BM68" s="69"/>
      <c r="BN68" s="69"/>
      <c r="BO68" s="69"/>
      <c r="BP68" s="180"/>
    </row>
    <row r="69" spans="2:68" x14ac:dyDescent="0.25">
      <c r="B69" s="113" t="str">
        <f>B44</f>
        <v>Source and cost explanation</v>
      </c>
      <c r="C69" s="68" t="str">
        <f>C44</f>
        <v>Asset #1</v>
      </c>
      <c r="D69" s="122">
        <f t="shared" ref="D69:D83" si="85">P44</f>
        <v>0</v>
      </c>
      <c r="E69" s="122">
        <f>AC44</f>
        <v>0</v>
      </c>
      <c r="F69" s="122">
        <f>AP44</f>
        <v>0</v>
      </c>
      <c r="G69" s="122">
        <f>BC44</f>
        <v>0</v>
      </c>
      <c r="H69" s="122">
        <f>BP44</f>
        <v>0</v>
      </c>
      <c r="I69" s="69"/>
      <c r="J69" s="69"/>
      <c r="K69" s="69"/>
      <c r="L69" s="69"/>
      <c r="M69" s="69"/>
      <c r="N69" s="69"/>
      <c r="O69" s="69"/>
      <c r="P69" s="69"/>
      <c r="Q69" s="69"/>
      <c r="R69" s="69"/>
      <c r="S69" s="69"/>
      <c r="T69" s="69"/>
      <c r="U69" s="69"/>
      <c r="V69" s="69"/>
      <c r="W69" s="69"/>
      <c r="X69" s="69"/>
      <c r="Y69" s="69"/>
      <c r="Z69" s="69"/>
      <c r="AA69" s="69"/>
      <c r="AB69" s="69"/>
      <c r="AC69" s="69"/>
      <c r="AD69" s="69"/>
      <c r="AE69" s="69"/>
      <c r="AF69" s="69"/>
      <c r="AG69" s="69"/>
      <c r="AH69" s="69"/>
      <c r="AI69" s="69"/>
      <c r="AJ69" s="69"/>
      <c r="AK69" s="69"/>
      <c r="AL69" s="69"/>
      <c r="AM69" s="69"/>
      <c r="AN69" s="69"/>
      <c r="AO69" s="69"/>
      <c r="AP69" s="69"/>
      <c r="AQ69" s="69"/>
      <c r="AR69" s="69"/>
      <c r="AS69" s="69"/>
      <c r="AT69" s="69"/>
      <c r="AU69" s="69"/>
      <c r="AV69" s="69"/>
      <c r="AW69" s="69"/>
      <c r="AX69" s="69"/>
      <c r="AY69" s="69"/>
      <c r="AZ69" s="69"/>
      <c r="BA69" s="69"/>
      <c r="BB69" s="69"/>
      <c r="BC69" s="69"/>
      <c r="BD69" s="69"/>
      <c r="BE69" s="69"/>
      <c r="BF69" s="69"/>
      <c r="BG69" s="69"/>
      <c r="BH69" s="69"/>
      <c r="BI69" s="69"/>
      <c r="BJ69" s="69"/>
      <c r="BK69" s="69"/>
      <c r="BL69" s="69"/>
      <c r="BM69" s="69"/>
      <c r="BN69" s="69"/>
      <c r="BO69" s="69"/>
      <c r="BP69" s="180"/>
    </row>
    <row r="70" spans="2:68" x14ac:dyDescent="0.25">
      <c r="B70" s="113" t="str">
        <f t="shared" ref="B70:B83" si="86">B45</f>
        <v>Source and cost explanation</v>
      </c>
      <c r="C70" s="68" t="str">
        <f t="shared" ref="C70:C83" si="87">C45</f>
        <v>Asset #2</v>
      </c>
      <c r="D70" s="122">
        <f t="shared" si="85"/>
        <v>0</v>
      </c>
      <c r="E70" s="122">
        <f t="shared" ref="E70:E83" si="88">AC45</f>
        <v>0</v>
      </c>
      <c r="F70" s="122">
        <f t="shared" ref="F70:F83" si="89">AP45</f>
        <v>0</v>
      </c>
      <c r="G70" s="122">
        <f t="shared" ref="G70:G83" si="90">BC45</f>
        <v>0</v>
      </c>
      <c r="H70" s="122">
        <f t="shared" ref="H70:H83" si="91">BP45</f>
        <v>0</v>
      </c>
      <c r="I70" s="69"/>
      <c r="J70" s="69"/>
      <c r="K70" s="69"/>
      <c r="L70" s="69"/>
      <c r="M70" s="69"/>
      <c r="N70" s="69"/>
      <c r="O70" s="69"/>
      <c r="P70" s="69"/>
      <c r="Q70" s="69"/>
      <c r="R70" s="69"/>
      <c r="S70" s="69"/>
      <c r="T70" s="69"/>
      <c r="U70" s="69"/>
      <c r="V70" s="69"/>
      <c r="W70" s="69"/>
      <c r="X70" s="69"/>
      <c r="Y70" s="69"/>
      <c r="Z70" s="69"/>
      <c r="AA70" s="69"/>
      <c r="AB70" s="69"/>
      <c r="AC70" s="69"/>
      <c r="AD70" s="69"/>
      <c r="AE70" s="69"/>
      <c r="AF70" s="69"/>
      <c r="AG70" s="69"/>
      <c r="AH70" s="69"/>
      <c r="AI70" s="69"/>
      <c r="AJ70" s="69"/>
      <c r="AK70" s="69"/>
      <c r="AL70" s="69"/>
      <c r="AM70" s="69"/>
      <c r="AN70" s="69"/>
      <c r="AO70" s="69"/>
      <c r="AP70" s="69"/>
      <c r="AQ70" s="69"/>
      <c r="AR70" s="69"/>
      <c r="AS70" s="69"/>
      <c r="AT70" s="69"/>
      <c r="AU70" s="69"/>
      <c r="AV70" s="69"/>
      <c r="AW70" s="69"/>
      <c r="AX70" s="69"/>
      <c r="AY70" s="69"/>
      <c r="AZ70" s="69"/>
      <c r="BA70" s="69"/>
      <c r="BB70" s="69"/>
      <c r="BC70" s="69"/>
      <c r="BD70" s="69"/>
      <c r="BE70" s="69"/>
      <c r="BF70" s="69"/>
      <c r="BG70" s="69"/>
      <c r="BH70" s="69"/>
      <c r="BI70" s="69"/>
      <c r="BJ70" s="69"/>
      <c r="BK70" s="69"/>
      <c r="BL70" s="69"/>
      <c r="BM70" s="69"/>
      <c r="BN70" s="69"/>
      <c r="BO70" s="69"/>
      <c r="BP70" s="180"/>
    </row>
    <row r="71" spans="2:68" x14ac:dyDescent="0.25">
      <c r="B71" s="113" t="str">
        <f t="shared" si="86"/>
        <v>Source and cost explanation</v>
      </c>
      <c r="C71" s="68" t="str">
        <f t="shared" si="87"/>
        <v>Asset #3</v>
      </c>
      <c r="D71" s="122">
        <f t="shared" si="85"/>
        <v>0</v>
      </c>
      <c r="E71" s="122">
        <f t="shared" si="88"/>
        <v>0</v>
      </c>
      <c r="F71" s="122">
        <f t="shared" si="89"/>
        <v>0</v>
      </c>
      <c r="G71" s="122">
        <f t="shared" si="90"/>
        <v>0</v>
      </c>
      <c r="H71" s="122">
        <f t="shared" si="91"/>
        <v>0</v>
      </c>
      <c r="I71" s="69"/>
      <c r="J71" s="69"/>
      <c r="K71" s="69"/>
      <c r="L71" s="69"/>
      <c r="M71" s="69"/>
      <c r="N71" s="69"/>
      <c r="O71" s="69"/>
      <c r="P71" s="69"/>
      <c r="Q71" s="69"/>
      <c r="R71" s="69"/>
      <c r="S71" s="69"/>
      <c r="T71" s="69"/>
      <c r="U71" s="69"/>
      <c r="V71" s="69"/>
      <c r="W71" s="69"/>
      <c r="X71" s="69"/>
      <c r="Y71" s="69"/>
      <c r="Z71" s="69"/>
      <c r="AA71" s="69"/>
      <c r="AB71" s="69"/>
      <c r="AC71" s="69"/>
      <c r="AD71" s="69"/>
      <c r="AE71" s="69"/>
      <c r="AF71" s="69"/>
      <c r="AG71" s="69"/>
      <c r="AH71" s="69"/>
      <c r="AI71" s="69"/>
      <c r="AJ71" s="69"/>
      <c r="AK71" s="69"/>
      <c r="AL71" s="69"/>
      <c r="AM71" s="69"/>
      <c r="AN71" s="69"/>
      <c r="AO71" s="69"/>
      <c r="AP71" s="69"/>
      <c r="AQ71" s="69"/>
      <c r="AR71" s="69"/>
      <c r="AS71" s="69"/>
      <c r="AT71" s="69"/>
      <c r="AU71" s="69"/>
      <c r="AV71" s="69"/>
      <c r="AW71" s="69"/>
      <c r="AX71" s="69"/>
      <c r="AY71" s="69"/>
      <c r="AZ71" s="69"/>
      <c r="BA71" s="69"/>
      <c r="BB71" s="69"/>
      <c r="BC71" s="69"/>
      <c r="BD71" s="69"/>
      <c r="BE71" s="69"/>
      <c r="BF71" s="69"/>
      <c r="BG71" s="69"/>
      <c r="BH71" s="69"/>
      <c r="BI71" s="69"/>
      <c r="BJ71" s="69"/>
      <c r="BK71" s="69"/>
      <c r="BL71" s="69"/>
      <c r="BM71" s="69"/>
      <c r="BN71" s="69"/>
      <c r="BO71" s="69"/>
      <c r="BP71" s="180"/>
    </row>
    <row r="72" spans="2:68" x14ac:dyDescent="0.25">
      <c r="B72" s="113" t="str">
        <f t="shared" si="86"/>
        <v>Source and cost explanation</v>
      </c>
      <c r="C72" s="68" t="str">
        <f t="shared" si="87"/>
        <v>Asset #4</v>
      </c>
      <c r="D72" s="122">
        <f t="shared" si="85"/>
        <v>0</v>
      </c>
      <c r="E72" s="122">
        <f t="shared" si="88"/>
        <v>0</v>
      </c>
      <c r="F72" s="122">
        <f t="shared" si="89"/>
        <v>0</v>
      </c>
      <c r="G72" s="122">
        <f t="shared" si="90"/>
        <v>0</v>
      </c>
      <c r="H72" s="122">
        <f t="shared" si="91"/>
        <v>0</v>
      </c>
      <c r="I72" s="69"/>
      <c r="J72" s="69"/>
      <c r="K72" s="69"/>
      <c r="L72" s="69"/>
      <c r="M72" s="69"/>
      <c r="N72" s="69"/>
      <c r="O72" s="69"/>
      <c r="P72" s="69"/>
      <c r="Q72" s="69"/>
      <c r="R72" s="69"/>
      <c r="S72" s="69"/>
      <c r="T72" s="69"/>
      <c r="U72" s="69"/>
      <c r="V72" s="69"/>
      <c r="W72" s="69"/>
      <c r="X72" s="69"/>
      <c r="Y72" s="69"/>
      <c r="Z72" s="69"/>
      <c r="AA72" s="69"/>
      <c r="AB72" s="69"/>
      <c r="AC72" s="69"/>
      <c r="AD72" s="69"/>
      <c r="AE72" s="69"/>
      <c r="AF72" s="69"/>
      <c r="AG72" s="69"/>
      <c r="AH72" s="69"/>
      <c r="AI72" s="69"/>
      <c r="AJ72" s="69"/>
      <c r="AK72" s="69"/>
      <c r="AL72" s="69"/>
      <c r="AM72" s="69"/>
      <c r="AN72" s="69"/>
      <c r="AO72" s="69"/>
      <c r="AP72" s="69"/>
      <c r="AQ72" s="69"/>
      <c r="AR72" s="69"/>
      <c r="AS72" s="69"/>
      <c r="AT72" s="69"/>
      <c r="AU72" s="69"/>
      <c r="AV72" s="69"/>
      <c r="AW72" s="69"/>
      <c r="AX72" s="69"/>
      <c r="AY72" s="69"/>
      <c r="AZ72" s="69"/>
      <c r="BA72" s="69"/>
      <c r="BB72" s="69"/>
      <c r="BC72" s="69"/>
      <c r="BD72" s="69"/>
      <c r="BE72" s="69"/>
      <c r="BF72" s="69"/>
      <c r="BG72" s="69"/>
      <c r="BH72" s="69"/>
      <c r="BI72" s="69"/>
      <c r="BJ72" s="69"/>
      <c r="BK72" s="69"/>
      <c r="BL72" s="69"/>
      <c r="BM72" s="69"/>
      <c r="BN72" s="69"/>
      <c r="BO72" s="69"/>
      <c r="BP72" s="180"/>
    </row>
    <row r="73" spans="2:68" x14ac:dyDescent="0.25">
      <c r="B73" s="113" t="str">
        <f t="shared" si="86"/>
        <v>Source and cost explanation</v>
      </c>
      <c r="C73" s="68" t="str">
        <f t="shared" si="87"/>
        <v>Asset #5</v>
      </c>
      <c r="D73" s="122">
        <f t="shared" si="85"/>
        <v>0</v>
      </c>
      <c r="E73" s="122">
        <f t="shared" si="88"/>
        <v>0</v>
      </c>
      <c r="F73" s="122">
        <f t="shared" si="89"/>
        <v>0</v>
      </c>
      <c r="G73" s="122">
        <f t="shared" si="90"/>
        <v>0</v>
      </c>
      <c r="H73" s="122">
        <f t="shared" si="91"/>
        <v>0</v>
      </c>
      <c r="I73" s="69"/>
      <c r="J73" s="69"/>
      <c r="K73" s="69"/>
      <c r="L73" s="69"/>
      <c r="M73" s="69"/>
      <c r="N73" s="69"/>
      <c r="O73" s="69"/>
      <c r="P73" s="69"/>
      <c r="Q73" s="69"/>
      <c r="R73" s="69"/>
      <c r="S73" s="69"/>
      <c r="T73" s="69"/>
      <c r="U73" s="69"/>
      <c r="V73" s="69"/>
      <c r="W73" s="69"/>
      <c r="X73" s="69"/>
      <c r="Y73" s="69"/>
      <c r="Z73" s="69"/>
      <c r="AA73" s="69"/>
      <c r="AB73" s="69"/>
      <c r="AC73" s="69"/>
      <c r="AD73" s="69"/>
      <c r="AE73" s="69"/>
      <c r="AF73" s="69"/>
      <c r="AG73" s="69"/>
      <c r="AH73" s="69"/>
      <c r="AI73" s="69"/>
      <c r="AJ73" s="69"/>
      <c r="AK73" s="69"/>
      <c r="AL73" s="69"/>
      <c r="AM73" s="69"/>
      <c r="AN73" s="69"/>
      <c r="AO73" s="69"/>
      <c r="AP73" s="69"/>
      <c r="AQ73" s="69"/>
      <c r="AR73" s="69"/>
      <c r="AS73" s="69"/>
      <c r="AT73" s="69"/>
      <c r="AU73" s="69"/>
      <c r="AV73" s="69"/>
      <c r="AW73" s="69"/>
      <c r="AX73" s="69"/>
      <c r="AY73" s="69"/>
      <c r="AZ73" s="69"/>
      <c r="BA73" s="69"/>
      <c r="BB73" s="69"/>
      <c r="BC73" s="69"/>
      <c r="BD73" s="69"/>
      <c r="BE73" s="69"/>
      <c r="BF73" s="69"/>
      <c r="BG73" s="69"/>
      <c r="BH73" s="69"/>
      <c r="BI73" s="69"/>
      <c r="BJ73" s="69"/>
      <c r="BK73" s="69"/>
      <c r="BL73" s="69"/>
      <c r="BM73" s="69"/>
      <c r="BN73" s="69"/>
      <c r="BO73" s="69"/>
      <c r="BP73" s="180"/>
    </row>
    <row r="74" spans="2:68" x14ac:dyDescent="0.25">
      <c r="B74" s="113" t="str">
        <f t="shared" si="86"/>
        <v>Source and cost explanation</v>
      </c>
      <c r="C74" s="68" t="str">
        <f t="shared" si="87"/>
        <v>Asset #6</v>
      </c>
      <c r="D74" s="122">
        <f t="shared" si="85"/>
        <v>0</v>
      </c>
      <c r="E74" s="122">
        <f t="shared" si="88"/>
        <v>0</v>
      </c>
      <c r="F74" s="122">
        <f t="shared" si="89"/>
        <v>0</v>
      </c>
      <c r="G74" s="122">
        <f t="shared" si="90"/>
        <v>0</v>
      </c>
      <c r="H74" s="122">
        <f t="shared" si="91"/>
        <v>0</v>
      </c>
      <c r="I74" s="69"/>
      <c r="J74" s="69"/>
      <c r="K74" s="69"/>
      <c r="L74" s="69"/>
      <c r="M74" s="69"/>
      <c r="N74" s="69"/>
      <c r="O74" s="69"/>
      <c r="P74" s="69"/>
      <c r="Q74" s="69"/>
      <c r="R74" s="69"/>
      <c r="S74" s="69"/>
      <c r="T74" s="69"/>
      <c r="U74" s="69"/>
      <c r="V74" s="69"/>
      <c r="W74" s="69"/>
      <c r="X74" s="69"/>
      <c r="Y74" s="69"/>
      <c r="Z74" s="69"/>
      <c r="AA74" s="69"/>
      <c r="AB74" s="69"/>
      <c r="AC74" s="69"/>
      <c r="AD74" s="69"/>
      <c r="AE74" s="69"/>
      <c r="AF74" s="69"/>
      <c r="AG74" s="69"/>
      <c r="AH74" s="69"/>
      <c r="AI74" s="69"/>
      <c r="AJ74" s="69"/>
      <c r="AK74" s="69"/>
      <c r="AL74" s="69"/>
      <c r="AM74" s="69"/>
      <c r="AN74" s="69"/>
      <c r="AO74" s="69"/>
      <c r="AP74" s="69"/>
      <c r="AQ74" s="69"/>
      <c r="AR74" s="69"/>
      <c r="AS74" s="69"/>
      <c r="AT74" s="69"/>
      <c r="AU74" s="69"/>
      <c r="AV74" s="69"/>
      <c r="AW74" s="69"/>
      <c r="AX74" s="69"/>
      <c r="AY74" s="69"/>
      <c r="AZ74" s="69"/>
      <c r="BA74" s="69"/>
      <c r="BB74" s="69"/>
      <c r="BC74" s="69"/>
      <c r="BD74" s="69"/>
      <c r="BE74" s="69"/>
      <c r="BF74" s="69"/>
      <c r="BG74" s="69"/>
      <c r="BH74" s="69"/>
      <c r="BI74" s="69"/>
      <c r="BJ74" s="69"/>
      <c r="BK74" s="69"/>
      <c r="BL74" s="69"/>
      <c r="BM74" s="69"/>
      <c r="BN74" s="69"/>
      <c r="BO74" s="69"/>
      <c r="BP74" s="180"/>
    </row>
    <row r="75" spans="2:68" x14ac:dyDescent="0.25">
      <c r="B75" s="113" t="str">
        <f t="shared" si="86"/>
        <v>Source and cost explanation</v>
      </c>
      <c r="C75" s="68" t="str">
        <f t="shared" si="87"/>
        <v>Asset #7</v>
      </c>
      <c r="D75" s="122">
        <f t="shared" si="85"/>
        <v>0</v>
      </c>
      <c r="E75" s="122">
        <f t="shared" si="88"/>
        <v>0</v>
      </c>
      <c r="F75" s="122">
        <f t="shared" si="89"/>
        <v>0</v>
      </c>
      <c r="G75" s="122">
        <f t="shared" si="90"/>
        <v>0</v>
      </c>
      <c r="H75" s="122">
        <f t="shared" si="91"/>
        <v>0</v>
      </c>
      <c r="I75" s="69"/>
      <c r="J75" s="69"/>
      <c r="K75" s="69"/>
      <c r="L75" s="69"/>
      <c r="M75" s="69"/>
      <c r="N75" s="69"/>
      <c r="O75" s="69"/>
      <c r="P75" s="69"/>
      <c r="Q75" s="69"/>
      <c r="R75" s="69"/>
      <c r="S75" s="69"/>
      <c r="T75" s="69"/>
      <c r="U75" s="69"/>
      <c r="V75" s="69"/>
      <c r="W75" s="69"/>
      <c r="X75" s="69"/>
      <c r="Y75" s="69"/>
      <c r="Z75" s="69"/>
      <c r="AA75" s="69"/>
      <c r="AB75" s="69"/>
      <c r="AC75" s="69"/>
      <c r="AD75" s="69"/>
      <c r="AE75" s="69"/>
      <c r="AF75" s="69"/>
      <c r="AG75" s="69"/>
      <c r="AH75" s="69"/>
      <c r="AI75" s="69"/>
      <c r="AJ75" s="69"/>
      <c r="AK75" s="69"/>
      <c r="AL75" s="69"/>
      <c r="AM75" s="69"/>
      <c r="AN75" s="69"/>
      <c r="AO75" s="69"/>
      <c r="AP75" s="69"/>
      <c r="AQ75" s="69"/>
      <c r="AR75" s="69"/>
      <c r="AS75" s="69"/>
      <c r="AT75" s="69"/>
      <c r="AU75" s="69"/>
      <c r="AV75" s="69"/>
      <c r="AW75" s="69"/>
      <c r="AX75" s="69"/>
      <c r="AY75" s="69"/>
      <c r="AZ75" s="69"/>
      <c r="BA75" s="69"/>
      <c r="BB75" s="69"/>
      <c r="BC75" s="69"/>
      <c r="BD75" s="69"/>
      <c r="BE75" s="69"/>
      <c r="BF75" s="69"/>
      <c r="BG75" s="69"/>
      <c r="BH75" s="69"/>
      <c r="BI75" s="69"/>
      <c r="BJ75" s="69"/>
      <c r="BK75" s="69"/>
      <c r="BL75" s="69"/>
      <c r="BM75" s="69"/>
      <c r="BN75" s="69"/>
      <c r="BO75" s="69"/>
      <c r="BP75" s="180"/>
    </row>
    <row r="76" spans="2:68" x14ac:dyDescent="0.25">
      <c r="B76" s="113" t="str">
        <f t="shared" si="86"/>
        <v>Source and cost explanation</v>
      </c>
      <c r="C76" s="68" t="str">
        <f t="shared" si="87"/>
        <v>Asset #8</v>
      </c>
      <c r="D76" s="122">
        <f t="shared" si="85"/>
        <v>0</v>
      </c>
      <c r="E76" s="122">
        <f t="shared" si="88"/>
        <v>0</v>
      </c>
      <c r="F76" s="122">
        <f t="shared" si="89"/>
        <v>0</v>
      </c>
      <c r="G76" s="122">
        <f t="shared" si="90"/>
        <v>0</v>
      </c>
      <c r="H76" s="122">
        <f t="shared" si="91"/>
        <v>0</v>
      </c>
      <c r="I76" s="69"/>
      <c r="J76" s="69"/>
      <c r="K76" s="69"/>
      <c r="L76" s="69"/>
      <c r="M76" s="69"/>
      <c r="N76" s="69"/>
      <c r="O76" s="69"/>
      <c r="P76" s="69"/>
      <c r="Q76" s="69"/>
      <c r="R76" s="69"/>
      <c r="S76" s="69"/>
      <c r="T76" s="69"/>
      <c r="U76" s="69"/>
      <c r="V76" s="69"/>
      <c r="W76" s="69"/>
      <c r="X76" s="69"/>
      <c r="Y76" s="69"/>
      <c r="Z76" s="69"/>
      <c r="AA76" s="69"/>
      <c r="AB76" s="69"/>
      <c r="AC76" s="69"/>
      <c r="AD76" s="69"/>
      <c r="AE76" s="69"/>
      <c r="AF76" s="69"/>
      <c r="AG76" s="69"/>
      <c r="AH76" s="69"/>
      <c r="AI76" s="69"/>
      <c r="AJ76" s="69"/>
      <c r="AK76" s="69"/>
      <c r="AL76" s="69"/>
      <c r="AM76" s="69"/>
      <c r="AN76" s="69"/>
      <c r="AO76" s="69"/>
      <c r="AP76" s="69"/>
      <c r="AQ76" s="69"/>
      <c r="AR76" s="69"/>
      <c r="AS76" s="69"/>
      <c r="AT76" s="69"/>
      <c r="AU76" s="69"/>
      <c r="AV76" s="69"/>
      <c r="AW76" s="69"/>
      <c r="AX76" s="69"/>
      <c r="AY76" s="69"/>
      <c r="AZ76" s="69"/>
      <c r="BA76" s="69"/>
      <c r="BB76" s="69"/>
      <c r="BC76" s="69"/>
      <c r="BD76" s="69"/>
      <c r="BE76" s="69"/>
      <c r="BF76" s="69"/>
      <c r="BG76" s="69"/>
      <c r="BH76" s="69"/>
      <c r="BI76" s="69"/>
      <c r="BJ76" s="69"/>
      <c r="BK76" s="69"/>
      <c r="BL76" s="69"/>
      <c r="BM76" s="69"/>
      <c r="BN76" s="69"/>
      <c r="BO76" s="69"/>
      <c r="BP76" s="180"/>
    </row>
    <row r="77" spans="2:68" x14ac:dyDescent="0.25">
      <c r="B77" s="113" t="str">
        <f t="shared" si="86"/>
        <v>Source and cost explanation</v>
      </c>
      <c r="C77" s="68" t="str">
        <f t="shared" si="87"/>
        <v>Asset #9</v>
      </c>
      <c r="D77" s="122">
        <f t="shared" si="85"/>
        <v>0</v>
      </c>
      <c r="E77" s="122">
        <f t="shared" si="88"/>
        <v>0</v>
      </c>
      <c r="F77" s="122">
        <f t="shared" si="89"/>
        <v>0</v>
      </c>
      <c r="G77" s="122">
        <f t="shared" si="90"/>
        <v>0</v>
      </c>
      <c r="H77" s="122">
        <f t="shared" si="91"/>
        <v>0</v>
      </c>
      <c r="I77" s="69"/>
      <c r="J77" s="69"/>
      <c r="K77" s="69"/>
      <c r="L77" s="69"/>
      <c r="M77" s="69"/>
      <c r="N77" s="69"/>
      <c r="O77" s="69"/>
      <c r="P77" s="69"/>
      <c r="Q77" s="69"/>
      <c r="R77" s="69"/>
      <c r="S77" s="69"/>
      <c r="T77" s="69"/>
      <c r="U77" s="69"/>
      <c r="V77" s="69"/>
      <c r="W77" s="69"/>
      <c r="X77" s="69"/>
      <c r="Y77" s="69"/>
      <c r="Z77" s="69"/>
      <c r="AA77" s="69"/>
      <c r="AB77" s="69"/>
      <c r="AC77" s="69"/>
      <c r="AD77" s="69"/>
      <c r="AE77" s="69"/>
      <c r="AF77" s="69"/>
      <c r="AG77" s="69"/>
      <c r="AH77" s="69"/>
      <c r="AI77" s="69"/>
      <c r="AJ77" s="69"/>
      <c r="AK77" s="69"/>
      <c r="AL77" s="69"/>
      <c r="AM77" s="69"/>
      <c r="AN77" s="69"/>
      <c r="AO77" s="69"/>
      <c r="AP77" s="69"/>
      <c r="AQ77" s="69"/>
      <c r="AR77" s="69"/>
      <c r="AS77" s="69"/>
      <c r="AT77" s="69"/>
      <c r="AU77" s="69"/>
      <c r="AV77" s="69"/>
      <c r="AW77" s="69"/>
      <c r="AX77" s="69"/>
      <c r="AY77" s="69"/>
      <c r="AZ77" s="69"/>
      <c r="BA77" s="69"/>
      <c r="BB77" s="69"/>
      <c r="BC77" s="69"/>
      <c r="BD77" s="69"/>
      <c r="BE77" s="69"/>
      <c r="BF77" s="69"/>
      <c r="BG77" s="69"/>
      <c r="BH77" s="69"/>
      <c r="BI77" s="69"/>
      <c r="BJ77" s="69"/>
      <c r="BK77" s="69"/>
      <c r="BL77" s="69"/>
      <c r="BM77" s="69"/>
      <c r="BN77" s="69"/>
      <c r="BO77" s="69"/>
      <c r="BP77" s="180"/>
    </row>
    <row r="78" spans="2:68" x14ac:dyDescent="0.25">
      <c r="B78" s="113" t="str">
        <f t="shared" si="86"/>
        <v>Source and cost explanation</v>
      </c>
      <c r="C78" s="68" t="str">
        <f t="shared" si="87"/>
        <v>Asset #10</v>
      </c>
      <c r="D78" s="122">
        <f t="shared" si="85"/>
        <v>0</v>
      </c>
      <c r="E78" s="122">
        <f t="shared" si="88"/>
        <v>0</v>
      </c>
      <c r="F78" s="122">
        <f t="shared" si="89"/>
        <v>0</v>
      </c>
      <c r="G78" s="122">
        <f t="shared" si="90"/>
        <v>0</v>
      </c>
      <c r="H78" s="122">
        <f t="shared" si="91"/>
        <v>0</v>
      </c>
      <c r="I78" s="69"/>
      <c r="J78" s="69"/>
      <c r="K78" s="69"/>
      <c r="L78" s="69"/>
      <c r="M78" s="69"/>
      <c r="N78" s="69"/>
      <c r="O78" s="69"/>
      <c r="P78" s="69"/>
      <c r="Q78" s="69"/>
      <c r="R78" s="69"/>
      <c r="S78" s="69"/>
      <c r="T78" s="69"/>
      <c r="U78" s="69"/>
      <c r="V78" s="69"/>
      <c r="W78" s="69"/>
      <c r="X78" s="69"/>
      <c r="Y78" s="69"/>
      <c r="Z78" s="69"/>
      <c r="AA78" s="69"/>
      <c r="AB78" s="69"/>
      <c r="AC78" s="69"/>
      <c r="AD78" s="69"/>
      <c r="AE78" s="69"/>
      <c r="AF78" s="69"/>
      <c r="AG78" s="69"/>
      <c r="AH78" s="69"/>
      <c r="AI78" s="69"/>
      <c r="AJ78" s="69"/>
      <c r="AK78" s="69"/>
      <c r="AL78" s="69"/>
      <c r="AM78" s="69"/>
      <c r="AN78" s="69"/>
      <c r="AO78" s="69"/>
      <c r="AP78" s="69"/>
      <c r="AQ78" s="69"/>
      <c r="AR78" s="69"/>
      <c r="AS78" s="69"/>
      <c r="AT78" s="69"/>
      <c r="AU78" s="69"/>
      <c r="AV78" s="69"/>
      <c r="AW78" s="69"/>
      <c r="AX78" s="69"/>
      <c r="AY78" s="69"/>
      <c r="AZ78" s="69"/>
      <c r="BA78" s="69"/>
      <c r="BB78" s="69"/>
      <c r="BC78" s="69"/>
      <c r="BD78" s="69"/>
      <c r="BE78" s="69"/>
      <c r="BF78" s="69"/>
      <c r="BG78" s="69"/>
      <c r="BH78" s="69"/>
      <c r="BI78" s="69"/>
      <c r="BJ78" s="69"/>
      <c r="BK78" s="69"/>
      <c r="BL78" s="69"/>
      <c r="BM78" s="69"/>
      <c r="BN78" s="69"/>
      <c r="BO78" s="69"/>
      <c r="BP78" s="180"/>
    </row>
    <row r="79" spans="2:68" x14ac:dyDescent="0.25">
      <c r="B79" s="113" t="str">
        <f t="shared" si="86"/>
        <v>Source and cost explanation</v>
      </c>
      <c r="C79" s="68" t="str">
        <f t="shared" si="87"/>
        <v>Asset #11</v>
      </c>
      <c r="D79" s="122">
        <f t="shared" si="85"/>
        <v>0</v>
      </c>
      <c r="E79" s="122">
        <f t="shared" si="88"/>
        <v>0</v>
      </c>
      <c r="F79" s="122">
        <f t="shared" si="89"/>
        <v>0</v>
      </c>
      <c r="G79" s="122">
        <f t="shared" si="90"/>
        <v>0</v>
      </c>
      <c r="H79" s="122">
        <f t="shared" si="91"/>
        <v>0</v>
      </c>
      <c r="I79" s="69"/>
      <c r="J79" s="69"/>
      <c r="K79" s="69"/>
      <c r="L79" s="69"/>
      <c r="M79" s="69"/>
      <c r="N79" s="69"/>
      <c r="O79" s="69"/>
      <c r="P79" s="69"/>
      <c r="Q79" s="69"/>
      <c r="R79" s="69"/>
      <c r="S79" s="69"/>
      <c r="T79" s="69"/>
      <c r="U79" s="69"/>
      <c r="V79" s="69"/>
      <c r="W79" s="69"/>
      <c r="X79" s="69"/>
      <c r="Y79" s="69"/>
      <c r="Z79" s="69"/>
      <c r="AA79" s="69"/>
      <c r="AB79" s="69"/>
      <c r="AC79" s="69"/>
      <c r="AD79" s="69"/>
      <c r="AE79" s="69"/>
      <c r="AF79" s="69"/>
      <c r="AG79" s="69"/>
      <c r="AH79" s="69"/>
      <c r="AI79" s="69"/>
      <c r="AJ79" s="69"/>
      <c r="AK79" s="69"/>
      <c r="AL79" s="69"/>
      <c r="AM79" s="69"/>
      <c r="AN79" s="69"/>
      <c r="AO79" s="69"/>
      <c r="AP79" s="69"/>
      <c r="AQ79" s="69"/>
      <c r="AR79" s="69"/>
      <c r="AS79" s="69"/>
      <c r="AT79" s="69"/>
      <c r="AU79" s="69"/>
      <c r="AV79" s="69"/>
      <c r="AW79" s="69"/>
      <c r="AX79" s="69"/>
      <c r="AY79" s="69"/>
      <c r="AZ79" s="69"/>
      <c r="BA79" s="69"/>
      <c r="BB79" s="69"/>
      <c r="BC79" s="69"/>
      <c r="BD79" s="69"/>
      <c r="BE79" s="69"/>
      <c r="BF79" s="69"/>
      <c r="BG79" s="69"/>
      <c r="BH79" s="69"/>
      <c r="BI79" s="69"/>
      <c r="BJ79" s="69"/>
      <c r="BK79" s="69"/>
      <c r="BL79" s="69"/>
      <c r="BM79" s="69"/>
      <c r="BN79" s="69"/>
      <c r="BO79" s="69"/>
      <c r="BP79" s="180"/>
    </row>
    <row r="80" spans="2:68" x14ac:dyDescent="0.25">
      <c r="B80" s="113" t="str">
        <f t="shared" si="86"/>
        <v>Source and cost explanation</v>
      </c>
      <c r="C80" s="68" t="str">
        <f t="shared" si="87"/>
        <v>Asset #12</v>
      </c>
      <c r="D80" s="122">
        <f t="shared" si="85"/>
        <v>0</v>
      </c>
      <c r="E80" s="122">
        <f t="shared" si="88"/>
        <v>0</v>
      </c>
      <c r="F80" s="122">
        <f t="shared" si="89"/>
        <v>0</v>
      </c>
      <c r="G80" s="122">
        <f t="shared" si="90"/>
        <v>0</v>
      </c>
      <c r="H80" s="122">
        <f t="shared" si="91"/>
        <v>0</v>
      </c>
      <c r="I80" s="69"/>
      <c r="J80" s="69"/>
      <c r="K80" s="69"/>
      <c r="L80" s="69"/>
      <c r="M80" s="69"/>
      <c r="N80" s="69"/>
      <c r="O80" s="69"/>
      <c r="P80" s="69"/>
      <c r="Q80" s="69"/>
      <c r="R80" s="69"/>
      <c r="S80" s="69"/>
      <c r="T80" s="69"/>
      <c r="U80" s="69"/>
      <c r="V80" s="69"/>
      <c r="W80" s="69"/>
      <c r="X80" s="69"/>
      <c r="Y80" s="69"/>
      <c r="Z80" s="69"/>
      <c r="AA80" s="69"/>
      <c r="AB80" s="69"/>
      <c r="AC80" s="69"/>
      <c r="AD80" s="69"/>
      <c r="AE80" s="69"/>
      <c r="AF80" s="69"/>
      <c r="AG80" s="69"/>
      <c r="AH80" s="69"/>
      <c r="AI80" s="69"/>
      <c r="AJ80" s="69"/>
      <c r="AK80" s="69"/>
      <c r="AL80" s="69"/>
      <c r="AM80" s="69"/>
      <c r="AN80" s="69"/>
      <c r="AO80" s="69"/>
      <c r="AP80" s="69"/>
      <c r="AQ80" s="69"/>
      <c r="AR80" s="69"/>
      <c r="AS80" s="69"/>
      <c r="AT80" s="69"/>
      <c r="AU80" s="69"/>
      <c r="AV80" s="69"/>
      <c r="AW80" s="69"/>
      <c r="AX80" s="69"/>
      <c r="AY80" s="69"/>
      <c r="AZ80" s="69"/>
      <c r="BA80" s="69"/>
      <c r="BB80" s="69"/>
      <c r="BC80" s="69"/>
      <c r="BD80" s="69"/>
      <c r="BE80" s="69"/>
      <c r="BF80" s="69"/>
      <c r="BG80" s="69"/>
      <c r="BH80" s="69"/>
      <c r="BI80" s="69"/>
      <c r="BJ80" s="69"/>
      <c r="BK80" s="69"/>
      <c r="BL80" s="69"/>
      <c r="BM80" s="69"/>
      <c r="BN80" s="69"/>
      <c r="BO80" s="69"/>
      <c r="BP80" s="180"/>
    </row>
    <row r="81" spans="2:68" x14ac:dyDescent="0.25">
      <c r="B81" s="113" t="str">
        <f t="shared" si="86"/>
        <v>Source and cost explanation</v>
      </c>
      <c r="C81" s="68" t="str">
        <f t="shared" si="87"/>
        <v>Asset #13</v>
      </c>
      <c r="D81" s="122">
        <f t="shared" si="85"/>
        <v>0</v>
      </c>
      <c r="E81" s="122">
        <f t="shared" si="88"/>
        <v>0</v>
      </c>
      <c r="F81" s="122">
        <f t="shared" si="89"/>
        <v>0</v>
      </c>
      <c r="G81" s="122">
        <f t="shared" si="90"/>
        <v>0</v>
      </c>
      <c r="H81" s="122">
        <f t="shared" si="91"/>
        <v>0</v>
      </c>
      <c r="I81" s="69"/>
      <c r="J81" s="69"/>
      <c r="K81" s="69"/>
      <c r="L81" s="69"/>
      <c r="M81" s="69"/>
      <c r="N81" s="69"/>
      <c r="O81" s="69"/>
      <c r="P81" s="69"/>
      <c r="Q81" s="69"/>
      <c r="R81" s="69"/>
      <c r="S81" s="69"/>
      <c r="T81" s="69"/>
      <c r="U81" s="69"/>
      <c r="V81" s="69"/>
      <c r="W81" s="69"/>
      <c r="X81" s="69"/>
      <c r="Y81" s="69"/>
      <c r="Z81" s="69"/>
      <c r="AA81" s="69"/>
      <c r="AB81" s="69"/>
      <c r="AC81" s="69"/>
      <c r="AD81" s="69"/>
      <c r="AE81" s="69"/>
      <c r="AF81" s="69"/>
      <c r="AG81" s="69"/>
      <c r="AH81" s="69"/>
      <c r="AI81" s="69"/>
      <c r="AJ81" s="69"/>
      <c r="AK81" s="69"/>
      <c r="AL81" s="69"/>
      <c r="AM81" s="69"/>
      <c r="AN81" s="69"/>
      <c r="AO81" s="69"/>
      <c r="AP81" s="69"/>
      <c r="AQ81" s="69"/>
      <c r="AR81" s="69"/>
      <c r="AS81" s="69"/>
      <c r="AT81" s="69"/>
      <c r="AU81" s="69"/>
      <c r="AV81" s="69"/>
      <c r="AW81" s="69"/>
      <c r="AX81" s="69"/>
      <c r="AY81" s="69"/>
      <c r="AZ81" s="69"/>
      <c r="BA81" s="69"/>
      <c r="BB81" s="69"/>
      <c r="BC81" s="69"/>
      <c r="BD81" s="69"/>
      <c r="BE81" s="69"/>
      <c r="BF81" s="69"/>
      <c r="BG81" s="69"/>
      <c r="BH81" s="69"/>
      <c r="BI81" s="69"/>
      <c r="BJ81" s="69"/>
      <c r="BK81" s="69"/>
      <c r="BL81" s="69"/>
      <c r="BM81" s="69"/>
      <c r="BN81" s="69"/>
      <c r="BO81" s="69"/>
      <c r="BP81" s="180"/>
    </row>
    <row r="82" spans="2:68" x14ac:dyDescent="0.25">
      <c r="B82" s="113" t="str">
        <f t="shared" si="86"/>
        <v>Source and cost explanation</v>
      </c>
      <c r="C82" s="68" t="str">
        <f t="shared" si="87"/>
        <v>Asset #14</v>
      </c>
      <c r="D82" s="122">
        <f t="shared" si="85"/>
        <v>0</v>
      </c>
      <c r="E82" s="122">
        <f t="shared" si="88"/>
        <v>0</v>
      </c>
      <c r="F82" s="122">
        <f t="shared" si="89"/>
        <v>0</v>
      </c>
      <c r="G82" s="122">
        <f t="shared" si="90"/>
        <v>0</v>
      </c>
      <c r="H82" s="122">
        <f t="shared" si="91"/>
        <v>0</v>
      </c>
      <c r="I82" s="69"/>
      <c r="J82" s="69"/>
      <c r="K82" s="69"/>
      <c r="L82" s="69"/>
      <c r="M82" s="69"/>
      <c r="N82" s="69"/>
      <c r="O82" s="69"/>
      <c r="P82" s="69"/>
      <c r="Q82" s="69"/>
      <c r="R82" s="69"/>
      <c r="S82" s="69"/>
      <c r="T82" s="69"/>
      <c r="U82" s="69"/>
      <c r="V82" s="69"/>
      <c r="W82" s="69"/>
      <c r="X82" s="69"/>
      <c r="Y82" s="69"/>
      <c r="Z82" s="69"/>
      <c r="AA82" s="69"/>
      <c r="AB82" s="69"/>
      <c r="AC82" s="69"/>
      <c r="AD82" s="69"/>
      <c r="AE82" s="69"/>
      <c r="AF82" s="69"/>
      <c r="AG82" s="69"/>
      <c r="AH82" s="69"/>
      <c r="AI82" s="69"/>
      <c r="AJ82" s="69"/>
      <c r="AK82" s="69"/>
      <c r="AL82" s="69"/>
      <c r="AM82" s="69"/>
      <c r="AN82" s="69"/>
      <c r="AO82" s="69"/>
      <c r="AP82" s="69"/>
      <c r="AQ82" s="69"/>
      <c r="AR82" s="69"/>
      <c r="AS82" s="69"/>
      <c r="AT82" s="69"/>
      <c r="AU82" s="69"/>
      <c r="AV82" s="69"/>
      <c r="AW82" s="69"/>
      <c r="AX82" s="69"/>
      <c r="AY82" s="69"/>
      <c r="AZ82" s="69"/>
      <c r="BA82" s="69"/>
      <c r="BB82" s="69"/>
      <c r="BC82" s="69"/>
      <c r="BD82" s="69"/>
      <c r="BE82" s="69"/>
      <c r="BF82" s="69"/>
      <c r="BG82" s="69"/>
      <c r="BH82" s="69"/>
      <c r="BI82" s="69"/>
      <c r="BJ82" s="69"/>
      <c r="BK82" s="69"/>
      <c r="BL82" s="69"/>
      <c r="BM82" s="69"/>
      <c r="BN82" s="69"/>
      <c r="BO82" s="69"/>
      <c r="BP82" s="180"/>
    </row>
    <row r="83" spans="2:68" x14ac:dyDescent="0.25">
      <c r="B83" s="113" t="str">
        <f t="shared" si="86"/>
        <v>Source and cost explanation</v>
      </c>
      <c r="C83" s="68" t="str">
        <f t="shared" si="87"/>
        <v>Asset #15</v>
      </c>
      <c r="D83" s="122">
        <f t="shared" si="85"/>
        <v>0</v>
      </c>
      <c r="E83" s="122">
        <f t="shared" si="88"/>
        <v>0</v>
      </c>
      <c r="F83" s="122">
        <f t="shared" si="89"/>
        <v>0</v>
      </c>
      <c r="G83" s="122">
        <f t="shared" si="90"/>
        <v>0</v>
      </c>
      <c r="H83" s="122">
        <f t="shared" si="91"/>
        <v>0</v>
      </c>
      <c r="I83" s="69"/>
      <c r="J83" s="69"/>
      <c r="K83" s="69"/>
      <c r="L83" s="69"/>
      <c r="M83" s="69"/>
      <c r="N83" s="69"/>
      <c r="O83" s="69"/>
      <c r="P83" s="69"/>
      <c r="Q83" s="69"/>
      <c r="R83" s="69"/>
      <c r="S83" s="69"/>
      <c r="T83" s="69"/>
      <c r="U83" s="69"/>
      <c r="V83" s="69"/>
      <c r="W83" s="69"/>
      <c r="X83" s="69"/>
      <c r="Y83" s="69"/>
      <c r="Z83" s="69"/>
      <c r="AA83" s="69"/>
      <c r="AB83" s="69"/>
      <c r="AC83" s="69"/>
      <c r="AD83" s="69"/>
      <c r="AE83" s="69"/>
      <c r="AF83" s="69"/>
      <c r="AG83" s="69"/>
      <c r="AH83" s="69"/>
      <c r="AI83" s="69"/>
      <c r="AJ83" s="69"/>
      <c r="AK83" s="69"/>
      <c r="AL83" s="69"/>
      <c r="AM83" s="69"/>
      <c r="AN83" s="69"/>
      <c r="AO83" s="69"/>
      <c r="AP83" s="69"/>
      <c r="AQ83" s="69"/>
      <c r="AR83" s="69"/>
      <c r="AS83" s="69"/>
      <c r="AT83" s="69"/>
      <c r="AU83" s="69"/>
      <c r="AV83" s="69"/>
      <c r="AW83" s="69"/>
      <c r="AX83" s="69"/>
      <c r="AY83" s="69"/>
      <c r="AZ83" s="69"/>
      <c r="BA83" s="69"/>
      <c r="BB83" s="69"/>
      <c r="BC83" s="69"/>
      <c r="BD83" s="69"/>
      <c r="BE83" s="69"/>
      <c r="BF83" s="69"/>
      <c r="BG83" s="69"/>
      <c r="BH83" s="69"/>
      <c r="BI83" s="69"/>
      <c r="BJ83" s="69"/>
      <c r="BK83" s="69"/>
      <c r="BL83" s="69"/>
      <c r="BM83" s="69"/>
      <c r="BN83" s="69"/>
      <c r="BO83" s="69"/>
      <c r="BP83" s="180"/>
    </row>
    <row r="84" spans="2:68" x14ac:dyDescent="0.25">
      <c r="B84" s="113"/>
      <c r="C84" s="68"/>
      <c r="D84" s="179">
        <f>SUM(D69:D83)</f>
        <v>0</v>
      </c>
      <c r="E84" s="179">
        <f t="shared" ref="E84:H84" si="92">SUM(E69:E83)</f>
        <v>0</v>
      </c>
      <c r="F84" s="179">
        <f t="shared" si="92"/>
        <v>0</v>
      </c>
      <c r="G84" s="179">
        <f t="shared" si="92"/>
        <v>0</v>
      </c>
      <c r="H84" s="179">
        <f t="shared" si="92"/>
        <v>0</v>
      </c>
      <c r="I84" s="69"/>
      <c r="J84" s="69"/>
      <c r="K84" s="69"/>
      <c r="L84" s="69"/>
      <c r="M84" s="69"/>
      <c r="N84" s="69"/>
      <c r="O84" s="69"/>
      <c r="P84" s="69"/>
      <c r="Q84" s="69"/>
      <c r="R84" s="69"/>
      <c r="S84" s="69"/>
      <c r="T84" s="69"/>
      <c r="U84" s="69"/>
      <c r="V84" s="69"/>
      <c r="W84" s="69"/>
      <c r="X84" s="69"/>
      <c r="Y84" s="69"/>
      <c r="Z84" s="69"/>
      <c r="AA84" s="69"/>
      <c r="AB84" s="69"/>
      <c r="AC84" s="69"/>
      <c r="AD84" s="69"/>
      <c r="AE84" s="69"/>
      <c r="AF84" s="69"/>
      <c r="AG84" s="69"/>
      <c r="AH84" s="69"/>
      <c r="AI84" s="69"/>
      <c r="AJ84" s="69"/>
      <c r="AK84" s="69"/>
      <c r="AL84" s="69"/>
      <c r="AM84" s="69"/>
      <c r="AN84" s="69"/>
      <c r="AO84" s="69"/>
      <c r="AP84" s="69"/>
      <c r="AQ84" s="69"/>
      <c r="AR84" s="69"/>
      <c r="AS84" s="69"/>
      <c r="AT84" s="69"/>
      <c r="AU84" s="69"/>
      <c r="AV84" s="69"/>
      <c r="AW84" s="69"/>
      <c r="AX84" s="69"/>
      <c r="AY84" s="69"/>
      <c r="AZ84" s="69"/>
      <c r="BA84" s="69"/>
      <c r="BB84" s="69"/>
      <c r="BC84" s="69"/>
      <c r="BD84" s="69"/>
      <c r="BE84" s="69"/>
      <c r="BF84" s="69"/>
      <c r="BG84" s="69"/>
      <c r="BH84" s="69"/>
      <c r="BI84" s="69"/>
      <c r="BJ84" s="69"/>
      <c r="BK84" s="69"/>
      <c r="BL84" s="69"/>
      <c r="BM84" s="69"/>
      <c r="BN84" s="69"/>
      <c r="BO84" s="69"/>
      <c r="BP84" s="180"/>
    </row>
    <row r="85" spans="2:68" x14ac:dyDescent="0.25">
      <c r="B85" s="113"/>
      <c r="C85" s="68"/>
      <c r="D85" s="179"/>
      <c r="E85" s="179"/>
      <c r="F85" s="179"/>
      <c r="G85" s="179"/>
      <c r="H85" s="179"/>
      <c r="I85" s="69"/>
      <c r="J85" s="69"/>
      <c r="K85" s="69"/>
      <c r="L85" s="69"/>
      <c r="M85" s="69"/>
      <c r="N85" s="69"/>
      <c r="O85" s="69"/>
      <c r="P85" s="69"/>
      <c r="Q85" s="69"/>
      <c r="R85" s="69"/>
      <c r="S85" s="69"/>
      <c r="T85" s="69"/>
      <c r="U85" s="69"/>
      <c r="V85" s="69"/>
      <c r="W85" s="69"/>
      <c r="X85" s="69"/>
      <c r="Y85" s="69"/>
      <c r="Z85" s="69"/>
      <c r="AA85" s="69"/>
      <c r="AB85" s="69"/>
      <c r="AC85" s="69"/>
      <c r="AD85" s="69"/>
      <c r="AE85" s="69"/>
      <c r="AF85" s="69"/>
      <c r="AG85" s="69"/>
      <c r="AH85" s="69"/>
      <c r="AI85" s="69"/>
      <c r="AJ85" s="69"/>
      <c r="AK85" s="69"/>
      <c r="AL85" s="69"/>
      <c r="AM85" s="69"/>
      <c r="AN85" s="69"/>
      <c r="AO85" s="69"/>
      <c r="AP85" s="69"/>
      <c r="AQ85" s="69"/>
      <c r="AR85" s="69"/>
      <c r="AS85" s="69"/>
      <c r="AT85" s="69"/>
      <c r="AU85" s="69"/>
      <c r="AV85" s="69"/>
      <c r="AW85" s="69"/>
      <c r="AX85" s="69"/>
      <c r="AY85" s="69"/>
      <c r="AZ85" s="69"/>
      <c r="BA85" s="69"/>
      <c r="BB85" s="69"/>
      <c r="BC85" s="69"/>
      <c r="BD85" s="69"/>
      <c r="BE85" s="69"/>
      <c r="BF85" s="69"/>
      <c r="BG85" s="69"/>
      <c r="BH85" s="69"/>
      <c r="BI85" s="69"/>
      <c r="BJ85" s="69"/>
      <c r="BK85" s="69"/>
      <c r="BL85" s="69"/>
      <c r="BM85" s="69"/>
      <c r="BN85" s="69"/>
      <c r="BO85" s="69"/>
      <c r="BP85" s="180"/>
    </row>
    <row r="86" spans="2:68" x14ac:dyDescent="0.25">
      <c r="B86" s="113"/>
      <c r="C86" s="68" t="s">
        <v>355</v>
      </c>
      <c r="D86" s="176">
        <f>D43</f>
        <v>43617</v>
      </c>
      <c r="E86" s="94">
        <f>DATE(YEAR(D86)+1,MONTH(D86),DAY(D86))</f>
        <v>43983</v>
      </c>
      <c r="F86" s="94">
        <f>DATE(YEAR(E86)+1,MONTH(E86),DAY(E86))</f>
        <v>44348</v>
      </c>
      <c r="G86" s="94">
        <f>DATE(YEAR(F86)+1,MONTH(F86),DAY(F86))</f>
        <v>44713</v>
      </c>
      <c r="H86" s="94">
        <f>DATE(YEAR(G86)+1,MONTH(G86),DAY(G86))</f>
        <v>45078</v>
      </c>
      <c r="I86" s="69"/>
      <c r="J86" s="69"/>
      <c r="K86" s="69"/>
      <c r="L86" s="69"/>
      <c r="M86" s="69"/>
      <c r="N86" s="69"/>
      <c r="O86" s="69"/>
      <c r="P86" s="69"/>
      <c r="Q86" s="69"/>
      <c r="R86" s="69"/>
      <c r="S86" s="69"/>
      <c r="T86" s="69"/>
      <c r="U86" s="69"/>
      <c r="V86" s="69"/>
      <c r="W86" s="69"/>
      <c r="X86" s="69"/>
      <c r="Y86" s="69"/>
      <c r="Z86" s="69"/>
      <c r="AA86" s="69"/>
      <c r="AB86" s="69"/>
      <c r="AC86" s="69"/>
      <c r="AD86" s="69"/>
      <c r="AE86" s="69"/>
      <c r="AF86" s="69"/>
      <c r="AG86" s="69"/>
      <c r="AH86" s="69"/>
      <c r="AI86" s="69"/>
      <c r="AJ86" s="69"/>
      <c r="AK86" s="69"/>
      <c r="AL86" s="69"/>
      <c r="AM86" s="69"/>
      <c r="AN86" s="69"/>
      <c r="AO86" s="69"/>
      <c r="AP86" s="69"/>
      <c r="AQ86" s="69"/>
      <c r="AR86" s="69"/>
      <c r="AS86" s="69"/>
      <c r="AT86" s="69"/>
      <c r="AU86" s="69"/>
      <c r="AV86" s="69"/>
      <c r="AW86" s="69"/>
      <c r="AX86" s="69"/>
      <c r="AY86" s="69"/>
      <c r="AZ86" s="69"/>
      <c r="BA86" s="69"/>
      <c r="BB86" s="69"/>
      <c r="BC86" s="69"/>
      <c r="BD86" s="69"/>
      <c r="BE86" s="69"/>
      <c r="BF86" s="69"/>
      <c r="BG86" s="69"/>
      <c r="BH86" s="69"/>
      <c r="BI86" s="69"/>
      <c r="BJ86" s="69"/>
      <c r="BK86" s="69"/>
      <c r="BL86" s="69"/>
      <c r="BM86" s="69"/>
      <c r="BN86" s="69"/>
      <c r="BO86" s="69"/>
      <c r="BP86" s="180"/>
    </row>
    <row r="87" spans="2:68" x14ac:dyDescent="0.25">
      <c r="B87" s="113" t="str">
        <f>B61</f>
        <v>Source and cost explanation</v>
      </c>
      <c r="C87" s="68" t="str">
        <f>C61</f>
        <v>Asset #1</v>
      </c>
      <c r="D87" s="122">
        <f>P61</f>
        <v>0</v>
      </c>
      <c r="E87" s="122">
        <f>AC61</f>
        <v>0</v>
      </c>
      <c r="F87" s="122">
        <f>AP61</f>
        <v>0</v>
      </c>
      <c r="G87" s="122">
        <f>BC61</f>
        <v>0</v>
      </c>
      <c r="H87" s="122">
        <f>BP61</f>
        <v>0</v>
      </c>
      <c r="I87" s="69"/>
      <c r="J87" s="69"/>
      <c r="K87" s="69"/>
      <c r="L87" s="69"/>
      <c r="M87" s="69"/>
      <c r="N87" s="69"/>
      <c r="O87" s="69"/>
      <c r="P87" s="69"/>
      <c r="Q87" s="69"/>
      <c r="R87" s="69"/>
      <c r="S87" s="69"/>
      <c r="T87" s="69"/>
      <c r="U87" s="69"/>
      <c r="V87" s="69"/>
      <c r="W87" s="69"/>
      <c r="X87" s="69"/>
      <c r="Y87" s="69"/>
      <c r="Z87" s="69"/>
      <c r="AA87" s="69"/>
      <c r="AB87" s="69"/>
      <c r="AC87" s="69"/>
      <c r="AD87" s="69"/>
      <c r="AE87" s="69"/>
      <c r="AF87" s="69"/>
      <c r="AG87" s="69"/>
      <c r="AH87" s="69"/>
      <c r="AI87" s="69"/>
      <c r="AJ87" s="69"/>
      <c r="AK87" s="69"/>
      <c r="AL87" s="69"/>
      <c r="AM87" s="69"/>
      <c r="AN87" s="69"/>
      <c r="AO87" s="69"/>
      <c r="AP87" s="69"/>
      <c r="AQ87" s="69"/>
      <c r="AR87" s="69"/>
      <c r="AS87" s="69"/>
      <c r="AT87" s="69"/>
      <c r="AU87" s="69"/>
      <c r="AV87" s="69"/>
      <c r="AW87" s="69"/>
      <c r="AX87" s="69"/>
      <c r="AY87" s="69"/>
      <c r="AZ87" s="69"/>
      <c r="BA87" s="69"/>
      <c r="BB87" s="69"/>
      <c r="BC87" s="69"/>
      <c r="BD87" s="69"/>
      <c r="BE87" s="69"/>
      <c r="BF87" s="69"/>
      <c r="BG87" s="69"/>
      <c r="BH87" s="69"/>
      <c r="BI87" s="69"/>
      <c r="BJ87" s="69"/>
      <c r="BK87" s="69"/>
      <c r="BL87" s="69"/>
      <c r="BM87" s="69"/>
      <c r="BN87" s="69"/>
      <c r="BO87" s="69"/>
      <c r="BP87" s="180"/>
    </row>
    <row r="88" spans="2:68" x14ac:dyDescent="0.25">
      <c r="B88" s="113" t="str">
        <f t="shared" ref="B88:B90" si="93">B62</f>
        <v>Source and cost explanation</v>
      </c>
      <c r="C88" s="68" t="str">
        <f>C62</f>
        <v>Asset #2</v>
      </c>
      <c r="D88" s="122">
        <f t="shared" ref="D88:D90" si="94">P62</f>
        <v>0</v>
      </c>
      <c r="E88" s="122">
        <f t="shared" ref="E88:E90" si="95">AC62</f>
        <v>0</v>
      </c>
      <c r="F88" s="122">
        <f t="shared" ref="F88:F90" si="96">AP62</f>
        <v>0</v>
      </c>
      <c r="G88" s="122">
        <f t="shared" ref="G88:G90" si="97">BC62</f>
        <v>0</v>
      </c>
      <c r="H88" s="122">
        <f t="shared" ref="H88:H90" si="98">BP62</f>
        <v>0</v>
      </c>
      <c r="I88" s="69"/>
      <c r="J88" s="69"/>
      <c r="K88" s="69"/>
      <c r="L88" s="69"/>
      <c r="M88" s="69"/>
      <c r="N88" s="69"/>
      <c r="O88" s="69"/>
      <c r="P88" s="69"/>
      <c r="Q88" s="69"/>
      <c r="R88" s="69"/>
      <c r="S88" s="69"/>
      <c r="T88" s="69"/>
      <c r="U88" s="69"/>
      <c r="V88" s="69"/>
      <c r="W88" s="69"/>
      <c r="X88" s="69"/>
      <c r="Y88" s="69"/>
      <c r="Z88" s="69"/>
      <c r="AA88" s="69"/>
      <c r="AB88" s="69"/>
      <c r="AC88" s="69"/>
      <c r="AD88" s="69"/>
      <c r="AE88" s="69"/>
      <c r="AF88" s="69"/>
      <c r="AG88" s="69"/>
      <c r="AH88" s="69"/>
      <c r="AI88" s="69"/>
      <c r="AJ88" s="69"/>
      <c r="AK88" s="69"/>
      <c r="AL88" s="69"/>
      <c r="AM88" s="69"/>
      <c r="AN88" s="69"/>
      <c r="AO88" s="69"/>
      <c r="AP88" s="69"/>
      <c r="AQ88" s="69"/>
      <c r="AR88" s="69"/>
      <c r="AS88" s="69"/>
      <c r="AT88" s="69"/>
      <c r="AU88" s="69"/>
      <c r="AV88" s="69"/>
      <c r="AW88" s="69"/>
      <c r="AX88" s="69"/>
      <c r="AY88" s="69"/>
      <c r="AZ88" s="69"/>
      <c r="BA88" s="69"/>
      <c r="BB88" s="69"/>
      <c r="BC88" s="69"/>
      <c r="BD88" s="69"/>
      <c r="BE88" s="69"/>
      <c r="BF88" s="69"/>
      <c r="BG88" s="69"/>
      <c r="BH88" s="69"/>
      <c r="BI88" s="69"/>
      <c r="BJ88" s="69"/>
      <c r="BK88" s="69"/>
      <c r="BL88" s="69"/>
      <c r="BM88" s="69"/>
      <c r="BN88" s="69"/>
      <c r="BO88" s="69"/>
      <c r="BP88" s="180"/>
    </row>
    <row r="89" spans="2:68" x14ac:dyDescent="0.25">
      <c r="B89" s="113" t="str">
        <f t="shared" si="93"/>
        <v>Source and cost explanation</v>
      </c>
      <c r="C89" s="68" t="str">
        <f>C63</f>
        <v>Asset #3</v>
      </c>
      <c r="D89" s="122">
        <f t="shared" si="94"/>
        <v>0</v>
      </c>
      <c r="E89" s="122">
        <f t="shared" si="95"/>
        <v>0</v>
      </c>
      <c r="F89" s="122">
        <f t="shared" si="96"/>
        <v>0</v>
      </c>
      <c r="G89" s="122">
        <f t="shared" si="97"/>
        <v>0</v>
      </c>
      <c r="H89" s="122">
        <f t="shared" si="98"/>
        <v>0</v>
      </c>
      <c r="I89" s="69"/>
      <c r="J89" s="69"/>
      <c r="K89" s="69"/>
      <c r="L89" s="69"/>
      <c r="M89" s="69"/>
      <c r="N89" s="69"/>
      <c r="O89" s="69"/>
      <c r="P89" s="69"/>
      <c r="Q89" s="69"/>
      <c r="R89" s="69"/>
      <c r="S89" s="69"/>
      <c r="T89" s="69"/>
      <c r="U89" s="69"/>
      <c r="V89" s="69"/>
      <c r="W89" s="69"/>
      <c r="X89" s="69"/>
      <c r="Y89" s="69"/>
      <c r="Z89" s="69"/>
      <c r="AA89" s="69"/>
      <c r="AB89" s="69"/>
      <c r="AC89" s="69"/>
      <c r="AD89" s="69"/>
      <c r="AE89" s="69"/>
      <c r="AF89" s="69"/>
      <c r="AG89" s="69"/>
      <c r="AH89" s="69"/>
      <c r="AI89" s="69"/>
      <c r="AJ89" s="69"/>
      <c r="AK89" s="69"/>
      <c r="AL89" s="69"/>
      <c r="AM89" s="69"/>
      <c r="AN89" s="69"/>
      <c r="AO89" s="69"/>
      <c r="AP89" s="69"/>
      <c r="AQ89" s="69"/>
      <c r="AR89" s="69"/>
      <c r="AS89" s="69"/>
      <c r="AT89" s="69"/>
      <c r="AU89" s="69"/>
      <c r="AV89" s="69"/>
      <c r="AW89" s="69"/>
      <c r="AX89" s="69"/>
      <c r="AY89" s="69"/>
      <c r="AZ89" s="69"/>
      <c r="BA89" s="69"/>
      <c r="BB89" s="69"/>
      <c r="BC89" s="69"/>
      <c r="BD89" s="69"/>
      <c r="BE89" s="69"/>
      <c r="BF89" s="69"/>
      <c r="BG89" s="69"/>
      <c r="BH89" s="69"/>
      <c r="BI89" s="69"/>
      <c r="BJ89" s="69"/>
      <c r="BK89" s="69"/>
      <c r="BL89" s="69"/>
      <c r="BM89" s="69"/>
      <c r="BN89" s="69"/>
      <c r="BO89" s="69"/>
      <c r="BP89" s="180"/>
    </row>
    <row r="90" spans="2:68" x14ac:dyDescent="0.25">
      <c r="B90" s="113" t="str">
        <f t="shared" si="93"/>
        <v>Source and cost explanation</v>
      </c>
      <c r="C90" s="68" t="str">
        <f>C64</f>
        <v>Asset #4</v>
      </c>
      <c r="D90" s="122">
        <f t="shared" si="94"/>
        <v>0</v>
      </c>
      <c r="E90" s="122">
        <f t="shared" si="95"/>
        <v>0</v>
      </c>
      <c r="F90" s="122">
        <f t="shared" si="96"/>
        <v>0</v>
      </c>
      <c r="G90" s="122">
        <f t="shared" si="97"/>
        <v>0</v>
      </c>
      <c r="H90" s="122">
        <f t="shared" si="98"/>
        <v>0</v>
      </c>
      <c r="I90" s="69"/>
      <c r="J90" s="69"/>
      <c r="K90" s="69"/>
      <c r="L90" s="69"/>
      <c r="M90" s="69"/>
      <c r="N90" s="69"/>
      <c r="O90" s="69"/>
      <c r="P90" s="69"/>
      <c r="Q90" s="69"/>
      <c r="R90" s="69"/>
      <c r="S90" s="69"/>
      <c r="T90" s="69"/>
      <c r="U90" s="69"/>
      <c r="V90" s="69"/>
      <c r="W90" s="69"/>
      <c r="X90" s="69"/>
      <c r="Y90" s="69"/>
      <c r="Z90" s="69"/>
      <c r="AA90" s="69"/>
      <c r="AB90" s="69"/>
      <c r="AC90" s="69"/>
      <c r="AD90" s="69"/>
      <c r="AE90" s="69"/>
      <c r="AF90" s="69"/>
      <c r="AG90" s="69"/>
      <c r="AH90" s="69"/>
      <c r="AI90" s="69"/>
      <c r="AJ90" s="69"/>
      <c r="AK90" s="69"/>
      <c r="AL90" s="69"/>
      <c r="AM90" s="69"/>
      <c r="AN90" s="69"/>
      <c r="AO90" s="69"/>
      <c r="AP90" s="69"/>
      <c r="AQ90" s="69"/>
      <c r="AR90" s="69"/>
      <c r="AS90" s="69"/>
      <c r="AT90" s="69"/>
      <c r="AU90" s="69"/>
      <c r="AV90" s="69"/>
      <c r="AW90" s="69"/>
      <c r="AX90" s="69"/>
      <c r="AY90" s="69"/>
      <c r="AZ90" s="69"/>
      <c r="BA90" s="69"/>
      <c r="BB90" s="69"/>
      <c r="BC90" s="69"/>
      <c r="BD90" s="69"/>
      <c r="BE90" s="69"/>
      <c r="BF90" s="69"/>
      <c r="BG90" s="69"/>
      <c r="BH90" s="69"/>
      <c r="BI90" s="69"/>
      <c r="BJ90" s="69"/>
      <c r="BK90" s="69"/>
      <c r="BL90" s="69"/>
      <c r="BM90" s="69"/>
      <c r="BN90" s="69"/>
      <c r="BO90" s="69"/>
      <c r="BP90" s="180"/>
    </row>
    <row r="91" spans="2:68" x14ac:dyDescent="0.25">
      <c r="B91" s="113"/>
      <c r="C91" s="69"/>
      <c r="D91" s="122">
        <f>SUM(D87:D90)</f>
        <v>0</v>
      </c>
      <c r="E91" s="122">
        <f t="shared" ref="E91:H91" si="99">SUM(E87:E90)</f>
        <v>0</v>
      </c>
      <c r="F91" s="122">
        <f t="shared" si="99"/>
        <v>0</v>
      </c>
      <c r="G91" s="122">
        <f t="shared" si="99"/>
        <v>0</v>
      </c>
      <c r="H91" s="122">
        <f t="shared" si="99"/>
        <v>0</v>
      </c>
      <c r="I91" s="69"/>
      <c r="J91" s="69"/>
      <c r="K91" s="69"/>
      <c r="L91" s="69"/>
      <c r="M91" s="69"/>
      <c r="N91" s="69"/>
      <c r="O91" s="69"/>
      <c r="P91" s="69"/>
      <c r="Q91" s="69"/>
      <c r="R91" s="69"/>
      <c r="S91" s="69"/>
      <c r="T91" s="69"/>
      <c r="U91" s="69"/>
      <c r="V91" s="69"/>
      <c r="W91" s="69"/>
      <c r="X91" s="69"/>
      <c r="Y91" s="69"/>
      <c r="Z91" s="69"/>
      <c r="AA91" s="69"/>
      <c r="AB91" s="69"/>
      <c r="AC91" s="69"/>
      <c r="AD91" s="69"/>
      <c r="AE91" s="69"/>
      <c r="AF91" s="69"/>
      <c r="AG91" s="69"/>
      <c r="AH91" s="69"/>
      <c r="AI91" s="69"/>
      <c r="AJ91" s="69"/>
      <c r="AK91" s="69"/>
      <c r="AL91" s="69"/>
      <c r="AM91" s="69"/>
      <c r="AN91" s="69"/>
      <c r="AO91" s="69"/>
      <c r="AP91" s="69"/>
      <c r="AQ91" s="69"/>
      <c r="AR91" s="69"/>
      <c r="AS91" s="69"/>
      <c r="AT91" s="69"/>
      <c r="AU91" s="69"/>
      <c r="AV91" s="69"/>
      <c r="AW91" s="69"/>
      <c r="AX91" s="69"/>
      <c r="AY91" s="69"/>
      <c r="AZ91" s="69"/>
      <c r="BA91" s="69"/>
      <c r="BB91" s="69"/>
      <c r="BC91" s="69"/>
      <c r="BD91" s="69"/>
      <c r="BE91" s="69"/>
      <c r="BF91" s="69"/>
      <c r="BG91" s="69"/>
      <c r="BH91" s="69"/>
      <c r="BI91" s="69"/>
      <c r="BJ91" s="69"/>
      <c r="BK91" s="69"/>
      <c r="BL91" s="69"/>
      <c r="BM91" s="69"/>
      <c r="BN91" s="69"/>
      <c r="BO91" s="69"/>
      <c r="BP91" s="180"/>
    </row>
    <row r="92" spans="2:68" x14ac:dyDescent="0.25">
      <c r="B92" s="113"/>
      <c r="C92" s="68"/>
      <c r="D92" s="93"/>
      <c r="E92" s="93"/>
      <c r="F92" s="93"/>
      <c r="G92" s="93"/>
      <c r="H92" s="93"/>
      <c r="I92" s="69"/>
      <c r="J92" s="69"/>
      <c r="K92" s="69"/>
      <c r="L92" s="69"/>
      <c r="M92" s="69"/>
      <c r="N92" s="69"/>
      <c r="O92" s="69"/>
      <c r="P92" s="69"/>
      <c r="Q92" s="69"/>
      <c r="R92" s="69"/>
      <c r="S92" s="69"/>
      <c r="T92" s="69"/>
      <c r="U92" s="69"/>
      <c r="V92" s="69"/>
      <c r="W92" s="69"/>
      <c r="X92" s="69"/>
      <c r="Y92" s="69"/>
      <c r="Z92" s="69"/>
      <c r="AA92" s="69"/>
      <c r="AB92" s="69"/>
      <c r="AC92" s="69"/>
      <c r="AD92" s="69"/>
      <c r="AE92" s="69"/>
      <c r="AF92" s="69"/>
      <c r="AG92" s="69"/>
      <c r="AH92" s="69"/>
      <c r="AI92" s="69"/>
      <c r="AJ92" s="69"/>
      <c r="AK92" s="69"/>
      <c r="AL92" s="69"/>
      <c r="AM92" s="69"/>
      <c r="AN92" s="69"/>
      <c r="AO92" s="69"/>
      <c r="AP92" s="69"/>
      <c r="AQ92" s="69"/>
      <c r="AR92" s="69"/>
      <c r="AS92" s="69"/>
      <c r="AT92" s="69"/>
      <c r="AU92" s="69"/>
      <c r="AV92" s="69"/>
      <c r="AW92" s="69"/>
      <c r="AX92" s="69"/>
      <c r="AY92" s="69"/>
      <c r="AZ92" s="69"/>
      <c r="BA92" s="69"/>
      <c r="BB92" s="69"/>
      <c r="BC92" s="69"/>
      <c r="BD92" s="69"/>
      <c r="BE92" s="69"/>
      <c r="BF92" s="69"/>
      <c r="BG92" s="69"/>
      <c r="BH92" s="69"/>
      <c r="BI92" s="69"/>
      <c r="BJ92" s="69"/>
      <c r="BK92" s="69"/>
      <c r="BL92" s="69"/>
      <c r="BM92" s="69"/>
      <c r="BN92" s="69"/>
      <c r="BO92" s="69"/>
      <c r="BP92" s="180"/>
    </row>
    <row r="93" spans="2:68" x14ac:dyDescent="0.25">
      <c r="B93" s="113" t="s">
        <v>119</v>
      </c>
      <c r="C93" s="68"/>
      <c r="D93" s="94">
        <f>D43</f>
        <v>43617</v>
      </c>
      <c r="E93" s="94">
        <f>DATE(YEAR(D93)+1,MONTH(D93),DAY(D93))</f>
        <v>43983</v>
      </c>
      <c r="F93" s="94">
        <f>DATE(YEAR(E93)+1,MONTH(E93),DAY(E93))</f>
        <v>44348</v>
      </c>
      <c r="G93" s="94">
        <f>DATE(YEAR(F93)+1,MONTH(F93),DAY(F93))</f>
        <v>44713</v>
      </c>
      <c r="H93" s="94">
        <f>DATE(YEAR(G93)+1,MONTH(G93),DAY(G93))</f>
        <v>45078</v>
      </c>
      <c r="I93" s="69"/>
      <c r="J93" s="69"/>
      <c r="K93" s="69"/>
      <c r="L93" s="69"/>
      <c r="M93" s="69"/>
      <c r="N93" s="69"/>
      <c r="O93" s="69"/>
      <c r="P93" s="69"/>
      <c r="Q93" s="69"/>
      <c r="R93" s="69"/>
      <c r="S93" s="69"/>
      <c r="T93" s="69"/>
      <c r="U93" s="69"/>
      <c r="V93" s="69"/>
      <c r="W93" s="69"/>
      <c r="X93" s="69"/>
      <c r="Y93" s="69"/>
      <c r="Z93" s="69"/>
      <c r="AA93" s="69"/>
      <c r="AB93" s="69"/>
      <c r="AC93" s="69"/>
      <c r="AD93" s="69"/>
      <c r="AE93" s="69"/>
      <c r="AF93" s="69"/>
      <c r="AG93" s="69"/>
      <c r="AH93" s="69"/>
      <c r="AI93" s="69"/>
      <c r="AJ93" s="69"/>
      <c r="AK93" s="69"/>
      <c r="AL93" s="69"/>
      <c r="AM93" s="69"/>
      <c r="AN93" s="69"/>
      <c r="AO93" s="69"/>
      <c r="AP93" s="69"/>
      <c r="AQ93" s="69"/>
      <c r="AR93" s="69"/>
      <c r="AS93" s="69"/>
      <c r="AT93" s="69"/>
      <c r="AU93" s="69"/>
      <c r="AV93" s="69"/>
      <c r="AW93" s="69"/>
      <c r="AX93" s="69"/>
      <c r="AY93" s="69"/>
      <c r="AZ93" s="69"/>
      <c r="BA93" s="69"/>
      <c r="BB93" s="69"/>
      <c r="BC93" s="69"/>
      <c r="BD93" s="69"/>
      <c r="BE93" s="69"/>
      <c r="BF93" s="69"/>
      <c r="BG93" s="69"/>
      <c r="BH93" s="69"/>
      <c r="BI93" s="69"/>
      <c r="BJ93" s="69"/>
      <c r="BK93" s="69"/>
      <c r="BL93" s="69"/>
      <c r="BM93" s="69"/>
      <c r="BN93" s="69"/>
      <c r="BO93" s="69"/>
      <c r="BP93" s="180"/>
    </row>
    <row r="94" spans="2:68" x14ac:dyDescent="0.25">
      <c r="B94" s="113" t="s">
        <v>6</v>
      </c>
      <c r="C94" s="68"/>
      <c r="D94" s="122">
        <v>0</v>
      </c>
      <c r="E94" s="95">
        <f>D98</f>
        <v>0</v>
      </c>
      <c r="F94" s="95">
        <f>E98</f>
        <v>0</v>
      </c>
      <c r="G94" s="95">
        <f>F98</f>
        <v>0</v>
      </c>
      <c r="H94" s="95">
        <f>G98</f>
        <v>0</v>
      </c>
      <c r="I94" s="69"/>
      <c r="J94" s="69"/>
      <c r="K94" s="69"/>
      <c r="L94" s="69"/>
      <c r="M94" s="69"/>
      <c r="N94" s="69"/>
      <c r="O94" s="69"/>
      <c r="P94" s="69"/>
      <c r="Q94" s="69"/>
      <c r="R94" s="69"/>
      <c r="S94" s="69"/>
      <c r="T94" s="69"/>
      <c r="U94" s="69"/>
      <c r="V94" s="69"/>
      <c r="W94" s="69"/>
      <c r="X94" s="69"/>
      <c r="Y94" s="69"/>
      <c r="Z94" s="69"/>
      <c r="AA94" s="69"/>
      <c r="AB94" s="69"/>
      <c r="AC94" s="69"/>
      <c r="AD94" s="69"/>
      <c r="AE94" s="69"/>
      <c r="AF94" s="69"/>
      <c r="AG94" s="69"/>
      <c r="AH94" s="69"/>
      <c r="AI94" s="69"/>
      <c r="AJ94" s="69"/>
      <c r="AK94" s="69"/>
      <c r="AL94" s="69"/>
      <c r="AM94" s="69"/>
      <c r="AN94" s="69"/>
      <c r="AO94" s="69"/>
      <c r="AP94" s="69"/>
      <c r="AQ94" s="69"/>
      <c r="AR94" s="69"/>
      <c r="AS94" s="69"/>
      <c r="AT94" s="69"/>
      <c r="AU94" s="69"/>
      <c r="AV94" s="69"/>
      <c r="AW94" s="69"/>
      <c r="AX94" s="69"/>
      <c r="AY94" s="69"/>
      <c r="AZ94" s="69"/>
      <c r="BA94" s="69"/>
      <c r="BB94" s="69"/>
      <c r="BC94" s="69"/>
      <c r="BD94" s="69"/>
      <c r="BE94" s="69"/>
      <c r="BF94" s="69"/>
      <c r="BG94" s="69"/>
      <c r="BH94" s="69"/>
      <c r="BI94" s="69"/>
      <c r="BJ94" s="69"/>
      <c r="BK94" s="69"/>
      <c r="BL94" s="69"/>
      <c r="BM94" s="69"/>
      <c r="BN94" s="69"/>
      <c r="BO94" s="69"/>
      <c r="BP94" s="180"/>
    </row>
    <row r="95" spans="2:68" x14ac:dyDescent="0.25">
      <c r="B95" s="113" t="s">
        <v>7</v>
      </c>
      <c r="C95" s="68"/>
      <c r="D95" s="122">
        <f>D84</f>
        <v>0</v>
      </c>
      <c r="E95" s="122">
        <f t="shared" ref="E95:H95" si="100">E84</f>
        <v>0</v>
      </c>
      <c r="F95" s="122">
        <f t="shared" si="100"/>
        <v>0</v>
      </c>
      <c r="G95" s="122">
        <f t="shared" si="100"/>
        <v>0</v>
      </c>
      <c r="H95" s="122">
        <f t="shared" si="100"/>
        <v>0</v>
      </c>
      <c r="I95" s="69"/>
      <c r="J95" s="69"/>
      <c r="K95" s="69"/>
      <c r="L95" s="69"/>
      <c r="M95" s="69"/>
      <c r="N95" s="69"/>
      <c r="O95" s="69"/>
      <c r="P95" s="69"/>
      <c r="Q95" s="69"/>
      <c r="R95" s="69"/>
      <c r="S95" s="69"/>
      <c r="T95" s="69"/>
      <c r="U95" s="69"/>
      <c r="V95" s="69"/>
      <c r="W95" s="69"/>
      <c r="X95" s="69"/>
      <c r="Y95" s="69"/>
      <c r="Z95" s="69"/>
      <c r="AA95" s="69"/>
      <c r="AB95" s="69"/>
      <c r="AC95" s="69"/>
      <c r="AD95" s="69"/>
      <c r="AE95" s="69"/>
      <c r="AF95" s="69"/>
      <c r="AG95" s="69"/>
      <c r="AH95" s="69"/>
      <c r="AI95" s="69"/>
      <c r="AJ95" s="69"/>
      <c r="AK95" s="69"/>
      <c r="AL95" s="69"/>
      <c r="AM95" s="69"/>
      <c r="AN95" s="69"/>
      <c r="AO95" s="69"/>
      <c r="AP95" s="69"/>
      <c r="AQ95" s="69"/>
      <c r="AR95" s="69"/>
      <c r="AS95" s="69"/>
      <c r="AT95" s="69"/>
      <c r="AU95" s="69"/>
      <c r="AV95" s="69"/>
      <c r="AW95" s="69"/>
      <c r="AX95" s="69"/>
      <c r="AY95" s="69"/>
      <c r="AZ95" s="69"/>
      <c r="BA95" s="69"/>
      <c r="BB95" s="69"/>
      <c r="BC95" s="69"/>
      <c r="BD95" s="69"/>
      <c r="BE95" s="69"/>
      <c r="BF95" s="69"/>
      <c r="BG95" s="69"/>
      <c r="BH95" s="69"/>
      <c r="BI95" s="69"/>
      <c r="BJ95" s="69"/>
      <c r="BK95" s="69"/>
      <c r="BL95" s="69"/>
      <c r="BM95" s="69"/>
      <c r="BN95" s="69"/>
      <c r="BO95" s="69"/>
      <c r="BP95" s="180"/>
    </row>
    <row r="96" spans="2:68" x14ac:dyDescent="0.25">
      <c r="B96" s="113" t="s">
        <v>17</v>
      </c>
      <c r="C96" s="68"/>
      <c r="D96" s="122">
        <f>D91</f>
        <v>0</v>
      </c>
      <c r="E96" s="122">
        <f t="shared" ref="E96:H96" si="101">E91</f>
        <v>0</v>
      </c>
      <c r="F96" s="122">
        <f t="shared" si="101"/>
        <v>0</v>
      </c>
      <c r="G96" s="122">
        <f t="shared" si="101"/>
        <v>0</v>
      </c>
      <c r="H96" s="122">
        <f t="shared" si="101"/>
        <v>0</v>
      </c>
      <c r="I96" s="69"/>
      <c r="J96" s="69"/>
      <c r="K96" s="69"/>
      <c r="L96" s="69"/>
      <c r="M96" s="69"/>
      <c r="N96" s="69"/>
      <c r="O96" s="69"/>
      <c r="P96" s="69"/>
      <c r="Q96" s="69"/>
      <c r="R96" s="69"/>
      <c r="S96" s="69"/>
      <c r="T96" s="69"/>
      <c r="U96" s="69"/>
      <c r="V96" s="69"/>
      <c r="W96" s="69"/>
      <c r="X96" s="69"/>
      <c r="Y96" s="69"/>
      <c r="Z96" s="69"/>
      <c r="AA96" s="69"/>
      <c r="AB96" s="69"/>
      <c r="AC96" s="69"/>
      <c r="AD96" s="69"/>
      <c r="AE96" s="69"/>
      <c r="AF96" s="69"/>
      <c r="AG96" s="69"/>
      <c r="AH96" s="69"/>
      <c r="AI96" s="69"/>
      <c r="AJ96" s="69"/>
      <c r="AK96" s="69"/>
      <c r="AL96" s="69"/>
      <c r="AM96" s="69"/>
      <c r="AN96" s="69"/>
      <c r="AO96" s="69"/>
      <c r="AP96" s="69"/>
      <c r="AQ96" s="69"/>
      <c r="AR96" s="69"/>
      <c r="AS96" s="69"/>
      <c r="AT96" s="69"/>
      <c r="AU96" s="69"/>
      <c r="AV96" s="69"/>
      <c r="AW96" s="69"/>
      <c r="AX96" s="69"/>
      <c r="AY96" s="69"/>
      <c r="AZ96" s="69"/>
      <c r="BA96" s="69"/>
      <c r="BB96" s="69"/>
      <c r="BC96" s="69"/>
      <c r="BD96" s="69"/>
      <c r="BE96" s="69"/>
      <c r="BF96" s="69"/>
      <c r="BG96" s="69"/>
      <c r="BH96" s="69"/>
      <c r="BI96" s="69"/>
      <c r="BJ96" s="69"/>
      <c r="BK96" s="69"/>
      <c r="BL96" s="69"/>
      <c r="BM96" s="69"/>
      <c r="BN96" s="69"/>
      <c r="BO96" s="69"/>
      <c r="BP96" s="180"/>
    </row>
    <row r="97" spans="2:68" x14ac:dyDescent="0.25">
      <c r="B97" s="113" t="s">
        <v>5</v>
      </c>
      <c r="C97" s="68"/>
      <c r="D97" s="122">
        <f>(D94*$C40)+(D95*$C40/2)</f>
        <v>0</v>
      </c>
      <c r="E97" s="122">
        <f t="shared" ref="E97:H97" si="102">(E94*$C40)+(E95*$C40/2)</f>
        <v>0</v>
      </c>
      <c r="F97" s="122">
        <f t="shared" si="102"/>
        <v>0</v>
      </c>
      <c r="G97" s="122">
        <f t="shared" si="102"/>
        <v>0</v>
      </c>
      <c r="H97" s="122">
        <f t="shared" si="102"/>
        <v>0</v>
      </c>
      <c r="I97" s="69"/>
      <c r="J97" s="69"/>
      <c r="K97" s="69"/>
      <c r="L97" s="69"/>
      <c r="M97" s="69"/>
      <c r="N97" s="69"/>
      <c r="O97" s="69"/>
      <c r="P97" s="69"/>
      <c r="Q97" s="69"/>
      <c r="R97" s="69"/>
      <c r="S97" s="69"/>
      <c r="T97" s="69"/>
      <c r="U97" s="69"/>
      <c r="V97" s="69"/>
      <c r="W97" s="69"/>
      <c r="X97" s="69"/>
      <c r="Y97" s="69"/>
      <c r="Z97" s="69"/>
      <c r="AA97" s="69"/>
      <c r="AB97" s="69"/>
      <c r="AC97" s="69"/>
      <c r="AD97" s="69"/>
      <c r="AE97" s="69"/>
      <c r="AF97" s="69"/>
      <c r="AG97" s="69"/>
      <c r="AH97" s="69"/>
      <c r="AI97" s="69"/>
      <c r="AJ97" s="69"/>
      <c r="AK97" s="69"/>
      <c r="AL97" s="69"/>
      <c r="AM97" s="69"/>
      <c r="AN97" s="69"/>
      <c r="AO97" s="69"/>
      <c r="AP97" s="69"/>
      <c r="AQ97" s="69"/>
      <c r="AR97" s="69"/>
      <c r="AS97" s="69"/>
      <c r="AT97" s="69"/>
      <c r="AU97" s="69"/>
      <c r="AV97" s="69"/>
      <c r="AW97" s="69"/>
      <c r="AX97" s="69"/>
      <c r="AY97" s="69"/>
      <c r="AZ97" s="69"/>
      <c r="BA97" s="69"/>
      <c r="BB97" s="69"/>
      <c r="BC97" s="69"/>
      <c r="BD97" s="69"/>
      <c r="BE97" s="69"/>
      <c r="BF97" s="69"/>
      <c r="BG97" s="69"/>
      <c r="BH97" s="69"/>
      <c r="BI97" s="69"/>
      <c r="BJ97" s="69"/>
      <c r="BK97" s="69"/>
      <c r="BL97" s="69"/>
      <c r="BM97" s="69"/>
      <c r="BN97" s="69"/>
      <c r="BO97" s="69"/>
      <c r="BP97" s="180"/>
    </row>
    <row r="98" spans="2:68" ht="13.8" thickBot="1" x14ac:dyDescent="0.3">
      <c r="B98" s="116" t="s">
        <v>8</v>
      </c>
      <c r="C98" s="131"/>
      <c r="D98" s="192">
        <f>D94+D95-D96-D97</f>
        <v>0</v>
      </c>
      <c r="E98" s="192">
        <f>E94+E95-E96-E97</f>
        <v>0</v>
      </c>
      <c r="F98" s="192">
        <f>F94+F95-F96-F97</f>
        <v>0</v>
      </c>
      <c r="G98" s="192">
        <f>G94+G95-G96-G97</f>
        <v>0</v>
      </c>
      <c r="H98" s="192">
        <f>H94+H95-H96-H97</f>
        <v>0</v>
      </c>
      <c r="I98" s="132"/>
      <c r="J98" s="132"/>
      <c r="K98" s="132"/>
      <c r="L98" s="132"/>
      <c r="M98" s="132"/>
      <c r="N98" s="132"/>
      <c r="O98" s="132"/>
      <c r="P98" s="132"/>
      <c r="Q98" s="132"/>
      <c r="R98" s="132"/>
      <c r="S98" s="132"/>
      <c r="T98" s="132"/>
      <c r="U98" s="132"/>
      <c r="V98" s="132"/>
      <c r="W98" s="132"/>
      <c r="X98" s="132"/>
      <c r="Y98" s="132"/>
      <c r="Z98" s="132"/>
      <c r="AA98" s="132"/>
      <c r="AB98" s="132"/>
      <c r="AC98" s="132"/>
      <c r="AD98" s="132"/>
      <c r="AE98" s="132"/>
      <c r="AF98" s="132"/>
      <c r="AG98" s="132"/>
      <c r="AH98" s="132"/>
      <c r="AI98" s="132"/>
      <c r="AJ98" s="132"/>
      <c r="AK98" s="132"/>
      <c r="AL98" s="132"/>
      <c r="AM98" s="132"/>
      <c r="AN98" s="132"/>
      <c r="AO98" s="132"/>
      <c r="AP98" s="132"/>
      <c r="AQ98" s="132"/>
      <c r="AR98" s="132"/>
      <c r="AS98" s="132"/>
      <c r="AT98" s="132"/>
      <c r="AU98" s="132"/>
      <c r="AV98" s="132"/>
      <c r="AW98" s="132"/>
      <c r="AX98" s="132"/>
      <c r="AY98" s="132"/>
      <c r="AZ98" s="132"/>
      <c r="BA98" s="132"/>
      <c r="BB98" s="132"/>
      <c r="BC98" s="132"/>
      <c r="BD98" s="132"/>
      <c r="BE98" s="132"/>
      <c r="BF98" s="132"/>
      <c r="BG98" s="132"/>
      <c r="BH98" s="132"/>
      <c r="BI98" s="132"/>
      <c r="BJ98" s="132"/>
      <c r="BK98" s="132"/>
      <c r="BL98" s="132"/>
      <c r="BM98" s="132"/>
      <c r="BN98" s="132"/>
      <c r="BO98" s="132"/>
      <c r="BP98" s="133"/>
    </row>
    <row r="100" spans="2:68" ht="13.8" thickBot="1" x14ac:dyDescent="0.3"/>
    <row r="101" spans="2:68" x14ac:dyDescent="0.25">
      <c r="B101" s="111" t="s">
        <v>118</v>
      </c>
      <c r="C101" s="112">
        <v>6</v>
      </c>
      <c r="D101" s="117"/>
      <c r="E101" s="117"/>
      <c r="F101" s="117"/>
      <c r="G101" s="117"/>
      <c r="H101" s="117"/>
      <c r="I101" s="139"/>
      <c r="J101" s="139"/>
      <c r="K101" s="139"/>
      <c r="L101" s="139"/>
      <c r="M101" s="139"/>
      <c r="N101" s="139"/>
      <c r="O101" s="139"/>
      <c r="P101" s="139"/>
      <c r="Q101" s="139"/>
      <c r="R101" s="139"/>
      <c r="S101" s="139"/>
      <c r="T101" s="139"/>
      <c r="U101" s="139"/>
      <c r="V101" s="139"/>
      <c r="W101" s="139"/>
      <c r="X101" s="139"/>
      <c r="Y101" s="139"/>
      <c r="Z101" s="139"/>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40"/>
    </row>
    <row r="102" spans="2:68" x14ac:dyDescent="0.25">
      <c r="B102" s="113" t="s">
        <v>120</v>
      </c>
      <c r="C102" s="110">
        <v>0.1</v>
      </c>
      <c r="D102" s="16"/>
      <c r="E102" s="16"/>
      <c r="F102" s="16"/>
      <c r="G102" s="16"/>
      <c r="H102" s="16"/>
      <c r="I102" s="69"/>
      <c r="J102" s="69"/>
      <c r="K102" s="69"/>
      <c r="L102" s="69"/>
      <c r="M102" s="69"/>
      <c r="N102" s="69"/>
      <c r="O102" s="69"/>
      <c r="P102" s="69"/>
      <c r="Q102" s="69"/>
      <c r="R102" s="69"/>
      <c r="S102" s="69"/>
      <c r="T102" s="69"/>
      <c r="U102" s="69"/>
      <c r="V102" s="69"/>
      <c r="W102" s="69"/>
      <c r="X102" s="69"/>
      <c r="Y102" s="69"/>
      <c r="Z102" s="69"/>
      <c r="AA102" s="69"/>
      <c r="AB102" s="69"/>
      <c r="AC102" s="69"/>
      <c r="AD102" s="69"/>
      <c r="AE102" s="69"/>
      <c r="AF102" s="69"/>
      <c r="AG102" s="69"/>
      <c r="AH102" s="69"/>
      <c r="AI102" s="69"/>
      <c r="AJ102" s="69"/>
      <c r="AK102" s="69"/>
      <c r="AL102" s="69"/>
      <c r="AM102" s="69"/>
      <c r="AN102" s="69"/>
      <c r="AO102" s="69"/>
      <c r="AP102" s="69"/>
      <c r="AQ102" s="69"/>
      <c r="AR102" s="69"/>
      <c r="AS102" s="69"/>
      <c r="AT102" s="69"/>
      <c r="AU102" s="69"/>
      <c r="AV102" s="69"/>
      <c r="AW102" s="69"/>
      <c r="AX102" s="69"/>
      <c r="AY102" s="69"/>
      <c r="AZ102" s="69"/>
      <c r="BA102" s="69"/>
      <c r="BB102" s="69"/>
      <c r="BC102" s="69"/>
      <c r="BD102" s="69"/>
      <c r="BE102" s="69"/>
      <c r="BF102" s="69"/>
      <c r="BG102" s="69"/>
      <c r="BH102" s="69"/>
      <c r="BI102" s="69"/>
      <c r="BJ102" s="69"/>
      <c r="BK102" s="69"/>
      <c r="BL102" s="69"/>
      <c r="BM102" s="69"/>
      <c r="BN102" s="69"/>
      <c r="BO102" s="69"/>
      <c r="BP102" s="180"/>
    </row>
    <row r="103" spans="2:68" x14ac:dyDescent="0.25">
      <c r="B103" s="113" t="s">
        <v>121</v>
      </c>
      <c r="C103" s="118" t="s">
        <v>357</v>
      </c>
      <c r="D103" s="118"/>
      <c r="E103" s="118"/>
      <c r="F103" s="118"/>
      <c r="G103" s="118"/>
      <c r="H103" s="118"/>
      <c r="I103" s="69"/>
      <c r="J103" s="69"/>
      <c r="K103" s="69"/>
      <c r="L103" s="69"/>
      <c r="M103" s="69"/>
      <c r="N103" s="69"/>
      <c r="O103" s="69"/>
      <c r="P103" s="69"/>
      <c r="Q103" s="69"/>
      <c r="R103" s="69"/>
      <c r="S103" s="69"/>
      <c r="T103" s="69"/>
      <c r="U103" s="69"/>
      <c r="V103" s="69"/>
      <c r="W103" s="69"/>
      <c r="X103" s="69"/>
      <c r="Y103" s="69"/>
      <c r="Z103" s="69"/>
      <c r="AA103" s="69"/>
      <c r="AB103" s="69"/>
      <c r="AC103" s="69"/>
      <c r="AD103" s="69"/>
      <c r="AE103" s="69"/>
      <c r="AF103" s="69"/>
      <c r="AG103" s="69"/>
      <c r="AH103" s="69"/>
      <c r="AI103" s="69"/>
      <c r="AJ103" s="69"/>
      <c r="AK103" s="69"/>
      <c r="AL103" s="69"/>
      <c r="AM103" s="69"/>
      <c r="AN103" s="69"/>
      <c r="AO103" s="69"/>
      <c r="AP103" s="69"/>
      <c r="AQ103" s="69"/>
      <c r="AR103" s="69"/>
      <c r="AS103" s="69"/>
      <c r="AT103" s="69"/>
      <c r="AU103" s="69"/>
      <c r="AV103" s="69"/>
      <c r="AW103" s="69"/>
      <c r="AX103" s="69"/>
      <c r="AY103" s="69"/>
      <c r="AZ103" s="69"/>
      <c r="BA103" s="69"/>
      <c r="BB103" s="69"/>
      <c r="BC103" s="69"/>
      <c r="BD103" s="69"/>
      <c r="BE103" s="69"/>
      <c r="BF103" s="69"/>
      <c r="BG103" s="69"/>
      <c r="BH103" s="69"/>
      <c r="BI103" s="69"/>
      <c r="BJ103" s="69"/>
      <c r="BK103" s="69"/>
      <c r="BL103" s="69"/>
      <c r="BM103" s="69"/>
      <c r="BN103" s="69"/>
      <c r="BO103" s="69"/>
      <c r="BP103" s="180"/>
    </row>
    <row r="104" spans="2:68" x14ac:dyDescent="0.25">
      <c r="B104" s="113"/>
      <c r="C104" s="68"/>
      <c r="D104" s="69"/>
      <c r="E104" s="68"/>
      <c r="F104" s="68"/>
      <c r="G104" s="68"/>
      <c r="H104" s="68"/>
      <c r="I104" s="69"/>
      <c r="J104" s="69"/>
      <c r="K104" s="69"/>
      <c r="L104" s="69"/>
      <c r="M104" s="69"/>
      <c r="N104" s="69"/>
      <c r="O104" s="69"/>
      <c r="P104" s="94">
        <f>O105</f>
        <v>43952</v>
      </c>
      <c r="Q104" s="69"/>
      <c r="R104" s="69"/>
      <c r="S104" s="69"/>
      <c r="T104" s="69"/>
      <c r="U104" s="69"/>
      <c r="V104" s="69"/>
      <c r="W104" s="69"/>
      <c r="X104" s="69"/>
      <c r="Y104" s="69"/>
      <c r="Z104" s="69"/>
      <c r="AA104" s="69"/>
      <c r="AB104" s="69"/>
      <c r="AC104" s="94">
        <f>AB105</f>
        <v>44317</v>
      </c>
      <c r="AD104" s="69"/>
      <c r="AE104" s="69"/>
      <c r="AF104" s="69"/>
      <c r="AG104" s="69"/>
      <c r="AH104" s="69"/>
      <c r="AI104" s="69"/>
      <c r="AJ104" s="69"/>
      <c r="AK104" s="69"/>
      <c r="AL104" s="69"/>
      <c r="AM104" s="69"/>
      <c r="AN104" s="69"/>
      <c r="AO104" s="69"/>
      <c r="AP104" s="94">
        <f>AO105</f>
        <v>44683</v>
      </c>
      <c r="AQ104" s="69"/>
      <c r="AR104" s="69"/>
      <c r="AS104" s="69"/>
      <c r="AT104" s="69"/>
      <c r="AU104" s="69"/>
      <c r="AV104" s="69"/>
      <c r="AW104" s="69"/>
      <c r="AX104" s="69"/>
      <c r="AY104" s="69"/>
      <c r="AZ104" s="69"/>
      <c r="BA104" s="69"/>
      <c r="BB104" s="69"/>
      <c r="BC104" s="94">
        <f>BB105</f>
        <v>45049</v>
      </c>
      <c r="BD104" s="69"/>
      <c r="BE104" s="69"/>
      <c r="BF104" s="69"/>
      <c r="BG104" s="69"/>
      <c r="BH104" s="69"/>
      <c r="BI104" s="69"/>
      <c r="BJ104" s="69"/>
      <c r="BK104" s="69"/>
      <c r="BL104" s="69"/>
      <c r="BM104" s="69"/>
      <c r="BN104" s="69"/>
      <c r="BO104" s="69"/>
      <c r="BP104" s="115">
        <f>BO105</f>
        <v>45416</v>
      </c>
    </row>
    <row r="105" spans="2:68" x14ac:dyDescent="0.25">
      <c r="B105" s="181" t="s">
        <v>354</v>
      </c>
      <c r="C105" s="69"/>
      <c r="D105" s="182">
        <f>D43</f>
        <v>43617</v>
      </c>
      <c r="E105" s="182">
        <f t="shared" ref="E105:O105" si="103">DATE(YEAR(D105),MONTH(D105)+1,DAY(D105))</f>
        <v>43647</v>
      </c>
      <c r="F105" s="182">
        <f t="shared" si="103"/>
        <v>43678</v>
      </c>
      <c r="G105" s="182">
        <f t="shared" si="103"/>
        <v>43709</v>
      </c>
      <c r="H105" s="182">
        <f t="shared" si="103"/>
        <v>43739</v>
      </c>
      <c r="I105" s="182">
        <f t="shared" si="103"/>
        <v>43770</v>
      </c>
      <c r="J105" s="182">
        <f t="shared" si="103"/>
        <v>43800</v>
      </c>
      <c r="K105" s="182">
        <f t="shared" si="103"/>
        <v>43831</v>
      </c>
      <c r="L105" s="182">
        <f t="shared" si="103"/>
        <v>43862</v>
      </c>
      <c r="M105" s="182">
        <f t="shared" si="103"/>
        <v>43891</v>
      </c>
      <c r="N105" s="182">
        <f t="shared" si="103"/>
        <v>43922</v>
      </c>
      <c r="O105" s="182">
        <f t="shared" si="103"/>
        <v>43952</v>
      </c>
      <c r="P105" s="86" t="s">
        <v>52</v>
      </c>
      <c r="Q105" s="182">
        <f>D105+366</f>
        <v>43983</v>
      </c>
      <c r="R105" s="182">
        <f t="shared" ref="R105:AB105" si="104">DATE(YEAR(Q105),MONTH(Q105)+1,DAY(Q105))</f>
        <v>44013</v>
      </c>
      <c r="S105" s="182">
        <f t="shared" si="104"/>
        <v>44044</v>
      </c>
      <c r="T105" s="182">
        <f t="shared" si="104"/>
        <v>44075</v>
      </c>
      <c r="U105" s="182">
        <f t="shared" si="104"/>
        <v>44105</v>
      </c>
      <c r="V105" s="182">
        <f t="shared" si="104"/>
        <v>44136</v>
      </c>
      <c r="W105" s="182">
        <f t="shared" si="104"/>
        <v>44166</v>
      </c>
      <c r="X105" s="182">
        <f t="shared" si="104"/>
        <v>44197</v>
      </c>
      <c r="Y105" s="182">
        <f t="shared" si="104"/>
        <v>44228</v>
      </c>
      <c r="Z105" s="182">
        <f t="shared" si="104"/>
        <v>44256</v>
      </c>
      <c r="AA105" s="182">
        <f t="shared" si="104"/>
        <v>44287</v>
      </c>
      <c r="AB105" s="182">
        <f t="shared" si="104"/>
        <v>44317</v>
      </c>
      <c r="AC105" s="86" t="s">
        <v>52</v>
      </c>
      <c r="AD105" s="182">
        <f>Q105+366</f>
        <v>44349</v>
      </c>
      <c r="AE105" s="182">
        <f t="shared" ref="AE105:AO105" si="105">DATE(YEAR(AD105),MONTH(AD105)+1,DAY(AD105))</f>
        <v>44379</v>
      </c>
      <c r="AF105" s="182">
        <f t="shared" si="105"/>
        <v>44410</v>
      </c>
      <c r="AG105" s="182">
        <f t="shared" si="105"/>
        <v>44441</v>
      </c>
      <c r="AH105" s="182">
        <f t="shared" si="105"/>
        <v>44471</v>
      </c>
      <c r="AI105" s="182">
        <f t="shared" si="105"/>
        <v>44502</v>
      </c>
      <c r="AJ105" s="182">
        <f t="shared" si="105"/>
        <v>44532</v>
      </c>
      <c r="AK105" s="182">
        <f t="shared" si="105"/>
        <v>44563</v>
      </c>
      <c r="AL105" s="182">
        <f t="shared" si="105"/>
        <v>44594</v>
      </c>
      <c r="AM105" s="182">
        <f t="shared" si="105"/>
        <v>44622</v>
      </c>
      <c r="AN105" s="182">
        <f t="shared" si="105"/>
        <v>44653</v>
      </c>
      <c r="AO105" s="182">
        <f t="shared" si="105"/>
        <v>44683</v>
      </c>
      <c r="AP105" s="86" t="s">
        <v>52</v>
      </c>
      <c r="AQ105" s="182">
        <f>AD105+366</f>
        <v>44715</v>
      </c>
      <c r="AR105" s="182">
        <f t="shared" ref="AR105:BB105" si="106">DATE(YEAR(AQ105),MONTH(AQ105)+1,DAY(AQ105))</f>
        <v>44745</v>
      </c>
      <c r="AS105" s="182">
        <f t="shared" si="106"/>
        <v>44776</v>
      </c>
      <c r="AT105" s="182">
        <f t="shared" si="106"/>
        <v>44807</v>
      </c>
      <c r="AU105" s="182">
        <f t="shared" si="106"/>
        <v>44837</v>
      </c>
      <c r="AV105" s="182">
        <f t="shared" si="106"/>
        <v>44868</v>
      </c>
      <c r="AW105" s="182">
        <f t="shared" si="106"/>
        <v>44898</v>
      </c>
      <c r="AX105" s="182">
        <f t="shared" si="106"/>
        <v>44929</v>
      </c>
      <c r="AY105" s="182">
        <f t="shared" si="106"/>
        <v>44960</v>
      </c>
      <c r="AZ105" s="182">
        <f t="shared" si="106"/>
        <v>44988</v>
      </c>
      <c r="BA105" s="182">
        <f t="shared" si="106"/>
        <v>45019</v>
      </c>
      <c r="BB105" s="182">
        <f t="shared" si="106"/>
        <v>45049</v>
      </c>
      <c r="BC105" s="86" t="s">
        <v>52</v>
      </c>
      <c r="BD105" s="182">
        <f>AQ105+366</f>
        <v>45081</v>
      </c>
      <c r="BE105" s="182">
        <f t="shared" ref="BE105:BO105" si="107">DATE(YEAR(BD105),MONTH(BD105)+1,DAY(BD105))</f>
        <v>45111</v>
      </c>
      <c r="BF105" s="182">
        <f t="shared" si="107"/>
        <v>45142</v>
      </c>
      <c r="BG105" s="182">
        <f t="shared" si="107"/>
        <v>45173</v>
      </c>
      <c r="BH105" s="182">
        <f t="shared" si="107"/>
        <v>45203</v>
      </c>
      <c r="BI105" s="182">
        <f t="shared" si="107"/>
        <v>45234</v>
      </c>
      <c r="BJ105" s="182">
        <f t="shared" si="107"/>
        <v>45264</v>
      </c>
      <c r="BK105" s="182">
        <f t="shared" si="107"/>
        <v>45295</v>
      </c>
      <c r="BL105" s="182">
        <f t="shared" si="107"/>
        <v>45326</v>
      </c>
      <c r="BM105" s="182">
        <f t="shared" si="107"/>
        <v>45355</v>
      </c>
      <c r="BN105" s="182">
        <f t="shared" si="107"/>
        <v>45386</v>
      </c>
      <c r="BO105" s="182">
        <f t="shared" si="107"/>
        <v>45416</v>
      </c>
      <c r="BP105" s="183" t="s">
        <v>52</v>
      </c>
    </row>
    <row r="106" spans="2:68" x14ac:dyDescent="0.25">
      <c r="B106" s="119" t="s">
        <v>200</v>
      </c>
      <c r="C106" s="118" t="s">
        <v>320</v>
      </c>
      <c r="D106" s="106">
        <v>0</v>
      </c>
      <c r="E106" s="178">
        <v>0</v>
      </c>
      <c r="F106" s="178">
        <v>0</v>
      </c>
      <c r="G106" s="178">
        <v>0</v>
      </c>
      <c r="H106" s="178">
        <v>0</v>
      </c>
      <c r="I106" s="178">
        <v>0</v>
      </c>
      <c r="J106" s="178">
        <v>0</v>
      </c>
      <c r="K106" s="178">
        <v>0</v>
      </c>
      <c r="L106" s="178">
        <v>0</v>
      </c>
      <c r="M106" s="178">
        <v>0</v>
      </c>
      <c r="N106" s="178">
        <v>0</v>
      </c>
      <c r="O106" s="178">
        <v>0</v>
      </c>
      <c r="P106" s="10">
        <f>SUM(D106:O106)</f>
        <v>0</v>
      </c>
      <c r="Q106" s="178">
        <v>0</v>
      </c>
      <c r="R106" s="178">
        <v>0</v>
      </c>
      <c r="S106" s="178">
        <v>0</v>
      </c>
      <c r="T106" s="178">
        <v>0</v>
      </c>
      <c r="U106" s="178">
        <v>0</v>
      </c>
      <c r="V106" s="178">
        <v>0</v>
      </c>
      <c r="W106" s="178">
        <v>0</v>
      </c>
      <c r="X106" s="178">
        <v>0</v>
      </c>
      <c r="Y106" s="178">
        <v>0</v>
      </c>
      <c r="Z106" s="178">
        <v>0</v>
      </c>
      <c r="AA106" s="178">
        <v>0</v>
      </c>
      <c r="AB106" s="178">
        <v>0</v>
      </c>
      <c r="AC106" s="10">
        <f>SUM(Q106:AB106)</f>
        <v>0</v>
      </c>
      <c r="AD106" s="178">
        <v>0</v>
      </c>
      <c r="AE106" s="178">
        <v>0</v>
      </c>
      <c r="AF106" s="178">
        <v>0</v>
      </c>
      <c r="AG106" s="178">
        <v>0</v>
      </c>
      <c r="AH106" s="178">
        <v>0</v>
      </c>
      <c r="AI106" s="178">
        <v>0</v>
      </c>
      <c r="AJ106" s="178">
        <v>0</v>
      </c>
      <c r="AK106" s="178">
        <v>0</v>
      </c>
      <c r="AL106" s="178">
        <v>0</v>
      </c>
      <c r="AM106" s="178">
        <v>0</v>
      </c>
      <c r="AN106" s="178">
        <v>0</v>
      </c>
      <c r="AO106" s="178">
        <v>0</v>
      </c>
      <c r="AP106" s="10">
        <f>SUM(AD106:AO106)</f>
        <v>0</v>
      </c>
      <c r="AQ106" s="178">
        <v>0</v>
      </c>
      <c r="AR106" s="178">
        <v>0</v>
      </c>
      <c r="AS106" s="178">
        <v>0</v>
      </c>
      <c r="AT106" s="178">
        <v>0</v>
      </c>
      <c r="AU106" s="178">
        <v>0</v>
      </c>
      <c r="AV106" s="178">
        <v>0</v>
      </c>
      <c r="AW106" s="178">
        <v>0</v>
      </c>
      <c r="AX106" s="178">
        <v>0</v>
      </c>
      <c r="AY106" s="178">
        <v>0</v>
      </c>
      <c r="AZ106" s="178">
        <v>0</v>
      </c>
      <c r="BA106" s="178">
        <v>0</v>
      </c>
      <c r="BB106" s="178">
        <v>0</v>
      </c>
      <c r="BC106" s="10">
        <f>SUM(AQ106:BB106)</f>
        <v>0</v>
      </c>
      <c r="BD106" s="178">
        <v>0</v>
      </c>
      <c r="BE106" s="178">
        <v>0</v>
      </c>
      <c r="BF106" s="178">
        <v>0</v>
      </c>
      <c r="BG106" s="178">
        <v>0</v>
      </c>
      <c r="BH106" s="178">
        <v>0</v>
      </c>
      <c r="BI106" s="178">
        <v>0</v>
      </c>
      <c r="BJ106" s="178">
        <v>0</v>
      </c>
      <c r="BK106" s="178">
        <v>0</v>
      </c>
      <c r="BL106" s="178">
        <v>0</v>
      </c>
      <c r="BM106" s="178">
        <v>0</v>
      </c>
      <c r="BN106" s="178">
        <v>0</v>
      </c>
      <c r="BO106" s="178">
        <v>0</v>
      </c>
      <c r="BP106" s="184">
        <f>SUM(BD106:BO106)</f>
        <v>0</v>
      </c>
    </row>
    <row r="107" spans="2:68" x14ac:dyDescent="0.25">
      <c r="B107" s="119" t="s">
        <v>200</v>
      </c>
      <c r="C107" s="118" t="s">
        <v>321</v>
      </c>
      <c r="D107" s="106">
        <v>0</v>
      </c>
      <c r="E107" s="178">
        <v>0</v>
      </c>
      <c r="F107" s="178">
        <v>0</v>
      </c>
      <c r="G107" s="178">
        <v>0</v>
      </c>
      <c r="H107" s="178">
        <v>0</v>
      </c>
      <c r="I107" s="178">
        <v>0</v>
      </c>
      <c r="J107" s="178">
        <v>0</v>
      </c>
      <c r="K107" s="178">
        <v>0</v>
      </c>
      <c r="L107" s="178">
        <v>0</v>
      </c>
      <c r="M107" s="178">
        <v>0</v>
      </c>
      <c r="N107" s="178">
        <v>0</v>
      </c>
      <c r="O107" s="178">
        <v>0</v>
      </c>
      <c r="P107" s="10">
        <f>SUM(D107:O107)</f>
        <v>0</v>
      </c>
      <c r="Q107" s="178">
        <v>0</v>
      </c>
      <c r="R107" s="178">
        <v>0</v>
      </c>
      <c r="S107" s="178">
        <v>0</v>
      </c>
      <c r="T107" s="178">
        <v>0</v>
      </c>
      <c r="U107" s="178">
        <v>0</v>
      </c>
      <c r="V107" s="178">
        <v>0</v>
      </c>
      <c r="W107" s="178">
        <v>0</v>
      </c>
      <c r="X107" s="178">
        <v>0</v>
      </c>
      <c r="Y107" s="178">
        <v>0</v>
      </c>
      <c r="Z107" s="178">
        <v>0</v>
      </c>
      <c r="AA107" s="178">
        <v>0</v>
      </c>
      <c r="AB107" s="178">
        <v>0</v>
      </c>
      <c r="AC107" s="10">
        <f>SUM(Q107:AB107)</f>
        <v>0</v>
      </c>
      <c r="AD107" s="178">
        <v>0</v>
      </c>
      <c r="AE107" s="178">
        <v>0</v>
      </c>
      <c r="AF107" s="178">
        <v>0</v>
      </c>
      <c r="AG107" s="178">
        <v>0</v>
      </c>
      <c r="AH107" s="178">
        <v>0</v>
      </c>
      <c r="AI107" s="178">
        <v>0</v>
      </c>
      <c r="AJ107" s="178">
        <v>0</v>
      </c>
      <c r="AK107" s="178">
        <v>0</v>
      </c>
      <c r="AL107" s="178">
        <v>0</v>
      </c>
      <c r="AM107" s="178">
        <v>0</v>
      </c>
      <c r="AN107" s="178">
        <v>0</v>
      </c>
      <c r="AO107" s="178">
        <v>0</v>
      </c>
      <c r="AP107" s="10">
        <f>SUM(AD107:AO107)</f>
        <v>0</v>
      </c>
      <c r="AQ107" s="178">
        <v>0</v>
      </c>
      <c r="AR107" s="178">
        <v>0</v>
      </c>
      <c r="AS107" s="178">
        <v>0</v>
      </c>
      <c r="AT107" s="178">
        <v>0</v>
      </c>
      <c r="AU107" s="178">
        <v>0</v>
      </c>
      <c r="AV107" s="178">
        <v>0</v>
      </c>
      <c r="AW107" s="178">
        <v>0</v>
      </c>
      <c r="AX107" s="178">
        <v>0</v>
      </c>
      <c r="AY107" s="178">
        <v>0</v>
      </c>
      <c r="AZ107" s="178">
        <v>0</v>
      </c>
      <c r="BA107" s="178">
        <v>0</v>
      </c>
      <c r="BB107" s="178">
        <v>0</v>
      </c>
      <c r="BC107" s="10">
        <f>SUM(AQ107:BB107)</f>
        <v>0</v>
      </c>
      <c r="BD107" s="178">
        <v>0</v>
      </c>
      <c r="BE107" s="178">
        <v>0</v>
      </c>
      <c r="BF107" s="178">
        <v>0</v>
      </c>
      <c r="BG107" s="178">
        <v>0</v>
      </c>
      <c r="BH107" s="178">
        <v>0</v>
      </c>
      <c r="BI107" s="178">
        <v>0</v>
      </c>
      <c r="BJ107" s="178">
        <v>0</v>
      </c>
      <c r="BK107" s="178">
        <v>0</v>
      </c>
      <c r="BL107" s="178">
        <v>0</v>
      </c>
      <c r="BM107" s="178">
        <v>0</v>
      </c>
      <c r="BN107" s="178">
        <v>0</v>
      </c>
      <c r="BO107" s="178">
        <v>0</v>
      </c>
      <c r="BP107" s="184">
        <f t="shared" ref="BP107:BP120" si="108">SUM(BD107:BO107)</f>
        <v>0</v>
      </c>
    </row>
    <row r="108" spans="2:68" x14ac:dyDescent="0.25">
      <c r="B108" s="119" t="s">
        <v>200</v>
      </c>
      <c r="C108" s="118" t="s">
        <v>322</v>
      </c>
      <c r="D108" s="106">
        <v>0</v>
      </c>
      <c r="E108" s="178">
        <v>0</v>
      </c>
      <c r="F108" s="178">
        <v>0</v>
      </c>
      <c r="G108" s="178">
        <v>0</v>
      </c>
      <c r="H108" s="178">
        <v>0</v>
      </c>
      <c r="I108" s="178">
        <v>0</v>
      </c>
      <c r="J108" s="178">
        <v>0</v>
      </c>
      <c r="K108" s="178">
        <v>0</v>
      </c>
      <c r="L108" s="178">
        <v>0</v>
      </c>
      <c r="M108" s="178">
        <v>0</v>
      </c>
      <c r="N108" s="178">
        <v>0</v>
      </c>
      <c r="O108" s="178">
        <v>0</v>
      </c>
      <c r="P108" s="10">
        <f>SUM(D108:O108)</f>
        <v>0</v>
      </c>
      <c r="Q108" s="178">
        <v>0</v>
      </c>
      <c r="R108" s="178">
        <v>0</v>
      </c>
      <c r="S108" s="178">
        <v>0</v>
      </c>
      <c r="T108" s="178">
        <v>0</v>
      </c>
      <c r="U108" s="178">
        <v>0</v>
      </c>
      <c r="V108" s="178">
        <v>0</v>
      </c>
      <c r="W108" s="178">
        <v>0</v>
      </c>
      <c r="X108" s="178">
        <v>0</v>
      </c>
      <c r="Y108" s="178">
        <v>0</v>
      </c>
      <c r="Z108" s="178">
        <v>0</v>
      </c>
      <c r="AA108" s="178">
        <v>0</v>
      </c>
      <c r="AB108" s="178">
        <v>0</v>
      </c>
      <c r="AC108" s="10">
        <f>SUM(Q108:AB108)</f>
        <v>0</v>
      </c>
      <c r="AD108" s="178">
        <v>0</v>
      </c>
      <c r="AE108" s="178">
        <v>0</v>
      </c>
      <c r="AF108" s="178">
        <v>0</v>
      </c>
      <c r="AG108" s="178">
        <v>0</v>
      </c>
      <c r="AH108" s="178">
        <v>0</v>
      </c>
      <c r="AI108" s="178">
        <v>0</v>
      </c>
      <c r="AJ108" s="178">
        <v>0</v>
      </c>
      <c r="AK108" s="178">
        <v>0</v>
      </c>
      <c r="AL108" s="178">
        <v>0</v>
      </c>
      <c r="AM108" s="178">
        <v>0</v>
      </c>
      <c r="AN108" s="178">
        <v>0</v>
      </c>
      <c r="AO108" s="178">
        <v>0</v>
      </c>
      <c r="AP108" s="10">
        <f>SUM(AD108:AO108)</f>
        <v>0</v>
      </c>
      <c r="AQ108" s="178">
        <v>0</v>
      </c>
      <c r="AR108" s="178">
        <v>0</v>
      </c>
      <c r="AS108" s="178">
        <v>0</v>
      </c>
      <c r="AT108" s="178">
        <v>0</v>
      </c>
      <c r="AU108" s="178">
        <v>0</v>
      </c>
      <c r="AV108" s="178">
        <v>0</v>
      </c>
      <c r="AW108" s="178">
        <v>0</v>
      </c>
      <c r="AX108" s="178">
        <v>0</v>
      </c>
      <c r="AY108" s="178">
        <v>0</v>
      </c>
      <c r="AZ108" s="178">
        <v>0</v>
      </c>
      <c r="BA108" s="178">
        <v>0</v>
      </c>
      <c r="BB108" s="178">
        <v>0</v>
      </c>
      <c r="BC108" s="10">
        <f>SUM(AQ108:BB108)</f>
        <v>0</v>
      </c>
      <c r="BD108" s="178">
        <v>0</v>
      </c>
      <c r="BE108" s="178">
        <v>0</v>
      </c>
      <c r="BF108" s="178">
        <v>0</v>
      </c>
      <c r="BG108" s="178">
        <v>0</v>
      </c>
      <c r="BH108" s="178">
        <v>0</v>
      </c>
      <c r="BI108" s="178">
        <v>0</v>
      </c>
      <c r="BJ108" s="178">
        <v>0</v>
      </c>
      <c r="BK108" s="178">
        <v>0</v>
      </c>
      <c r="BL108" s="178">
        <v>0</v>
      </c>
      <c r="BM108" s="178">
        <v>0</v>
      </c>
      <c r="BN108" s="178">
        <v>0</v>
      </c>
      <c r="BO108" s="178">
        <v>0</v>
      </c>
      <c r="BP108" s="184">
        <f t="shared" si="108"/>
        <v>0</v>
      </c>
    </row>
    <row r="109" spans="2:68" x14ac:dyDescent="0.25">
      <c r="B109" s="119" t="s">
        <v>200</v>
      </c>
      <c r="C109" s="118" t="s">
        <v>323</v>
      </c>
      <c r="D109" s="106">
        <v>0</v>
      </c>
      <c r="E109" s="178">
        <v>0</v>
      </c>
      <c r="F109" s="178">
        <v>0</v>
      </c>
      <c r="G109" s="178">
        <v>0</v>
      </c>
      <c r="H109" s="178">
        <v>0</v>
      </c>
      <c r="I109" s="178">
        <v>0</v>
      </c>
      <c r="J109" s="178">
        <v>0</v>
      </c>
      <c r="K109" s="178">
        <v>0</v>
      </c>
      <c r="L109" s="178">
        <v>0</v>
      </c>
      <c r="M109" s="178">
        <v>0</v>
      </c>
      <c r="N109" s="178">
        <v>0</v>
      </c>
      <c r="O109" s="178">
        <v>0</v>
      </c>
      <c r="P109" s="10">
        <f>SUM(D109:O109)</f>
        <v>0</v>
      </c>
      <c r="Q109" s="178">
        <v>0</v>
      </c>
      <c r="R109" s="178">
        <v>0</v>
      </c>
      <c r="S109" s="178">
        <v>0</v>
      </c>
      <c r="T109" s="178">
        <v>0</v>
      </c>
      <c r="U109" s="178">
        <v>0</v>
      </c>
      <c r="V109" s="178">
        <v>0</v>
      </c>
      <c r="W109" s="178">
        <v>0</v>
      </c>
      <c r="X109" s="178">
        <v>0</v>
      </c>
      <c r="Y109" s="178">
        <v>0</v>
      </c>
      <c r="Z109" s="178">
        <v>0</v>
      </c>
      <c r="AA109" s="178">
        <v>0</v>
      </c>
      <c r="AB109" s="178">
        <v>0</v>
      </c>
      <c r="AC109" s="10">
        <f>SUM(Q109:AB109)</f>
        <v>0</v>
      </c>
      <c r="AD109" s="178">
        <v>0</v>
      </c>
      <c r="AE109" s="178">
        <v>0</v>
      </c>
      <c r="AF109" s="178">
        <v>0</v>
      </c>
      <c r="AG109" s="178">
        <v>0</v>
      </c>
      <c r="AH109" s="178">
        <v>0</v>
      </c>
      <c r="AI109" s="178">
        <v>0</v>
      </c>
      <c r="AJ109" s="178">
        <v>0</v>
      </c>
      <c r="AK109" s="178">
        <v>0</v>
      </c>
      <c r="AL109" s="178">
        <v>0</v>
      </c>
      <c r="AM109" s="178">
        <v>0</v>
      </c>
      <c r="AN109" s="178">
        <v>0</v>
      </c>
      <c r="AO109" s="178">
        <v>0</v>
      </c>
      <c r="AP109" s="10">
        <f>SUM(AD109:AO109)</f>
        <v>0</v>
      </c>
      <c r="AQ109" s="178">
        <v>0</v>
      </c>
      <c r="AR109" s="178">
        <v>0</v>
      </c>
      <c r="AS109" s="178">
        <v>0</v>
      </c>
      <c r="AT109" s="178">
        <v>0</v>
      </c>
      <c r="AU109" s="178">
        <v>0</v>
      </c>
      <c r="AV109" s="178">
        <v>0</v>
      </c>
      <c r="AW109" s="178">
        <v>0</v>
      </c>
      <c r="AX109" s="178">
        <v>0</v>
      </c>
      <c r="AY109" s="178">
        <v>0</v>
      </c>
      <c r="AZ109" s="178">
        <v>0</v>
      </c>
      <c r="BA109" s="178">
        <v>0</v>
      </c>
      <c r="BB109" s="178">
        <v>0</v>
      </c>
      <c r="BC109" s="10">
        <f>SUM(AQ109:BB109)</f>
        <v>0</v>
      </c>
      <c r="BD109" s="178">
        <v>0</v>
      </c>
      <c r="BE109" s="178">
        <v>0</v>
      </c>
      <c r="BF109" s="178">
        <v>0</v>
      </c>
      <c r="BG109" s="178">
        <v>0</v>
      </c>
      <c r="BH109" s="178">
        <v>0</v>
      </c>
      <c r="BI109" s="178">
        <v>0</v>
      </c>
      <c r="BJ109" s="178">
        <v>0</v>
      </c>
      <c r="BK109" s="178">
        <v>0</v>
      </c>
      <c r="BL109" s="178">
        <v>0</v>
      </c>
      <c r="BM109" s="178">
        <v>0</v>
      </c>
      <c r="BN109" s="178">
        <v>0</v>
      </c>
      <c r="BO109" s="178">
        <v>0</v>
      </c>
      <c r="BP109" s="184">
        <f t="shared" si="108"/>
        <v>0</v>
      </c>
    </row>
    <row r="110" spans="2:68" x14ac:dyDescent="0.25">
      <c r="B110" s="119" t="s">
        <v>200</v>
      </c>
      <c r="C110" s="118" t="s">
        <v>324</v>
      </c>
      <c r="D110" s="106">
        <v>0</v>
      </c>
      <c r="E110" s="178">
        <v>0</v>
      </c>
      <c r="F110" s="178">
        <v>0</v>
      </c>
      <c r="G110" s="178">
        <v>0</v>
      </c>
      <c r="H110" s="178">
        <v>0</v>
      </c>
      <c r="I110" s="178">
        <v>0</v>
      </c>
      <c r="J110" s="178">
        <v>0</v>
      </c>
      <c r="K110" s="178">
        <v>0</v>
      </c>
      <c r="L110" s="178">
        <v>0</v>
      </c>
      <c r="M110" s="178">
        <v>0</v>
      </c>
      <c r="N110" s="178">
        <v>0</v>
      </c>
      <c r="O110" s="178">
        <v>0</v>
      </c>
      <c r="P110" s="10">
        <f t="shared" ref="P110:P120" si="109">SUM(D110:O110)</f>
        <v>0</v>
      </c>
      <c r="Q110" s="178">
        <v>0</v>
      </c>
      <c r="R110" s="178">
        <v>0</v>
      </c>
      <c r="S110" s="178">
        <v>0</v>
      </c>
      <c r="T110" s="178">
        <v>0</v>
      </c>
      <c r="U110" s="178">
        <v>0</v>
      </c>
      <c r="V110" s="178">
        <v>0</v>
      </c>
      <c r="W110" s="178">
        <v>0</v>
      </c>
      <c r="X110" s="178">
        <v>0</v>
      </c>
      <c r="Y110" s="178">
        <v>0</v>
      </c>
      <c r="Z110" s="178">
        <v>0</v>
      </c>
      <c r="AA110" s="178">
        <v>0</v>
      </c>
      <c r="AB110" s="178">
        <v>0</v>
      </c>
      <c r="AC110" s="10">
        <f t="shared" ref="AC110:AC120" si="110">SUM(Q110:AB110)</f>
        <v>0</v>
      </c>
      <c r="AD110" s="178">
        <v>0</v>
      </c>
      <c r="AE110" s="178">
        <v>0</v>
      </c>
      <c r="AF110" s="178">
        <v>0</v>
      </c>
      <c r="AG110" s="178">
        <v>0</v>
      </c>
      <c r="AH110" s="178">
        <v>0</v>
      </c>
      <c r="AI110" s="178">
        <v>0</v>
      </c>
      <c r="AJ110" s="178">
        <v>0</v>
      </c>
      <c r="AK110" s="178">
        <v>0</v>
      </c>
      <c r="AL110" s="178">
        <v>0</v>
      </c>
      <c r="AM110" s="178">
        <v>0</v>
      </c>
      <c r="AN110" s="178">
        <v>0</v>
      </c>
      <c r="AO110" s="178">
        <v>0</v>
      </c>
      <c r="AP110" s="10">
        <f t="shared" ref="AP110:AP120" si="111">SUM(AD110:AO110)</f>
        <v>0</v>
      </c>
      <c r="AQ110" s="178">
        <v>0</v>
      </c>
      <c r="AR110" s="178">
        <v>0</v>
      </c>
      <c r="AS110" s="178">
        <v>0</v>
      </c>
      <c r="AT110" s="178">
        <v>0</v>
      </c>
      <c r="AU110" s="178">
        <v>0</v>
      </c>
      <c r="AV110" s="178">
        <v>0</v>
      </c>
      <c r="AW110" s="178">
        <v>0</v>
      </c>
      <c r="AX110" s="178">
        <v>0</v>
      </c>
      <c r="AY110" s="178">
        <v>0</v>
      </c>
      <c r="AZ110" s="178">
        <v>0</v>
      </c>
      <c r="BA110" s="178">
        <v>0</v>
      </c>
      <c r="BB110" s="178">
        <v>0</v>
      </c>
      <c r="BC110" s="10">
        <f t="shared" ref="BC110:BC120" si="112">SUM(AQ110:BB110)</f>
        <v>0</v>
      </c>
      <c r="BD110" s="178">
        <v>0</v>
      </c>
      <c r="BE110" s="178">
        <v>0</v>
      </c>
      <c r="BF110" s="178">
        <v>0</v>
      </c>
      <c r="BG110" s="178">
        <v>0</v>
      </c>
      <c r="BH110" s="178">
        <v>0</v>
      </c>
      <c r="BI110" s="178">
        <v>0</v>
      </c>
      <c r="BJ110" s="178">
        <v>0</v>
      </c>
      <c r="BK110" s="178">
        <v>0</v>
      </c>
      <c r="BL110" s="178">
        <v>0</v>
      </c>
      <c r="BM110" s="178">
        <v>0</v>
      </c>
      <c r="BN110" s="178">
        <v>0</v>
      </c>
      <c r="BO110" s="178">
        <v>0</v>
      </c>
      <c r="BP110" s="184">
        <f t="shared" si="108"/>
        <v>0</v>
      </c>
    </row>
    <row r="111" spans="2:68" x14ac:dyDescent="0.25">
      <c r="B111" s="119" t="s">
        <v>200</v>
      </c>
      <c r="C111" s="118" t="s">
        <v>325</v>
      </c>
      <c r="D111" s="106">
        <v>0</v>
      </c>
      <c r="E111" s="178">
        <v>0</v>
      </c>
      <c r="F111" s="178">
        <v>0</v>
      </c>
      <c r="G111" s="178">
        <v>0</v>
      </c>
      <c r="H111" s="178">
        <v>0</v>
      </c>
      <c r="I111" s="178">
        <v>0</v>
      </c>
      <c r="J111" s="178">
        <v>0</v>
      </c>
      <c r="K111" s="178">
        <v>0</v>
      </c>
      <c r="L111" s="178">
        <v>0</v>
      </c>
      <c r="M111" s="178">
        <v>0</v>
      </c>
      <c r="N111" s="178">
        <v>0</v>
      </c>
      <c r="O111" s="178">
        <v>0</v>
      </c>
      <c r="P111" s="10">
        <f t="shared" si="109"/>
        <v>0</v>
      </c>
      <c r="Q111" s="178">
        <v>0</v>
      </c>
      <c r="R111" s="178">
        <v>0</v>
      </c>
      <c r="S111" s="178">
        <v>0</v>
      </c>
      <c r="T111" s="178">
        <v>0</v>
      </c>
      <c r="U111" s="178">
        <v>0</v>
      </c>
      <c r="V111" s="178">
        <v>0</v>
      </c>
      <c r="W111" s="178">
        <v>0</v>
      </c>
      <c r="X111" s="178">
        <v>0</v>
      </c>
      <c r="Y111" s="178">
        <v>0</v>
      </c>
      <c r="Z111" s="178">
        <v>0</v>
      </c>
      <c r="AA111" s="178">
        <v>0</v>
      </c>
      <c r="AB111" s="178">
        <v>0</v>
      </c>
      <c r="AC111" s="10">
        <f t="shared" si="110"/>
        <v>0</v>
      </c>
      <c r="AD111" s="178">
        <v>0</v>
      </c>
      <c r="AE111" s="178">
        <v>0</v>
      </c>
      <c r="AF111" s="178">
        <v>0</v>
      </c>
      <c r="AG111" s="178">
        <v>0</v>
      </c>
      <c r="AH111" s="178">
        <v>0</v>
      </c>
      <c r="AI111" s="178">
        <v>0</v>
      </c>
      <c r="AJ111" s="178">
        <v>0</v>
      </c>
      <c r="AK111" s="178">
        <v>0</v>
      </c>
      <c r="AL111" s="178">
        <v>0</v>
      </c>
      <c r="AM111" s="178">
        <v>0</v>
      </c>
      <c r="AN111" s="178">
        <v>0</v>
      </c>
      <c r="AO111" s="178">
        <v>0</v>
      </c>
      <c r="AP111" s="10">
        <f t="shared" si="111"/>
        <v>0</v>
      </c>
      <c r="AQ111" s="178">
        <v>0</v>
      </c>
      <c r="AR111" s="178">
        <v>0</v>
      </c>
      <c r="AS111" s="178">
        <v>0</v>
      </c>
      <c r="AT111" s="178">
        <v>0</v>
      </c>
      <c r="AU111" s="178">
        <v>0</v>
      </c>
      <c r="AV111" s="178">
        <v>0</v>
      </c>
      <c r="AW111" s="178">
        <v>0</v>
      </c>
      <c r="AX111" s="178">
        <v>0</v>
      </c>
      <c r="AY111" s="178">
        <v>0</v>
      </c>
      <c r="AZ111" s="178">
        <v>0</v>
      </c>
      <c r="BA111" s="178">
        <v>0</v>
      </c>
      <c r="BB111" s="178">
        <v>0</v>
      </c>
      <c r="BC111" s="10">
        <f t="shared" si="112"/>
        <v>0</v>
      </c>
      <c r="BD111" s="178">
        <v>0</v>
      </c>
      <c r="BE111" s="178">
        <v>0</v>
      </c>
      <c r="BF111" s="178">
        <v>0</v>
      </c>
      <c r="BG111" s="178">
        <v>0</v>
      </c>
      <c r="BH111" s="178">
        <v>0</v>
      </c>
      <c r="BI111" s="178">
        <v>0</v>
      </c>
      <c r="BJ111" s="178">
        <v>0</v>
      </c>
      <c r="BK111" s="178">
        <v>0</v>
      </c>
      <c r="BL111" s="178">
        <v>0</v>
      </c>
      <c r="BM111" s="178">
        <v>0</v>
      </c>
      <c r="BN111" s="178">
        <v>0</v>
      </c>
      <c r="BO111" s="178">
        <v>0</v>
      </c>
      <c r="BP111" s="184">
        <f t="shared" si="108"/>
        <v>0</v>
      </c>
    </row>
    <row r="112" spans="2:68" x14ac:dyDescent="0.25">
      <c r="B112" s="119" t="s">
        <v>200</v>
      </c>
      <c r="C112" s="118" t="s">
        <v>345</v>
      </c>
      <c r="D112" s="106">
        <v>0</v>
      </c>
      <c r="E112" s="178">
        <v>0</v>
      </c>
      <c r="F112" s="178">
        <v>0</v>
      </c>
      <c r="G112" s="178">
        <v>0</v>
      </c>
      <c r="H112" s="178">
        <v>0</v>
      </c>
      <c r="I112" s="178">
        <v>0</v>
      </c>
      <c r="J112" s="178">
        <v>0</v>
      </c>
      <c r="K112" s="178">
        <v>0</v>
      </c>
      <c r="L112" s="178">
        <v>0</v>
      </c>
      <c r="M112" s="178">
        <v>0</v>
      </c>
      <c r="N112" s="178">
        <v>0</v>
      </c>
      <c r="O112" s="178">
        <v>0</v>
      </c>
      <c r="P112" s="10">
        <f t="shared" si="109"/>
        <v>0</v>
      </c>
      <c r="Q112" s="178">
        <v>0</v>
      </c>
      <c r="R112" s="178">
        <v>0</v>
      </c>
      <c r="S112" s="178">
        <v>0</v>
      </c>
      <c r="T112" s="178">
        <v>0</v>
      </c>
      <c r="U112" s="178">
        <v>0</v>
      </c>
      <c r="V112" s="178">
        <v>0</v>
      </c>
      <c r="W112" s="178">
        <v>0</v>
      </c>
      <c r="X112" s="178">
        <v>0</v>
      </c>
      <c r="Y112" s="178">
        <v>0</v>
      </c>
      <c r="Z112" s="178">
        <v>0</v>
      </c>
      <c r="AA112" s="178">
        <v>0</v>
      </c>
      <c r="AB112" s="178">
        <v>0</v>
      </c>
      <c r="AC112" s="10">
        <f t="shared" si="110"/>
        <v>0</v>
      </c>
      <c r="AD112" s="178">
        <v>0</v>
      </c>
      <c r="AE112" s="178">
        <v>0</v>
      </c>
      <c r="AF112" s="178">
        <v>0</v>
      </c>
      <c r="AG112" s="178">
        <v>0</v>
      </c>
      <c r="AH112" s="178">
        <v>0</v>
      </c>
      <c r="AI112" s="178">
        <v>0</v>
      </c>
      <c r="AJ112" s="178">
        <v>0</v>
      </c>
      <c r="AK112" s="178">
        <v>0</v>
      </c>
      <c r="AL112" s="178">
        <v>0</v>
      </c>
      <c r="AM112" s="178">
        <v>0</v>
      </c>
      <c r="AN112" s="178">
        <v>0</v>
      </c>
      <c r="AO112" s="178">
        <v>0</v>
      </c>
      <c r="AP112" s="10">
        <f t="shared" si="111"/>
        <v>0</v>
      </c>
      <c r="AQ112" s="178">
        <v>0</v>
      </c>
      <c r="AR112" s="178">
        <v>0</v>
      </c>
      <c r="AS112" s="178">
        <v>0</v>
      </c>
      <c r="AT112" s="178">
        <v>0</v>
      </c>
      <c r="AU112" s="178">
        <v>0</v>
      </c>
      <c r="AV112" s="178">
        <v>0</v>
      </c>
      <c r="AW112" s="178">
        <v>0</v>
      </c>
      <c r="AX112" s="178">
        <v>0</v>
      </c>
      <c r="AY112" s="178">
        <v>0</v>
      </c>
      <c r="AZ112" s="178">
        <v>0</v>
      </c>
      <c r="BA112" s="178">
        <v>0</v>
      </c>
      <c r="BB112" s="178">
        <v>0</v>
      </c>
      <c r="BC112" s="10">
        <f t="shared" si="112"/>
        <v>0</v>
      </c>
      <c r="BD112" s="178">
        <v>0</v>
      </c>
      <c r="BE112" s="178">
        <v>0</v>
      </c>
      <c r="BF112" s="178">
        <v>0</v>
      </c>
      <c r="BG112" s="178">
        <v>0</v>
      </c>
      <c r="BH112" s="178">
        <v>0</v>
      </c>
      <c r="BI112" s="178">
        <v>0</v>
      </c>
      <c r="BJ112" s="178">
        <v>0</v>
      </c>
      <c r="BK112" s="178">
        <v>0</v>
      </c>
      <c r="BL112" s="178">
        <v>0</v>
      </c>
      <c r="BM112" s="178">
        <v>0</v>
      </c>
      <c r="BN112" s="178">
        <v>0</v>
      </c>
      <c r="BO112" s="178">
        <v>0</v>
      </c>
      <c r="BP112" s="184">
        <f t="shared" si="108"/>
        <v>0</v>
      </c>
    </row>
    <row r="113" spans="2:68" x14ac:dyDescent="0.25">
      <c r="B113" s="119" t="s">
        <v>200</v>
      </c>
      <c r="C113" s="118" t="s">
        <v>346</v>
      </c>
      <c r="D113" s="106">
        <v>0</v>
      </c>
      <c r="E113" s="178">
        <v>0</v>
      </c>
      <c r="F113" s="178">
        <v>0</v>
      </c>
      <c r="G113" s="178">
        <v>0</v>
      </c>
      <c r="H113" s="178">
        <v>0</v>
      </c>
      <c r="I113" s="178">
        <v>0</v>
      </c>
      <c r="J113" s="178">
        <v>0</v>
      </c>
      <c r="K113" s="178">
        <v>0</v>
      </c>
      <c r="L113" s="178">
        <v>0</v>
      </c>
      <c r="M113" s="178">
        <v>0</v>
      </c>
      <c r="N113" s="178">
        <v>0</v>
      </c>
      <c r="O113" s="178">
        <v>0</v>
      </c>
      <c r="P113" s="10">
        <f t="shared" si="109"/>
        <v>0</v>
      </c>
      <c r="Q113" s="178">
        <v>0</v>
      </c>
      <c r="R113" s="178">
        <v>0</v>
      </c>
      <c r="S113" s="178">
        <v>0</v>
      </c>
      <c r="T113" s="178">
        <v>0</v>
      </c>
      <c r="U113" s="178">
        <v>0</v>
      </c>
      <c r="V113" s="178">
        <v>0</v>
      </c>
      <c r="W113" s="178">
        <v>0</v>
      </c>
      <c r="X113" s="178">
        <v>0</v>
      </c>
      <c r="Y113" s="178">
        <v>0</v>
      </c>
      <c r="Z113" s="178">
        <v>0</v>
      </c>
      <c r="AA113" s="178">
        <v>0</v>
      </c>
      <c r="AB113" s="178">
        <v>0</v>
      </c>
      <c r="AC113" s="10">
        <f t="shared" si="110"/>
        <v>0</v>
      </c>
      <c r="AD113" s="178">
        <v>0</v>
      </c>
      <c r="AE113" s="178">
        <v>0</v>
      </c>
      <c r="AF113" s="178">
        <v>0</v>
      </c>
      <c r="AG113" s="178">
        <v>0</v>
      </c>
      <c r="AH113" s="178">
        <v>0</v>
      </c>
      <c r="AI113" s="178">
        <v>0</v>
      </c>
      <c r="AJ113" s="178">
        <v>0</v>
      </c>
      <c r="AK113" s="178">
        <v>0</v>
      </c>
      <c r="AL113" s="178">
        <v>0</v>
      </c>
      <c r="AM113" s="178">
        <v>0</v>
      </c>
      <c r="AN113" s="178">
        <v>0</v>
      </c>
      <c r="AO113" s="178">
        <v>0</v>
      </c>
      <c r="AP113" s="10">
        <f t="shared" si="111"/>
        <v>0</v>
      </c>
      <c r="AQ113" s="178">
        <v>0</v>
      </c>
      <c r="AR113" s="178">
        <v>0</v>
      </c>
      <c r="AS113" s="178">
        <v>0</v>
      </c>
      <c r="AT113" s="178">
        <v>0</v>
      </c>
      <c r="AU113" s="178">
        <v>0</v>
      </c>
      <c r="AV113" s="178">
        <v>0</v>
      </c>
      <c r="AW113" s="178">
        <v>0</v>
      </c>
      <c r="AX113" s="178">
        <v>0</v>
      </c>
      <c r="AY113" s="178">
        <v>0</v>
      </c>
      <c r="AZ113" s="178">
        <v>0</v>
      </c>
      <c r="BA113" s="178">
        <v>0</v>
      </c>
      <c r="BB113" s="178">
        <v>0</v>
      </c>
      <c r="BC113" s="10">
        <f t="shared" si="112"/>
        <v>0</v>
      </c>
      <c r="BD113" s="178">
        <v>0</v>
      </c>
      <c r="BE113" s="178">
        <v>0</v>
      </c>
      <c r="BF113" s="178">
        <v>0</v>
      </c>
      <c r="BG113" s="178">
        <v>0</v>
      </c>
      <c r="BH113" s="178">
        <v>0</v>
      </c>
      <c r="BI113" s="178">
        <v>0</v>
      </c>
      <c r="BJ113" s="178">
        <v>0</v>
      </c>
      <c r="BK113" s="178">
        <v>0</v>
      </c>
      <c r="BL113" s="178">
        <v>0</v>
      </c>
      <c r="BM113" s="178">
        <v>0</v>
      </c>
      <c r="BN113" s="178">
        <v>0</v>
      </c>
      <c r="BO113" s="178">
        <v>0</v>
      </c>
      <c r="BP113" s="184">
        <f t="shared" si="108"/>
        <v>0</v>
      </c>
    </row>
    <row r="114" spans="2:68" x14ac:dyDescent="0.25">
      <c r="B114" s="119" t="s">
        <v>200</v>
      </c>
      <c r="C114" s="118" t="s">
        <v>347</v>
      </c>
      <c r="D114" s="106">
        <v>0</v>
      </c>
      <c r="E114" s="178">
        <v>0</v>
      </c>
      <c r="F114" s="178">
        <v>0</v>
      </c>
      <c r="G114" s="178">
        <v>0</v>
      </c>
      <c r="H114" s="178">
        <v>0</v>
      </c>
      <c r="I114" s="178">
        <v>0</v>
      </c>
      <c r="J114" s="178">
        <v>0</v>
      </c>
      <c r="K114" s="178">
        <v>0</v>
      </c>
      <c r="L114" s="178">
        <v>0</v>
      </c>
      <c r="M114" s="178">
        <v>0</v>
      </c>
      <c r="N114" s="178">
        <v>0</v>
      </c>
      <c r="O114" s="178">
        <v>0</v>
      </c>
      <c r="P114" s="10">
        <f t="shared" si="109"/>
        <v>0</v>
      </c>
      <c r="Q114" s="178">
        <v>0</v>
      </c>
      <c r="R114" s="178">
        <v>0</v>
      </c>
      <c r="S114" s="178">
        <v>0</v>
      </c>
      <c r="T114" s="178">
        <v>0</v>
      </c>
      <c r="U114" s="178">
        <v>0</v>
      </c>
      <c r="V114" s="178">
        <v>0</v>
      </c>
      <c r="W114" s="178">
        <v>0</v>
      </c>
      <c r="X114" s="178">
        <v>0</v>
      </c>
      <c r="Y114" s="178">
        <v>0</v>
      </c>
      <c r="Z114" s="178">
        <v>0</v>
      </c>
      <c r="AA114" s="178">
        <v>0</v>
      </c>
      <c r="AB114" s="178">
        <v>0</v>
      </c>
      <c r="AC114" s="10">
        <f t="shared" si="110"/>
        <v>0</v>
      </c>
      <c r="AD114" s="178">
        <v>0</v>
      </c>
      <c r="AE114" s="178">
        <v>0</v>
      </c>
      <c r="AF114" s="178">
        <v>0</v>
      </c>
      <c r="AG114" s="178">
        <v>0</v>
      </c>
      <c r="AH114" s="178">
        <v>0</v>
      </c>
      <c r="AI114" s="178">
        <v>0</v>
      </c>
      <c r="AJ114" s="178">
        <v>0</v>
      </c>
      <c r="AK114" s="178">
        <v>0</v>
      </c>
      <c r="AL114" s="178">
        <v>0</v>
      </c>
      <c r="AM114" s="178">
        <v>0</v>
      </c>
      <c r="AN114" s="178">
        <v>0</v>
      </c>
      <c r="AO114" s="178">
        <v>0</v>
      </c>
      <c r="AP114" s="10">
        <f t="shared" si="111"/>
        <v>0</v>
      </c>
      <c r="AQ114" s="178">
        <v>0</v>
      </c>
      <c r="AR114" s="178">
        <v>0</v>
      </c>
      <c r="AS114" s="178">
        <v>0</v>
      </c>
      <c r="AT114" s="178">
        <v>0</v>
      </c>
      <c r="AU114" s="178">
        <v>0</v>
      </c>
      <c r="AV114" s="178">
        <v>0</v>
      </c>
      <c r="AW114" s="178">
        <v>0</v>
      </c>
      <c r="AX114" s="178">
        <v>0</v>
      </c>
      <c r="AY114" s="178">
        <v>0</v>
      </c>
      <c r="AZ114" s="178">
        <v>0</v>
      </c>
      <c r="BA114" s="178">
        <v>0</v>
      </c>
      <c r="BB114" s="178">
        <v>0</v>
      </c>
      <c r="BC114" s="10">
        <f t="shared" si="112"/>
        <v>0</v>
      </c>
      <c r="BD114" s="178">
        <v>0</v>
      </c>
      <c r="BE114" s="178">
        <v>0</v>
      </c>
      <c r="BF114" s="178">
        <v>0</v>
      </c>
      <c r="BG114" s="178">
        <v>0</v>
      </c>
      <c r="BH114" s="178">
        <v>0</v>
      </c>
      <c r="BI114" s="178">
        <v>0</v>
      </c>
      <c r="BJ114" s="178">
        <v>0</v>
      </c>
      <c r="BK114" s="178">
        <v>0</v>
      </c>
      <c r="BL114" s="178">
        <v>0</v>
      </c>
      <c r="BM114" s="178">
        <v>0</v>
      </c>
      <c r="BN114" s="178">
        <v>0</v>
      </c>
      <c r="BO114" s="178">
        <v>0</v>
      </c>
      <c r="BP114" s="184">
        <f t="shared" si="108"/>
        <v>0</v>
      </c>
    </row>
    <row r="115" spans="2:68" x14ac:dyDescent="0.25">
      <c r="B115" s="119" t="s">
        <v>200</v>
      </c>
      <c r="C115" s="118" t="s">
        <v>348</v>
      </c>
      <c r="D115" s="106">
        <v>0</v>
      </c>
      <c r="E115" s="178">
        <v>0</v>
      </c>
      <c r="F115" s="178">
        <v>0</v>
      </c>
      <c r="G115" s="178">
        <v>0</v>
      </c>
      <c r="H115" s="178">
        <v>0</v>
      </c>
      <c r="I115" s="178">
        <v>0</v>
      </c>
      <c r="J115" s="178">
        <v>0</v>
      </c>
      <c r="K115" s="178">
        <v>0</v>
      </c>
      <c r="L115" s="178">
        <v>0</v>
      </c>
      <c r="M115" s="178">
        <v>0</v>
      </c>
      <c r="N115" s="178">
        <v>0</v>
      </c>
      <c r="O115" s="178">
        <v>0</v>
      </c>
      <c r="P115" s="10">
        <f t="shared" si="109"/>
        <v>0</v>
      </c>
      <c r="Q115" s="178">
        <v>0</v>
      </c>
      <c r="R115" s="178">
        <v>0</v>
      </c>
      <c r="S115" s="178">
        <v>0</v>
      </c>
      <c r="T115" s="178">
        <v>0</v>
      </c>
      <c r="U115" s="178">
        <v>0</v>
      </c>
      <c r="V115" s="178">
        <v>0</v>
      </c>
      <c r="W115" s="178">
        <v>0</v>
      </c>
      <c r="X115" s="178">
        <v>0</v>
      </c>
      <c r="Y115" s="178">
        <v>0</v>
      </c>
      <c r="Z115" s="178">
        <v>0</v>
      </c>
      <c r="AA115" s="178">
        <v>0</v>
      </c>
      <c r="AB115" s="178">
        <v>0</v>
      </c>
      <c r="AC115" s="10">
        <f t="shared" si="110"/>
        <v>0</v>
      </c>
      <c r="AD115" s="178">
        <v>0</v>
      </c>
      <c r="AE115" s="178">
        <v>0</v>
      </c>
      <c r="AF115" s="178">
        <v>0</v>
      </c>
      <c r="AG115" s="178">
        <v>0</v>
      </c>
      <c r="AH115" s="178">
        <v>0</v>
      </c>
      <c r="AI115" s="178">
        <v>0</v>
      </c>
      <c r="AJ115" s="178">
        <v>0</v>
      </c>
      <c r="AK115" s="178">
        <v>0</v>
      </c>
      <c r="AL115" s="178">
        <v>0</v>
      </c>
      <c r="AM115" s="178">
        <v>0</v>
      </c>
      <c r="AN115" s="178">
        <v>0</v>
      </c>
      <c r="AO115" s="178">
        <v>0</v>
      </c>
      <c r="AP115" s="10">
        <f t="shared" si="111"/>
        <v>0</v>
      </c>
      <c r="AQ115" s="178">
        <v>0</v>
      </c>
      <c r="AR115" s="178">
        <v>0</v>
      </c>
      <c r="AS115" s="178">
        <v>0</v>
      </c>
      <c r="AT115" s="178">
        <v>0</v>
      </c>
      <c r="AU115" s="178">
        <v>0</v>
      </c>
      <c r="AV115" s="178">
        <v>0</v>
      </c>
      <c r="AW115" s="178">
        <v>0</v>
      </c>
      <c r="AX115" s="178">
        <v>0</v>
      </c>
      <c r="AY115" s="178">
        <v>0</v>
      </c>
      <c r="AZ115" s="178">
        <v>0</v>
      </c>
      <c r="BA115" s="178">
        <v>0</v>
      </c>
      <c r="BB115" s="178">
        <v>0</v>
      </c>
      <c r="BC115" s="10">
        <f t="shared" si="112"/>
        <v>0</v>
      </c>
      <c r="BD115" s="178">
        <v>0</v>
      </c>
      <c r="BE115" s="178">
        <v>0</v>
      </c>
      <c r="BF115" s="178">
        <v>0</v>
      </c>
      <c r="BG115" s="178">
        <v>0</v>
      </c>
      <c r="BH115" s="178">
        <v>0</v>
      </c>
      <c r="BI115" s="178">
        <v>0</v>
      </c>
      <c r="BJ115" s="178">
        <v>0</v>
      </c>
      <c r="BK115" s="178">
        <v>0</v>
      </c>
      <c r="BL115" s="178">
        <v>0</v>
      </c>
      <c r="BM115" s="178">
        <v>0</v>
      </c>
      <c r="BN115" s="178">
        <v>0</v>
      </c>
      <c r="BO115" s="178">
        <v>0</v>
      </c>
      <c r="BP115" s="184">
        <f t="shared" si="108"/>
        <v>0</v>
      </c>
    </row>
    <row r="116" spans="2:68" x14ac:dyDescent="0.25">
      <c r="B116" s="119" t="s">
        <v>200</v>
      </c>
      <c r="C116" s="118" t="s">
        <v>349</v>
      </c>
      <c r="D116" s="106">
        <v>0</v>
      </c>
      <c r="E116" s="178">
        <v>0</v>
      </c>
      <c r="F116" s="178">
        <v>0</v>
      </c>
      <c r="G116" s="178">
        <v>0</v>
      </c>
      <c r="H116" s="178">
        <v>0</v>
      </c>
      <c r="I116" s="178">
        <v>0</v>
      </c>
      <c r="J116" s="178">
        <v>0</v>
      </c>
      <c r="K116" s="178">
        <v>0</v>
      </c>
      <c r="L116" s="178">
        <v>0</v>
      </c>
      <c r="M116" s="178">
        <v>0</v>
      </c>
      <c r="N116" s="178">
        <v>0</v>
      </c>
      <c r="O116" s="178">
        <v>0</v>
      </c>
      <c r="P116" s="10">
        <f t="shared" si="109"/>
        <v>0</v>
      </c>
      <c r="Q116" s="178">
        <v>0</v>
      </c>
      <c r="R116" s="178">
        <v>0</v>
      </c>
      <c r="S116" s="178">
        <v>0</v>
      </c>
      <c r="T116" s="178">
        <v>0</v>
      </c>
      <c r="U116" s="178">
        <v>0</v>
      </c>
      <c r="V116" s="178">
        <v>0</v>
      </c>
      <c r="W116" s="178">
        <v>0</v>
      </c>
      <c r="X116" s="178">
        <v>0</v>
      </c>
      <c r="Y116" s="178">
        <v>0</v>
      </c>
      <c r="Z116" s="178">
        <v>0</v>
      </c>
      <c r="AA116" s="178">
        <v>0</v>
      </c>
      <c r="AB116" s="178">
        <v>0</v>
      </c>
      <c r="AC116" s="10">
        <f t="shared" si="110"/>
        <v>0</v>
      </c>
      <c r="AD116" s="178">
        <v>0</v>
      </c>
      <c r="AE116" s="178">
        <v>0</v>
      </c>
      <c r="AF116" s="178">
        <v>0</v>
      </c>
      <c r="AG116" s="178">
        <v>0</v>
      </c>
      <c r="AH116" s="178">
        <v>0</v>
      </c>
      <c r="AI116" s="178">
        <v>0</v>
      </c>
      <c r="AJ116" s="178">
        <v>0</v>
      </c>
      <c r="AK116" s="178">
        <v>0</v>
      </c>
      <c r="AL116" s="178">
        <v>0</v>
      </c>
      <c r="AM116" s="178">
        <v>0</v>
      </c>
      <c r="AN116" s="178">
        <v>0</v>
      </c>
      <c r="AO116" s="178">
        <v>0</v>
      </c>
      <c r="AP116" s="10">
        <f t="shared" si="111"/>
        <v>0</v>
      </c>
      <c r="AQ116" s="178">
        <v>0</v>
      </c>
      <c r="AR116" s="178">
        <v>0</v>
      </c>
      <c r="AS116" s="178">
        <v>0</v>
      </c>
      <c r="AT116" s="178">
        <v>0</v>
      </c>
      <c r="AU116" s="178">
        <v>0</v>
      </c>
      <c r="AV116" s="178">
        <v>0</v>
      </c>
      <c r="AW116" s="178">
        <v>0</v>
      </c>
      <c r="AX116" s="178">
        <v>0</v>
      </c>
      <c r="AY116" s="178">
        <v>0</v>
      </c>
      <c r="AZ116" s="178">
        <v>0</v>
      </c>
      <c r="BA116" s="178">
        <v>0</v>
      </c>
      <c r="BB116" s="178">
        <v>0</v>
      </c>
      <c r="BC116" s="10">
        <f t="shared" si="112"/>
        <v>0</v>
      </c>
      <c r="BD116" s="178">
        <v>0</v>
      </c>
      <c r="BE116" s="178">
        <v>0</v>
      </c>
      <c r="BF116" s="178">
        <v>0</v>
      </c>
      <c r="BG116" s="178">
        <v>0</v>
      </c>
      <c r="BH116" s="178">
        <v>0</v>
      </c>
      <c r="BI116" s="178">
        <v>0</v>
      </c>
      <c r="BJ116" s="178">
        <v>0</v>
      </c>
      <c r="BK116" s="178">
        <v>0</v>
      </c>
      <c r="BL116" s="178">
        <v>0</v>
      </c>
      <c r="BM116" s="178">
        <v>0</v>
      </c>
      <c r="BN116" s="178">
        <v>0</v>
      </c>
      <c r="BO116" s="178">
        <v>0</v>
      </c>
      <c r="BP116" s="184">
        <f t="shared" si="108"/>
        <v>0</v>
      </c>
    </row>
    <row r="117" spans="2:68" x14ac:dyDescent="0.25">
      <c r="B117" s="119" t="s">
        <v>200</v>
      </c>
      <c r="C117" s="118" t="s">
        <v>350</v>
      </c>
      <c r="D117" s="106">
        <v>0</v>
      </c>
      <c r="E117" s="178">
        <v>0</v>
      </c>
      <c r="F117" s="178">
        <v>0</v>
      </c>
      <c r="G117" s="178">
        <v>0</v>
      </c>
      <c r="H117" s="178">
        <v>0</v>
      </c>
      <c r="I117" s="178">
        <v>0</v>
      </c>
      <c r="J117" s="178">
        <v>0</v>
      </c>
      <c r="K117" s="178">
        <v>0</v>
      </c>
      <c r="L117" s="178">
        <v>0</v>
      </c>
      <c r="M117" s="178">
        <v>0</v>
      </c>
      <c r="N117" s="178">
        <v>0</v>
      </c>
      <c r="O117" s="178">
        <v>0</v>
      </c>
      <c r="P117" s="10">
        <f t="shared" si="109"/>
        <v>0</v>
      </c>
      <c r="Q117" s="178">
        <v>0</v>
      </c>
      <c r="R117" s="178">
        <v>0</v>
      </c>
      <c r="S117" s="178">
        <v>0</v>
      </c>
      <c r="T117" s="178">
        <v>0</v>
      </c>
      <c r="U117" s="178">
        <v>0</v>
      </c>
      <c r="V117" s="178">
        <v>0</v>
      </c>
      <c r="W117" s="178">
        <v>0</v>
      </c>
      <c r="X117" s="178">
        <v>0</v>
      </c>
      <c r="Y117" s="178">
        <v>0</v>
      </c>
      <c r="Z117" s="178">
        <v>0</v>
      </c>
      <c r="AA117" s="178">
        <v>0</v>
      </c>
      <c r="AB117" s="178">
        <v>0</v>
      </c>
      <c r="AC117" s="10">
        <f t="shared" si="110"/>
        <v>0</v>
      </c>
      <c r="AD117" s="178">
        <v>0</v>
      </c>
      <c r="AE117" s="178">
        <v>0</v>
      </c>
      <c r="AF117" s="178">
        <v>0</v>
      </c>
      <c r="AG117" s="178">
        <v>0</v>
      </c>
      <c r="AH117" s="178">
        <v>0</v>
      </c>
      <c r="AI117" s="178">
        <v>0</v>
      </c>
      <c r="AJ117" s="178">
        <v>0</v>
      </c>
      <c r="AK117" s="178">
        <v>0</v>
      </c>
      <c r="AL117" s="178">
        <v>0</v>
      </c>
      <c r="AM117" s="178">
        <v>0</v>
      </c>
      <c r="AN117" s="178">
        <v>0</v>
      </c>
      <c r="AO117" s="178">
        <v>0</v>
      </c>
      <c r="AP117" s="10">
        <f t="shared" si="111"/>
        <v>0</v>
      </c>
      <c r="AQ117" s="178">
        <v>0</v>
      </c>
      <c r="AR117" s="178">
        <v>0</v>
      </c>
      <c r="AS117" s="178">
        <v>0</v>
      </c>
      <c r="AT117" s="178">
        <v>0</v>
      </c>
      <c r="AU117" s="178">
        <v>0</v>
      </c>
      <c r="AV117" s="178">
        <v>0</v>
      </c>
      <c r="AW117" s="178">
        <v>0</v>
      </c>
      <c r="AX117" s="178">
        <v>0</v>
      </c>
      <c r="AY117" s="178">
        <v>0</v>
      </c>
      <c r="AZ117" s="178">
        <v>0</v>
      </c>
      <c r="BA117" s="178">
        <v>0</v>
      </c>
      <c r="BB117" s="178">
        <v>0</v>
      </c>
      <c r="BC117" s="10">
        <f t="shared" si="112"/>
        <v>0</v>
      </c>
      <c r="BD117" s="178">
        <v>0</v>
      </c>
      <c r="BE117" s="178">
        <v>0</v>
      </c>
      <c r="BF117" s="178">
        <v>0</v>
      </c>
      <c r="BG117" s="178">
        <v>0</v>
      </c>
      <c r="BH117" s="178">
        <v>0</v>
      </c>
      <c r="BI117" s="178">
        <v>0</v>
      </c>
      <c r="BJ117" s="178">
        <v>0</v>
      </c>
      <c r="BK117" s="178">
        <v>0</v>
      </c>
      <c r="BL117" s="178">
        <v>0</v>
      </c>
      <c r="BM117" s="178">
        <v>0</v>
      </c>
      <c r="BN117" s="178">
        <v>0</v>
      </c>
      <c r="BO117" s="178">
        <v>0</v>
      </c>
      <c r="BP117" s="184">
        <f t="shared" si="108"/>
        <v>0</v>
      </c>
    </row>
    <row r="118" spans="2:68" x14ac:dyDescent="0.25">
      <c r="B118" s="119" t="s">
        <v>200</v>
      </c>
      <c r="C118" s="118" t="s">
        <v>351</v>
      </c>
      <c r="D118" s="106">
        <v>0</v>
      </c>
      <c r="E118" s="178">
        <v>0</v>
      </c>
      <c r="F118" s="178">
        <v>0</v>
      </c>
      <c r="G118" s="178">
        <v>0</v>
      </c>
      <c r="H118" s="178">
        <v>0</v>
      </c>
      <c r="I118" s="178">
        <v>0</v>
      </c>
      <c r="J118" s="178">
        <v>0</v>
      </c>
      <c r="K118" s="178">
        <v>0</v>
      </c>
      <c r="L118" s="178">
        <v>0</v>
      </c>
      <c r="M118" s="178">
        <v>0</v>
      </c>
      <c r="N118" s="178">
        <v>0</v>
      </c>
      <c r="O118" s="178">
        <v>0</v>
      </c>
      <c r="P118" s="10">
        <f t="shared" si="109"/>
        <v>0</v>
      </c>
      <c r="Q118" s="178">
        <v>0</v>
      </c>
      <c r="R118" s="178">
        <v>0</v>
      </c>
      <c r="S118" s="178">
        <v>0</v>
      </c>
      <c r="T118" s="178">
        <v>0</v>
      </c>
      <c r="U118" s="178">
        <v>0</v>
      </c>
      <c r="V118" s="178">
        <v>0</v>
      </c>
      <c r="W118" s="178">
        <v>0</v>
      </c>
      <c r="X118" s="178">
        <v>0</v>
      </c>
      <c r="Y118" s="178">
        <v>0</v>
      </c>
      <c r="Z118" s="178">
        <v>0</v>
      </c>
      <c r="AA118" s="178">
        <v>0</v>
      </c>
      <c r="AB118" s="178">
        <v>0</v>
      </c>
      <c r="AC118" s="10">
        <f t="shared" si="110"/>
        <v>0</v>
      </c>
      <c r="AD118" s="178">
        <v>0</v>
      </c>
      <c r="AE118" s="178">
        <v>0</v>
      </c>
      <c r="AF118" s="178">
        <v>0</v>
      </c>
      <c r="AG118" s="178">
        <v>0</v>
      </c>
      <c r="AH118" s="178">
        <v>0</v>
      </c>
      <c r="AI118" s="178">
        <v>0</v>
      </c>
      <c r="AJ118" s="178">
        <v>0</v>
      </c>
      <c r="AK118" s="178">
        <v>0</v>
      </c>
      <c r="AL118" s="178">
        <v>0</v>
      </c>
      <c r="AM118" s="178">
        <v>0</v>
      </c>
      <c r="AN118" s="178">
        <v>0</v>
      </c>
      <c r="AO118" s="178">
        <v>0</v>
      </c>
      <c r="AP118" s="10">
        <f t="shared" si="111"/>
        <v>0</v>
      </c>
      <c r="AQ118" s="178">
        <v>0</v>
      </c>
      <c r="AR118" s="178">
        <v>0</v>
      </c>
      <c r="AS118" s="178">
        <v>0</v>
      </c>
      <c r="AT118" s="178">
        <v>0</v>
      </c>
      <c r="AU118" s="178">
        <v>0</v>
      </c>
      <c r="AV118" s="178">
        <v>0</v>
      </c>
      <c r="AW118" s="178">
        <v>0</v>
      </c>
      <c r="AX118" s="178">
        <v>0</v>
      </c>
      <c r="AY118" s="178">
        <v>0</v>
      </c>
      <c r="AZ118" s="178">
        <v>0</v>
      </c>
      <c r="BA118" s="178">
        <v>0</v>
      </c>
      <c r="BB118" s="178">
        <v>0</v>
      </c>
      <c r="BC118" s="10">
        <f t="shared" si="112"/>
        <v>0</v>
      </c>
      <c r="BD118" s="178">
        <v>0</v>
      </c>
      <c r="BE118" s="178">
        <v>0</v>
      </c>
      <c r="BF118" s="178">
        <v>0</v>
      </c>
      <c r="BG118" s="178">
        <v>0</v>
      </c>
      <c r="BH118" s="178">
        <v>0</v>
      </c>
      <c r="BI118" s="178">
        <v>0</v>
      </c>
      <c r="BJ118" s="178">
        <v>0</v>
      </c>
      <c r="BK118" s="178">
        <v>0</v>
      </c>
      <c r="BL118" s="178">
        <v>0</v>
      </c>
      <c r="BM118" s="178">
        <v>0</v>
      </c>
      <c r="BN118" s="178">
        <v>0</v>
      </c>
      <c r="BO118" s="178">
        <v>0</v>
      </c>
      <c r="BP118" s="184">
        <f t="shared" si="108"/>
        <v>0</v>
      </c>
    </row>
    <row r="119" spans="2:68" x14ac:dyDescent="0.25">
      <c r="B119" s="119" t="s">
        <v>200</v>
      </c>
      <c r="C119" s="118" t="s">
        <v>352</v>
      </c>
      <c r="D119" s="106">
        <v>0</v>
      </c>
      <c r="E119" s="178">
        <v>0</v>
      </c>
      <c r="F119" s="178">
        <v>0</v>
      </c>
      <c r="G119" s="178">
        <v>0</v>
      </c>
      <c r="H119" s="178">
        <v>0</v>
      </c>
      <c r="I119" s="178">
        <v>0</v>
      </c>
      <c r="J119" s="178">
        <v>0</v>
      </c>
      <c r="K119" s="178">
        <v>0</v>
      </c>
      <c r="L119" s="178">
        <v>0</v>
      </c>
      <c r="M119" s="178">
        <v>0</v>
      </c>
      <c r="N119" s="178">
        <v>0</v>
      </c>
      <c r="O119" s="178">
        <v>0</v>
      </c>
      <c r="P119" s="10">
        <f t="shared" si="109"/>
        <v>0</v>
      </c>
      <c r="Q119" s="178">
        <v>0</v>
      </c>
      <c r="R119" s="178">
        <v>0</v>
      </c>
      <c r="S119" s="178">
        <v>0</v>
      </c>
      <c r="T119" s="178">
        <v>0</v>
      </c>
      <c r="U119" s="178">
        <v>0</v>
      </c>
      <c r="V119" s="178">
        <v>0</v>
      </c>
      <c r="W119" s="178">
        <v>0</v>
      </c>
      <c r="X119" s="178">
        <v>0</v>
      </c>
      <c r="Y119" s="178">
        <v>0</v>
      </c>
      <c r="Z119" s="178">
        <v>0</v>
      </c>
      <c r="AA119" s="178">
        <v>0</v>
      </c>
      <c r="AB119" s="178">
        <v>0</v>
      </c>
      <c r="AC119" s="10">
        <f t="shared" si="110"/>
        <v>0</v>
      </c>
      <c r="AD119" s="178">
        <v>0</v>
      </c>
      <c r="AE119" s="178">
        <v>0</v>
      </c>
      <c r="AF119" s="178">
        <v>0</v>
      </c>
      <c r="AG119" s="178">
        <v>0</v>
      </c>
      <c r="AH119" s="178">
        <v>0</v>
      </c>
      <c r="AI119" s="178">
        <v>0</v>
      </c>
      <c r="AJ119" s="178">
        <v>0</v>
      </c>
      <c r="AK119" s="178">
        <v>0</v>
      </c>
      <c r="AL119" s="178">
        <v>0</v>
      </c>
      <c r="AM119" s="178">
        <v>0</v>
      </c>
      <c r="AN119" s="178">
        <v>0</v>
      </c>
      <c r="AO119" s="178">
        <v>0</v>
      </c>
      <c r="AP119" s="10">
        <f t="shared" si="111"/>
        <v>0</v>
      </c>
      <c r="AQ119" s="178">
        <v>0</v>
      </c>
      <c r="AR119" s="178">
        <v>0</v>
      </c>
      <c r="AS119" s="178">
        <v>0</v>
      </c>
      <c r="AT119" s="178">
        <v>0</v>
      </c>
      <c r="AU119" s="178">
        <v>0</v>
      </c>
      <c r="AV119" s="178">
        <v>0</v>
      </c>
      <c r="AW119" s="178">
        <v>0</v>
      </c>
      <c r="AX119" s="178">
        <v>0</v>
      </c>
      <c r="AY119" s="178">
        <v>0</v>
      </c>
      <c r="AZ119" s="178">
        <v>0</v>
      </c>
      <c r="BA119" s="178">
        <v>0</v>
      </c>
      <c r="BB119" s="178">
        <v>0</v>
      </c>
      <c r="BC119" s="10">
        <f t="shared" si="112"/>
        <v>0</v>
      </c>
      <c r="BD119" s="178">
        <v>0</v>
      </c>
      <c r="BE119" s="178">
        <v>0</v>
      </c>
      <c r="BF119" s="178">
        <v>0</v>
      </c>
      <c r="BG119" s="178">
        <v>0</v>
      </c>
      <c r="BH119" s="178">
        <v>0</v>
      </c>
      <c r="BI119" s="178">
        <v>0</v>
      </c>
      <c r="BJ119" s="178">
        <v>0</v>
      </c>
      <c r="BK119" s="178">
        <v>0</v>
      </c>
      <c r="BL119" s="178">
        <v>0</v>
      </c>
      <c r="BM119" s="178">
        <v>0</v>
      </c>
      <c r="BN119" s="178">
        <v>0</v>
      </c>
      <c r="BO119" s="178">
        <v>0</v>
      </c>
      <c r="BP119" s="184">
        <f t="shared" si="108"/>
        <v>0</v>
      </c>
    </row>
    <row r="120" spans="2:68" x14ac:dyDescent="0.25">
      <c r="B120" s="119" t="s">
        <v>200</v>
      </c>
      <c r="C120" s="118" t="s">
        <v>353</v>
      </c>
      <c r="D120" s="187">
        <v>0</v>
      </c>
      <c r="E120" s="188">
        <v>0</v>
      </c>
      <c r="F120" s="188">
        <v>0</v>
      </c>
      <c r="G120" s="188">
        <v>0</v>
      </c>
      <c r="H120" s="188">
        <v>0</v>
      </c>
      <c r="I120" s="188">
        <v>0</v>
      </c>
      <c r="J120" s="188">
        <v>0</v>
      </c>
      <c r="K120" s="188">
        <v>0</v>
      </c>
      <c r="L120" s="188">
        <v>0</v>
      </c>
      <c r="M120" s="188">
        <v>0</v>
      </c>
      <c r="N120" s="188">
        <v>0</v>
      </c>
      <c r="O120" s="188">
        <v>0</v>
      </c>
      <c r="P120" s="189">
        <f t="shared" si="109"/>
        <v>0</v>
      </c>
      <c r="Q120" s="188">
        <v>0</v>
      </c>
      <c r="R120" s="188">
        <v>0</v>
      </c>
      <c r="S120" s="188">
        <v>0</v>
      </c>
      <c r="T120" s="188">
        <v>0</v>
      </c>
      <c r="U120" s="188">
        <v>0</v>
      </c>
      <c r="V120" s="188">
        <v>0</v>
      </c>
      <c r="W120" s="188">
        <v>0</v>
      </c>
      <c r="X120" s="188">
        <v>0</v>
      </c>
      <c r="Y120" s="188">
        <v>0</v>
      </c>
      <c r="Z120" s="188">
        <v>0</v>
      </c>
      <c r="AA120" s="188">
        <v>0</v>
      </c>
      <c r="AB120" s="188">
        <v>0</v>
      </c>
      <c r="AC120" s="189">
        <f t="shared" si="110"/>
        <v>0</v>
      </c>
      <c r="AD120" s="188">
        <v>0</v>
      </c>
      <c r="AE120" s="188">
        <v>0</v>
      </c>
      <c r="AF120" s="188">
        <v>0</v>
      </c>
      <c r="AG120" s="188">
        <v>0</v>
      </c>
      <c r="AH120" s="188">
        <v>0</v>
      </c>
      <c r="AI120" s="188">
        <v>0</v>
      </c>
      <c r="AJ120" s="188">
        <v>0</v>
      </c>
      <c r="AK120" s="188">
        <v>0</v>
      </c>
      <c r="AL120" s="188">
        <v>0</v>
      </c>
      <c r="AM120" s="188">
        <v>0</v>
      </c>
      <c r="AN120" s="188">
        <v>0</v>
      </c>
      <c r="AO120" s="188">
        <v>0</v>
      </c>
      <c r="AP120" s="189">
        <f t="shared" si="111"/>
        <v>0</v>
      </c>
      <c r="AQ120" s="188">
        <v>0</v>
      </c>
      <c r="AR120" s="188">
        <v>0</v>
      </c>
      <c r="AS120" s="188">
        <v>0</v>
      </c>
      <c r="AT120" s="188">
        <v>0</v>
      </c>
      <c r="AU120" s="188">
        <v>0</v>
      </c>
      <c r="AV120" s="188">
        <v>0</v>
      </c>
      <c r="AW120" s="188">
        <v>0</v>
      </c>
      <c r="AX120" s="188">
        <v>0</v>
      </c>
      <c r="AY120" s="188">
        <v>0</v>
      </c>
      <c r="AZ120" s="188">
        <v>0</v>
      </c>
      <c r="BA120" s="188">
        <v>0</v>
      </c>
      <c r="BB120" s="188">
        <v>0</v>
      </c>
      <c r="BC120" s="189">
        <f t="shared" si="112"/>
        <v>0</v>
      </c>
      <c r="BD120" s="188">
        <v>0</v>
      </c>
      <c r="BE120" s="188">
        <v>0</v>
      </c>
      <c r="BF120" s="188">
        <v>0</v>
      </c>
      <c r="BG120" s="188">
        <v>0</v>
      </c>
      <c r="BH120" s="188">
        <v>0</v>
      </c>
      <c r="BI120" s="188">
        <v>0</v>
      </c>
      <c r="BJ120" s="188">
        <v>0</v>
      </c>
      <c r="BK120" s="188">
        <v>0</v>
      </c>
      <c r="BL120" s="188">
        <v>0</v>
      </c>
      <c r="BM120" s="188">
        <v>0</v>
      </c>
      <c r="BN120" s="188">
        <v>0</v>
      </c>
      <c r="BO120" s="188">
        <v>0</v>
      </c>
      <c r="BP120" s="190">
        <f t="shared" si="108"/>
        <v>0</v>
      </c>
    </row>
    <row r="121" spans="2:68" x14ac:dyDescent="0.25">
      <c r="B121" s="114"/>
      <c r="C121" s="68"/>
      <c r="D121" s="142">
        <f>SUM(D106:D120)</f>
        <v>0</v>
      </c>
      <c r="E121" s="142">
        <f t="shared" ref="E121" si="113">SUM(E106:E120)</f>
        <v>0</v>
      </c>
      <c r="F121" s="142">
        <f t="shared" ref="F121" si="114">SUM(F106:F120)</f>
        <v>0</v>
      </c>
      <c r="G121" s="142">
        <f t="shared" ref="G121" si="115">SUM(G106:G120)</f>
        <v>0</v>
      </c>
      <c r="H121" s="142">
        <f t="shared" ref="H121" si="116">SUM(H106:H120)</f>
        <v>0</v>
      </c>
      <c r="I121" s="142">
        <f t="shared" ref="I121" si="117">SUM(I106:I120)</f>
        <v>0</v>
      </c>
      <c r="J121" s="142">
        <f t="shared" ref="J121" si="118">SUM(J106:J120)</f>
        <v>0</v>
      </c>
      <c r="K121" s="142">
        <f t="shared" ref="K121" si="119">SUM(K106:K120)</f>
        <v>0</v>
      </c>
      <c r="L121" s="142">
        <f t="shared" ref="L121" si="120">SUM(L106:L120)</f>
        <v>0</v>
      </c>
      <c r="M121" s="142">
        <f t="shared" ref="M121" si="121">SUM(M106:M120)</f>
        <v>0</v>
      </c>
      <c r="N121" s="142">
        <f t="shared" ref="N121" si="122">SUM(N106:N120)</f>
        <v>0</v>
      </c>
      <c r="O121" s="142">
        <f t="shared" ref="O121" si="123">SUM(O106:O120)</f>
        <v>0</v>
      </c>
      <c r="P121" s="84">
        <f>SUM(P106:P120)</f>
        <v>0</v>
      </c>
      <c r="Q121" s="142">
        <f>SUM(Q106:Q120)</f>
        <v>0</v>
      </c>
      <c r="R121" s="142">
        <f t="shared" ref="R121" si="124">SUM(R106:R120)</f>
        <v>0</v>
      </c>
      <c r="S121" s="142">
        <f t="shared" ref="S121" si="125">SUM(S106:S120)</f>
        <v>0</v>
      </c>
      <c r="T121" s="142">
        <f t="shared" ref="T121" si="126">SUM(T106:T120)</f>
        <v>0</v>
      </c>
      <c r="U121" s="142">
        <f t="shared" ref="U121" si="127">SUM(U106:U120)</f>
        <v>0</v>
      </c>
      <c r="V121" s="142">
        <f t="shared" ref="V121" si="128">SUM(V106:V120)</f>
        <v>0</v>
      </c>
      <c r="W121" s="142">
        <f t="shared" ref="W121" si="129">SUM(W106:W120)</f>
        <v>0</v>
      </c>
      <c r="X121" s="142">
        <f t="shared" ref="X121" si="130">SUM(X106:X120)</f>
        <v>0</v>
      </c>
      <c r="Y121" s="142">
        <f t="shared" ref="Y121" si="131">SUM(Y106:Y120)</f>
        <v>0</v>
      </c>
      <c r="Z121" s="142">
        <f t="shared" ref="Z121" si="132">SUM(Z106:Z120)</f>
        <v>0</v>
      </c>
      <c r="AA121" s="142">
        <f t="shared" ref="AA121" si="133">SUM(AA106:AA120)</f>
        <v>0</v>
      </c>
      <c r="AB121" s="142">
        <f t="shared" ref="AB121" si="134">SUM(AB106:AB120)</f>
        <v>0</v>
      </c>
      <c r="AC121" s="84">
        <f>SUM(AC106:AC120)</f>
        <v>0</v>
      </c>
      <c r="AD121" s="142">
        <f>SUM(AD106:AD120)</f>
        <v>0</v>
      </c>
      <c r="AE121" s="142">
        <f t="shared" ref="AE121" si="135">SUM(AE106:AE120)</f>
        <v>0</v>
      </c>
      <c r="AF121" s="142">
        <f t="shared" ref="AF121" si="136">SUM(AF106:AF120)</f>
        <v>0</v>
      </c>
      <c r="AG121" s="142">
        <f t="shared" ref="AG121" si="137">SUM(AG106:AG120)</f>
        <v>0</v>
      </c>
      <c r="AH121" s="142">
        <f t="shared" ref="AH121" si="138">SUM(AH106:AH120)</f>
        <v>0</v>
      </c>
      <c r="AI121" s="142">
        <f t="shared" ref="AI121" si="139">SUM(AI106:AI120)</f>
        <v>0</v>
      </c>
      <c r="AJ121" s="142">
        <f t="shared" ref="AJ121" si="140">SUM(AJ106:AJ120)</f>
        <v>0</v>
      </c>
      <c r="AK121" s="142">
        <f t="shared" ref="AK121" si="141">SUM(AK106:AK120)</f>
        <v>0</v>
      </c>
      <c r="AL121" s="142">
        <f t="shared" ref="AL121" si="142">SUM(AL106:AL120)</f>
        <v>0</v>
      </c>
      <c r="AM121" s="142">
        <f t="shared" ref="AM121" si="143">SUM(AM106:AM120)</f>
        <v>0</v>
      </c>
      <c r="AN121" s="142">
        <f t="shared" ref="AN121" si="144">SUM(AN106:AN120)</f>
        <v>0</v>
      </c>
      <c r="AO121" s="142">
        <f t="shared" ref="AO121" si="145">SUM(AO106:AO120)</f>
        <v>0</v>
      </c>
      <c r="AP121" s="84">
        <f>SUM(AP106:AP120)</f>
        <v>0</v>
      </c>
      <c r="AQ121" s="142">
        <f>SUM(AQ106:AQ120)</f>
        <v>0</v>
      </c>
      <c r="AR121" s="142">
        <f t="shared" ref="AR121" si="146">SUM(AR106:AR120)</f>
        <v>0</v>
      </c>
      <c r="AS121" s="142">
        <f t="shared" ref="AS121" si="147">SUM(AS106:AS120)</f>
        <v>0</v>
      </c>
      <c r="AT121" s="142">
        <f t="shared" ref="AT121" si="148">SUM(AT106:AT120)</f>
        <v>0</v>
      </c>
      <c r="AU121" s="142">
        <f t="shared" ref="AU121" si="149">SUM(AU106:AU120)</f>
        <v>0</v>
      </c>
      <c r="AV121" s="142">
        <f t="shared" ref="AV121" si="150">SUM(AV106:AV120)</f>
        <v>0</v>
      </c>
      <c r="AW121" s="142">
        <f t="shared" ref="AW121" si="151">SUM(AW106:AW120)</f>
        <v>0</v>
      </c>
      <c r="AX121" s="142">
        <f t="shared" ref="AX121" si="152">SUM(AX106:AX120)</f>
        <v>0</v>
      </c>
      <c r="AY121" s="142">
        <f t="shared" ref="AY121" si="153">SUM(AY106:AY120)</f>
        <v>0</v>
      </c>
      <c r="AZ121" s="142">
        <f t="shared" ref="AZ121" si="154">SUM(AZ106:AZ120)</f>
        <v>0</v>
      </c>
      <c r="BA121" s="142">
        <f t="shared" ref="BA121" si="155">SUM(BA106:BA120)</f>
        <v>0</v>
      </c>
      <c r="BB121" s="142">
        <f t="shared" ref="BB121" si="156">SUM(BB106:BB120)</f>
        <v>0</v>
      </c>
      <c r="BC121" s="84">
        <f>SUM(BC106:BC120)</f>
        <v>0</v>
      </c>
      <c r="BD121" s="142">
        <f>SUM(BD106:BD120)</f>
        <v>0</v>
      </c>
      <c r="BE121" s="142">
        <f t="shared" ref="BE121" si="157">SUM(BE106:BE120)</f>
        <v>0</v>
      </c>
      <c r="BF121" s="142">
        <f t="shared" ref="BF121" si="158">SUM(BF106:BF120)</f>
        <v>0</v>
      </c>
      <c r="BG121" s="142">
        <f t="shared" ref="BG121" si="159">SUM(BG106:BG120)</f>
        <v>0</v>
      </c>
      <c r="BH121" s="142">
        <f t="shared" ref="BH121" si="160">SUM(BH106:BH120)</f>
        <v>0</v>
      </c>
      <c r="BI121" s="142">
        <f t="shared" ref="BI121" si="161">SUM(BI106:BI120)</f>
        <v>0</v>
      </c>
      <c r="BJ121" s="142">
        <f t="shared" ref="BJ121" si="162">SUM(BJ106:BJ120)</f>
        <v>0</v>
      </c>
      <c r="BK121" s="142">
        <f t="shared" ref="BK121" si="163">SUM(BK106:BK120)</f>
        <v>0</v>
      </c>
      <c r="BL121" s="142">
        <f t="shared" ref="BL121" si="164">SUM(BL106:BL120)</f>
        <v>0</v>
      </c>
      <c r="BM121" s="142">
        <f t="shared" ref="BM121" si="165">SUM(BM106:BM120)</f>
        <v>0</v>
      </c>
      <c r="BN121" s="142">
        <f t="shared" ref="BN121" si="166">SUM(BN106:BN120)</f>
        <v>0</v>
      </c>
      <c r="BO121" s="142">
        <f t="shared" ref="BO121" si="167">SUM(BO106:BO120)</f>
        <v>0</v>
      </c>
      <c r="BP121" s="191">
        <f>SUM(BP106:BP120)</f>
        <v>0</v>
      </c>
    </row>
    <row r="122" spans="2:68" x14ac:dyDescent="0.25">
      <c r="B122" s="181" t="s">
        <v>355</v>
      </c>
      <c r="C122" s="68"/>
      <c r="D122" s="93"/>
      <c r="E122" s="68"/>
      <c r="F122" s="68"/>
      <c r="G122" s="68"/>
      <c r="H122" s="68"/>
      <c r="I122" s="69"/>
      <c r="J122" s="69"/>
      <c r="K122" s="69"/>
      <c r="L122" s="69"/>
      <c r="M122" s="69"/>
      <c r="N122" s="69"/>
      <c r="O122" s="69"/>
      <c r="P122" s="69"/>
      <c r="Q122" s="69"/>
      <c r="R122" s="69"/>
      <c r="S122" s="69"/>
      <c r="T122" s="69"/>
      <c r="U122" s="69"/>
      <c r="V122" s="69"/>
      <c r="W122" s="69"/>
      <c r="X122" s="69"/>
      <c r="Y122" s="69"/>
      <c r="Z122" s="69"/>
      <c r="AA122" s="69"/>
      <c r="AB122" s="69"/>
      <c r="AC122" s="69"/>
      <c r="AD122" s="69"/>
      <c r="AE122" s="69"/>
      <c r="AF122" s="69"/>
      <c r="AG122" s="69"/>
      <c r="AH122" s="69"/>
      <c r="AI122" s="69"/>
      <c r="AJ122" s="69"/>
      <c r="AK122" s="69"/>
      <c r="AL122" s="69"/>
      <c r="AM122" s="69"/>
      <c r="AN122" s="69"/>
      <c r="AO122" s="69"/>
      <c r="AP122" s="69"/>
      <c r="AQ122" s="69"/>
      <c r="AR122" s="69"/>
      <c r="AS122" s="69"/>
      <c r="AT122" s="69"/>
      <c r="AU122" s="69"/>
      <c r="AV122" s="69"/>
      <c r="AW122" s="69"/>
      <c r="AX122" s="69"/>
      <c r="AY122" s="69"/>
      <c r="AZ122" s="69"/>
      <c r="BA122" s="69"/>
      <c r="BB122" s="69"/>
      <c r="BC122" s="69"/>
      <c r="BD122" s="69"/>
      <c r="BE122" s="69"/>
      <c r="BF122" s="69"/>
      <c r="BG122" s="69"/>
      <c r="BH122" s="69"/>
      <c r="BI122" s="69"/>
      <c r="BJ122" s="69"/>
      <c r="BK122" s="69"/>
      <c r="BL122" s="69"/>
      <c r="BM122" s="69"/>
      <c r="BN122" s="69"/>
      <c r="BO122" s="69"/>
      <c r="BP122" s="180"/>
    </row>
    <row r="123" spans="2:68" x14ac:dyDescent="0.25">
      <c r="B123" s="119" t="s">
        <v>200</v>
      </c>
      <c r="C123" s="118" t="s">
        <v>320</v>
      </c>
      <c r="D123" s="106">
        <v>0</v>
      </c>
      <c r="E123" s="178">
        <v>0</v>
      </c>
      <c r="F123" s="178">
        <v>0</v>
      </c>
      <c r="G123" s="178">
        <v>0</v>
      </c>
      <c r="H123" s="178">
        <v>0</v>
      </c>
      <c r="I123" s="178">
        <v>0</v>
      </c>
      <c r="J123" s="178">
        <v>0</v>
      </c>
      <c r="K123" s="178">
        <v>0</v>
      </c>
      <c r="L123" s="178">
        <v>0</v>
      </c>
      <c r="M123" s="178">
        <v>0</v>
      </c>
      <c r="N123" s="178">
        <v>0</v>
      </c>
      <c r="O123" s="178">
        <v>0</v>
      </c>
      <c r="P123" s="10">
        <f>SUM(D123:O123)</f>
        <v>0</v>
      </c>
      <c r="Q123" s="178">
        <v>0</v>
      </c>
      <c r="R123" s="178">
        <v>0</v>
      </c>
      <c r="S123" s="178">
        <v>0</v>
      </c>
      <c r="T123" s="178">
        <v>0</v>
      </c>
      <c r="U123" s="178">
        <v>0</v>
      </c>
      <c r="V123" s="178">
        <v>0</v>
      </c>
      <c r="W123" s="178">
        <v>0</v>
      </c>
      <c r="X123" s="178">
        <v>0</v>
      </c>
      <c r="Y123" s="178">
        <v>0</v>
      </c>
      <c r="Z123" s="178">
        <v>0</v>
      </c>
      <c r="AA123" s="178">
        <v>0</v>
      </c>
      <c r="AB123" s="178">
        <v>0</v>
      </c>
      <c r="AC123" s="10">
        <f>SUM(Q123:AB123)</f>
        <v>0</v>
      </c>
      <c r="AD123" s="178">
        <v>0</v>
      </c>
      <c r="AE123" s="178">
        <v>0</v>
      </c>
      <c r="AF123" s="178">
        <v>0</v>
      </c>
      <c r="AG123" s="178">
        <v>0</v>
      </c>
      <c r="AH123" s="178">
        <v>0</v>
      </c>
      <c r="AI123" s="178">
        <v>0</v>
      </c>
      <c r="AJ123" s="178">
        <v>0</v>
      </c>
      <c r="AK123" s="178">
        <v>0</v>
      </c>
      <c r="AL123" s="178">
        <v>0</v>
      </c>
      <c r="AM123" s="178">
        <v>0</v>
      </c>
      <c r="AN123" s="178">
        <v>0</v>
      </c>
      <c r="AO123" s="178">
        <v>0</v>
      </c>
      <c r="AP123" s="10">
        <f>SUM(AD123:AO123)</f>
        <v>0</v>
      </c>
      <c r="AQ123" s="178">
        <v>0</v>
      </c>
      <c r="AR123" s="178">
        <v>0</v>
      </c>
      <c r="AS123" s="178">
        <v>0</v>
      </c>
      <c r="AT123" s="178">
        <v>0</v>
      </c>
      <c r="AU123" s="178">
        <v>0</v>
      </c>
      <c r="AV123" s="178">
        <v>0</v>
      </c>
      <c r="AW123" s="178">
        <v>0</v>
      </c>
      <c r="AX123" s="178">
        <v>0</v>
      </c>
      <c r="AY123" s="178">
        <v>0</v>
      </c>
      <c r="AZ123" s="178">
        <v>0</v>
      </c>
      <c r="BA123" s="178">
        <v>0</v>
      </c>
      <c r="BB123" s="178">
        <v>0</v>
      </c>
      <c r="BC123" s="10">
        <f>SUM(AQ123:BB123)</f>
        <v>0</v>
      </c>
      <c r="BD123" s="178">
        <v>0</v>
      </c>
      <c r="BE123" s="178">
        <v>0</v>
      </c>
      <c r="BF123" s="178">
        <v>0</v>
      </c>
      <c r="BG123" s="178">
        <v>0</v>
      </c>
      <c r="BH123" s="178">
        <v>0</v>
      </c>
      <c r="BI123" s="178">
        <v>0</v>
      </c>
      <c r="BJ123" s="178">
        <v>0</v>
      </c>
      <c r="BK123" s="178">
        <v>0</v>
      </c>
      <c r="BL123" s="178">
        <v>0</v>
      </c>
      <c r="BM123" s="178">
        <v>0</v>
      </c>
      <c r="BN123" s="178">
        <v>0</v>
      </c>
      <c r="BO123" s="178">
        <v>0</v>
      </c>
      <c r="BP123" s="184">
        <f>SUM(BD123:BO123)</f>
        <v>0</v>
      </c>
    </row>
    <row r="124" spans="2:68" x14ac:dyDescent="0.25">
      <c r="B124" s="119" t="s">
        <v>200</v>
      </c>
      <c r="C124" s="118" t="s">
        <v>321</v>
      </c>
      <c r="D124" s="106">
        <v>0</v>
      </c>
      <c r="E124" s="178">
        <v>0</v>
      </c>
      <c r="F124" s="178">
        <v>0</v>
      </c>
      <c r="G124" s="178">
        <v>0</v>
      </c>
      <c r="H124" s="178">
        <v>0</v>
      </c>
      <c r="I124" s="178">
        <v>0</v>
      </c>
      <c r="J124" s="178">
        <v>0</v>
      </c>
      <c r="K124" s="178">
        <v>0</v>
      </c>
      <c r="L124" s="178">
        <v>0</v>
      </c>
      <c r="M124" s="178">
        <v>0</v>
      </c>
      <c r="N124" s="178">
        <v>0</v>
      </c>
      <c r="O124" s="178">
        <v>0</v>
      </c>
      <c r="P124" s="10">
        <f>SUM(D124:O124)</f>
        <v>0</v>
      </c>
      <c r="Q124" s="178">
        <v>0</v>
      </c>
      <c r="R124" s="178">
        <v>0</v>
      </c>
      <c r="S124" s="178">
        <v>0</v>
      </c>
      <c r="T124" s="178">
        <v>0</v>
      </c>
      <c r="U124" s="178">
        <v>0</v>
      </c>
      <c r="V124" s="178">
        <v>0</v>
      </c>
      <c r="W124" s="178">
        <v>0</v>
      </c>
      <c r="X124" s="178">
        <v>0</v>
      </c>
      <c r="Y124" s="178">
        <v>0</v>
      </c>
      <c r="Z124" s="178">
        <v>0</v>
      </c>
      <c r="AA124" s="178">
        <v>0</v>
      </c>
      <c r="AB124" s="178">
        <v>0</v>
      </c>
      <c r="AC124" s="10">
        <f>SUM(Q124:AB124)</f>
        <v>0</v>
      </c>
      <c r="AD124" s="178">
        <v>0</v>
      </c>
      <c r="AE124" s="178">
        <v>0</v>
      </c>
      <c r="AF124" s="178">
        <v>0</v>
      </c>
      <c r="AG124" s="178">
        <v>0</v>
      </c>
      <c r="AH124" s="178">
        <v>0</v>
      </c>
      <c r="AI124" s="178">
        <v>0</v>
      </c>
      <c r="AJ124" s="178">
        <v>0</v>
      </c>
      <c r="AK124" s="178">
        <v>0</v>
      </c>
      <c r="AL124" s="178">
        <v>0</v>
      </c>
      <c r="AM124" s="178">
        <v>0</v>
      </c>
      <c r="AN124" s="178">
        <v>0</v>
      </c>
      <c r="AO124" s="178">
        <v>0</v>
      </c>
      <c r="AP124" s="10">
        <f>SUM(AD124:AO124)</f>
        <v>0</v>
      </c>
      <c r="AQ124" s="178">
        <v>0</v>
      </c>
      <c r="AR124" s="178">
        <v>0</v>
      </c>
      <c r="AS124" s="178">
        <v>0</v>
      </c>
      <c r="AT124" s="178">
        <v>0</v>
      </c>
      <c r="AU124" s="178">
        <v>0</v>
      </c>
      <c r="AV124" s="178">
        <v>0</v>
      </c>
      <c r="AW124" s="178">
        <v>0</v>
      </c>
      <c r="AX124" s="178">
        <v>0</v>
      </c>
      <c r="AY124" s="178">
        <v>0</v>
      </c>
      <c r="AZ124" s="178">
        <v>0</v>
      </c>
      <c r="BA124" s="178">
        <v>0</v>
      </c>
      <c r="BB124" s="178">
        <v>0</v>
      </c>
      <c r="BC124" s="10">
        <f>SUM(AQ124:BB124)</f>
        <v>0</v>
      </c>
      <c r="BD124" s="178">
        <v>0</v>
      </c>
      <c r="BE124" s="178">
        <v>0</v>
      </c>
      <c r="BF124" s="178">
        <v>0</v>
      </c>
      <c r="BG124" s="178">
        <v>0</v>
      </c>
      <c r="BH124" s="178">
        <v>0</v>
      </c>
      <c r="BI124" s="178">
        <v>0</v>
      </c>
      <c r="BJ124" s="178">
        <v>0</v>
      </c>
      <c r="BK124" s="178">
        <v>0</v>
      </c>
      <c r="BL124" s="178">
        <v>0</v>
      </c>
      <c r="BM124" s="178">
        <v>0</v>
      </c>
      <c r="BN124" s="178">
        <v>0</v>
      </c>
      <c r="BO124" s="178">
        <v>0</v>
      </c>
      <c r="BP124" s="184">
        <f>SUM(BD124:BO124)</f>
        <v>0</v>
      </c>
    </row>
    <row r="125" spans="2:68" x14ac:dyDescent="0.25">
      <c r="B125" s="119" t="s">
        <v>200</v>
      </c>
      <c r="C125" s="118" t="s">
        <v>322</v>
      </c>
      <c r="D125" s="106">
        <v>0</v>
      </c>
      <c r="E125" s="178">
        <v>0</v>
      </c>
      <c r="F125" s="178">
        <v>0</v>
      </c>
      <c r="G125" s="178">
        <v>0</v>
      </c>
      <c r="H125" s="178">
        <v>0</v>
      </c>
      <c r="I125" s="178">
        <v>0</v>
      </c>
      <c r="J125" s="178">
        <v>0</v>
      </c>
      <c r="K125" s="178">
        <v>0</v>
      </c>
      <c r="L125" s="178">
        <v>0</v>
      </c>
      <c r="M125" s="178">
        <v>0</v>
      </c>
      <c r="N125" s="178">
        <v>0</v>
      </c>
      <c r="O125" s="178">
        <v>0</v>
      </c>
      <c r="P125" s="10">
        <f>SUM(D125:O125)</f>
        <v>0</v>
      </c>
      <c r="Q125" s="178">
        <v>0</v>
      </c>
      <c r="R125" s="178">
        <v>0</v>
      </c>
      <c r="S125" s="178">
        <v>0</v>
      </c>
      <c r="T125" s="178">
        <v>0</v>
      </c>
      <c r="U125" s="178">
        <v>0</v>
      </c>
      <c r="V125" s="178">
        <v>0</v>
      </c>
      <c r="W125" s="178">
        <v>0</v>
      </c>
      <c r="X125" s="178">
        <v>0</v>
      </c>
      <c r="Y125" s="178">
        <v>0</v>
      </c>
      <c r="Z125" s="178">
        <v>0</v>
      </c>
      <c r="AA125" s="178">
        <v>0</v>
      </c>
      <c r="AB125" s="178">
        <v>0</v>
      </c>
      <c r="AC125" s="10">
        <f>SUM(Q125:AB125)</f>
        <v>0</v>
      </c>
      <c r="AD125" s="178">
        <v>0</v>
      </c>
      <c r="AE125" s="178">
        <v>0</v>
      </c>
      <c r="AF125" s="178">
        <v>0</v>
      </c>
      <c r="AG125" s="178">
        <v>0</v>
      </c>
      <c r="AH125" s="178">
        <v>0</v>
      </c>
      <c r="AI125" s="178">
        <v>0</v>
      </c>
      <c r="AJ125" s="178">
        <v>0</v>
      </c>
      <c r="AK125" s="178">
        <v>0</v>
      </c>
      <c r="AL125" s="178">
        <v>0</v>
      </c>
      <c r="AM125" s="178">
        <v>0</v>
      </c>
      <c r="AN125" s="178">
        <v>0</v>
      </c>
      <c r="AO125" s="178">
        <v>0</v>
      </c>
      <c r="AP125" s="10">
        <f>SUM(AD125:AO125)</f>
        <v>0</v>
      </c>
      <c r="AQ125" s="178">
        <v>0</v>
      </c>
      <c r="AR125" s="178">
        <v>0</v>
      </c>
      <c r="AS125" s="178">
        <v>0</v>
      </c>
      <c r="AT125" s="178">
        <v>0</v>
      </c>
      <c r="AU125" s="178">
        <v>0</v>
      </c>
      <c r="AV125" s="178">
        <v>0</v>
      </c>
      <c r="AW125" s="178">
        <v>0</v>
      </c>
      <c r="AX125" s="178">
        <v>0</v>
      </c>
      <c r="AY125" s="178">
        <v>0</v>
      </c>
      <c r="AZ125" s="178">
        <v>0</v>
      </c>
      <c r="BA125" s="178">
        <v>0</v>
      </c>
      <c r="BB125" s="178">
        <v>0</v>
      </c>
      <c r="BC125" s="10">
        <f>SUM(AQ125:BB125)</f>
        <v>0</v>
      </c>
      <c r="BD125" s="178">
        <v>0</v>
      </c>
      <c r="BE125" s="178">
        <v>0</v>
      </c>
      <c r="BF125" s="178">
        <v>0</v>
      </c>
      <c r="BG125" s="178">
        <v>0</v>
      </c>
      <c r="BH125" s="178">
        <v>0</v>
      </c>
      <c r="BI125" s="178">
        <v>0</v>
      </c>
      <c r="BJ125" s="178">
        <v>0</v>
      </c>
      <c r="BK125" s="178">
        <v>0</v>
      </c>
      <c r="BL125" s="178">
        <v>0</v>
      </c>
      <c r="BM125" s="178">
        <v>0</v>
      </c>
      <c r="BN125" s="178">
        <v>0</v>
      </c>
      <c r="BO125" s="178">
        <v>0</v>
      </c>
      <c r="BP125" s="184">
        <f>SUM(BD125:BO125)</f>
        <v>0</v>
      </c>
    </row>
    <row r="126" spans="2:68" x14ac:dyDescent="0.25">
      <c r="B126" s="119" t="s">
        <v>200</v>
      </c>
      <c r="C126" s="118" t="s">
        <v>323</v>
      </c>
      <c r="D126" s="106">
        <v>0</v>
      </c>
      <c r="E126" s="178">
        <v>0</v>
      </c>
      <c r="F126" s="178">
        <v>0</v>
      </c>
      <c r="G126" s="178">
        <v>0</v>
      </c>
      <c r="H126" s="178">
        <v>0</v>
      </c>
      <c r="I126" s="178">
        <v>0</v>
      </c>
      <c r="J126" s="178">
        <v>0</v>
      </c>
      <c r="K126" s="178">
        <v>0</v>
      </c>
      <c r="L126" s="178">
        <v>0</v>
      </c>
      <c r="M126" s="178">
        <v>0</v>
      </c>
      <c r="N126" s="178">
        <v>0</v>
      </c>
      <c r="O126" s="178">
        <v>0</v>
      </c>
      <c r="P126" s="10">
        <f>SUM(D126:O126)</f>
        <v>0</v>
      </c>
      <c r="Q126" s="178">
        <v>0</v>
      </c>
      <c r="R126" s="178">
        <v>0</v>
      </c>
      <c r="S126" s="178">
        <v>0</v>
      </c>
      <c r="T126" s="178">
        <v>0</v>
      </c>
      <c r="U126" s="178">
        <v>0</v>
      </c>
      <c r="V126" s="178">
        <v>0</v>
      </c>
      <c r="W126" s="178">
        <v>0</v>
      </c>
      <c r="X126" s="178">
        <v>0</v>
      </c>
      <c r="Y126" s="178">
        <v>0</v>
      </c>
      <c r="Z126" s="178">
        <v>0</v>
      </c>
      <c r="AA126" s="178">
        <v>0</v>
      </c>
      <c r="AB126" s="178">
        <v>0</v>
      </c>
      <c r="AC126" s="10">
        <f>SUM(Q126:AB126)</f>
        <v>0</v>
      </c>
      <c r="AD126" s="178">
        <v>0</v>
      </c>
      <c r="AE126" s="178">
        <v>0</v>
      </c>
      <c r="AF126" s="178">
        <v>0</v>
      </c>
      <c r="AG126" s="178">
        <v>0</v>
      </c>
      <c r="AH126" s="178">
        <v>0</v>
      </c>
      <c r="AI126" s="178">
        <v>0</v>
      </c>
      <c r="AJ126" s="178">
        <v>0</v>
      </c>
      <c r="AK126" s="178">
        <v>0</v>
      </c>
      <c r="AL126" s="178">
        <v>0</v>
      </c>
      <c r="AM126" s="178">
        <v>0</v>
      </c>
      <c r="AN126" s="178">
        <v>0</v>
      </c>
      <c r="AO126" s="178">
        <v>0</v>
      </c>
      <c r="AP126" s="10">
        <f>SUM(AD126:AO126)</f>
        <v>0</v>
      </c>
      <c r="AQ126" s="178">
        <v>0</v>
      </c>
      <c r="AR126" s="178">
        <v>0</v>
      </c>
      <c r="AS126" s="178">
        <v>0</v>
      </c>
      <c r="AT126" s="178">
        <v>0</v>
      </c>
      <c r="AU126" s="178">
        <v>0</v>
      </c>
      <c r="AV126" s="178">
        <v>0</v>
      </c>
      <c r="AW126" s="178">
        <v>0</v>
      </c>
      <c r="AX126" s="178">
        <v>0</v>
      </c>
      <c r="AY126" s="178">
        <v>0</v>
      </c>
      <c r="AZ126" s="178">
        <v>0</v>
      </c>
      <c r="BA126" s="178">
        <v>0</v>
      </c>
      <c r="BB126" s="178">
        <v>0</v>
      </c>
      <c r="BC126" s="10">
        <f>SUM(AQ126:BB126)</f>
        <v>0</v>
      </c>
      <c r="BD126" s="178">
        <v>0</v>
      </c>
      <c r="BE126" s="178">
        <v>0</v>
      </c>
      <c r="BF126" s="178">
        <v>0</v>
      </c>
      <c r="BG126" s="178">
        <v>0</v>
      </c>
      <c r="BH126" s="178">
        <v>0</v>
      </c>
      <c r="BI126" s="178">
        <v>0</v>
      </c>
      <c r="BJ126" s="178">
        <v>0</v>
      </c>
      <c r="BK126" s="178">
        <v>0</v>
      </c>
      <c r="BL126" s="178">
        <v>0</v>
      </c>
      <c r="BM126" s="178">
        <v>0</v>
      </c>
      <c r="BN126" s="178">
        <v>0</v>
      </c>
      <c r="BO126" s="178">
        <v>0</v>
      </c>
      <c r="BP126" s="184">
        <f>SUM(BD126:BO126)</f>
        <v>0</v>
      </c>
    </row>
    <row r="127" spans="2:68" x14ac:dyDescent="0.25">
      <c r="B127" s="119" t="s">
        <v>200</v>
      </c>
      <c r="C127" s="118" t="s">
        <v>324</v>
      </c>
      <c r="D127" s="106">
        <v>0</v>
      </c>
      <c r="E127" s="178">
        <v>0</v>
      </c>
      <c r="F127" s="178">
        <v>0</v>
      </c>
      <c r="G127" s="178">
        <v>0</v>
      </c>
      <c r="H127" s="178">
        <v>0</v>
      </c>
      <c r="I127" s="178">
        <v>0</v>
      </c>
      <c r="J127" s="178">
        <v>0</v>
      </c>
      <c r="K127" s="178">
        <v>0</v>
      </c>
      <c r="L127" s="178">
        <v>0</v>
      </c>
      <c r="M127" s="178">
        <v>0</v>
      </c>
      <c r="N127" s="178">
        <v>0</v>
      </c>
      <c r="O127" s="178">
        <v>0</v>
      </c>
      <c r="P127" s="10">
        <f t="shared" ref="P127" si="168">SUM(D127:O127)</f>
        <v>0</v>
      </c>
      <c r="Q127" s="178">
        <v>0</v>
      </c>
      <c r="R127" s="178">
        <v>0</v>
      </c>
      <c r="S127" s="178">
        <v>0</v>
      </c>
      <c r="T127" s="178">
        <v>0</v>
      </c>
      <c r="U127" s="178">
        <v>0</v>
      </c>
      <c r="V127" s="178">
        <v>0</v>
      </c>
      <c r="W127" s="178">
        <v>0</v>
      </c>
      <c r="X127" s="178">
        <v>0</v>
      </c>
      <c r="Y127" s="178">
        <v>0</v>
      </c>
      <c r="Z127" s="178">
        <v>0</v>
      </c>
      <c r="AA127" s="178">
        <v>0</v>
      </c>
      <c r="AB127" s="178">
        <v>0</v>
      </c>
      <c r="AC127" s="10">
        <f t="shared" ref="AC127" si="169">SUM(Q127:AB127)</f>
        <v>0</v>
      </c>
      <c r="AD127" s="178">
        <v>0</v>
      </c>
      <c r="AE127" s="178">
        <v>0</v>
      </c>
      <c r="AF127" s="178">
        <v>0</v>
      </c>
      <c r="AG127" s="178">
        <v>0</v>
      </c>
      <c r="AH127" s="178">
        <v>0</v>
      </c>
      <c r="AI127" s="178">
        <v>0</v>
      </c>
      <c r="AJ127" s="178">
        <v>0</v>
      </c>
      <c r="AK127" s="178">
        <v>0</v>
      </c>
      <c r="AL127" s="178">
        <v>0</v>
      </c>
      <c r="AM127" s="178">
        <v>0</v>
      </c>
      <c r="AN127" s="178">
        <v>0</v>
      </c>
      <c r="AO127" s="178">
        <v>0</v>
      </c>
      <c r="AP127" s="10">
        <f t="shared" ref="AP127" si="170">SUM(AD127:AO127)</f>
        <v>0</v>
      </c>
      <c r="AQ127" s="178">
        <v>0</v>
      </c>
      <c r="AR127" s="178">
        <v>0</v>
      </c>
      <c r="AS127" s="178">
        <v>0</v>
      </c>
      <c r="AT127" s="178">
        <v>0</v>
      </c>
      <c r="AU127" s="178">
        <v>0</v>
      </c>
      <c r="AV127" s="178">
        <v>0</v>
      </c>
      <c r="AW127" s="178">
        <v>0</v>
      </c>
      <c r="AX127" s="178">
        <v>0</v>
      </c>
      <c r="AY127" s="178">
        <v>0</v>
      </c>
      <c r="AZ127" s="178">
        <v>0</v>
      </c>
      <c r="BA127" s="178">
        <v>0</v>
      </c>
      <c r="BB127" s="178">
        <v>0</v>
      </c>
      <c r="BC127" s="10">
        <f t="shared" ref="BC127" si="171">SUM(AQ127:BB127)</f>
        <v>0</v>
      </c>
      <c r="BD127" s="178">
        <v>0</v>
      </c>
      <c r="BE127" s="178">
        <v>0</v>
      </c>
      <c r="BF127" s="178">
        <v>0</v>
      </c>
      <c r="BG127" s="178">
        <v>0</v>
      </c>
      <c r="BH127" s="178">
        <v>0</v>
      </c>
      <c r="BI127" s="178">
        <v>0</v>
      </c>
      <c r="BJ127" s="178">
        <v>0</v>
      </c>
      <c r="BK127" s="178">
        <v>0</v>
      </c>
      <c r="BL127" s="178">
        <v>0</v>
      </c>
      <c r="BM127" s="178">
        <v>0</v>
      </c>
      <c r="BN127" s="178">
        <v>0</v>
      </c>
      <c r="BO127" s="178">
        <v>0</v>
      </c>
      <c r="BP127" s="184">
        <f t="shared" ref="BP127" si="172">SUM(BD127:BO127)</f>
        <v>0</v>
      </c>
    </row>
    <row r="128" spans="2:68" x14ac:dyDescent="0.25">
      <c r="B128" s="113"/>
      <c r="C128" s="68"/>
      <c r="D128" s="84">
        <f t="shared" ref="D128" si="173">SUM(D123:D127)</f>
        <v>0</v>
      </c>
      <c r="E128" s="84">
        <f t="shared" ref="E128" si="174">SUM(E123:E127)</f>
        <v>0</v>
      </c>
      <c r="F128" s="84">
        <f t="shared" ref="F128" si="175">SUM(F123:F127)</f>
        <v>0</v>
      </c>
      <c r="G128" s="84">
        <f t="shared" ref="G128" si="176">SUM(G123:G127)</f>
        <v>0</v>
      </c>
      <c r="H128" s="84">
        <f t="shared" ref="H128" si="177">SUM(H123:H127)</f>
        <v>0</v>
      </c>
      <c r="I128" s="84">
        <f t="shared" ref="I128" si="178">SUM(I123:I127)</f>
        <v>0</v>
      </c>
      <c r="J128" s="84">
        <f t="shared" ref="J128" si="179">SUM(J123:J127)</f>
        <v>0</v>
      </c>
      <c r="K128" s="84">
        <f t="shared" ref="K128" si="180">SUM(K123:K127)</f>
        <v>0</v>
      </c>
      <c r="L128" s="84">
        <f t="shared" ref="L128" si="181">SUM(L123:L127)</f>
        <v>0</v>
      </c>
      <c r="M128" s="84">
        <f t="shared" ref="M128" si="182">SUM(M123:M127)</f>
        <v>0</v>
      </c>
      <c r="N128" s="84">
        <f t="shared" ref="N128" si="183">SUM(N123:N127)</f>
        <v>0</v>
      </c>
      <c r="O128" s="84">
        <f t="shared" ref="O128" si="184">SUM(O123:O127)</f>
        <v>0</v>
      </c>
      <c r="P128" s="84">
        <f t="shared" ref="P128" si="185">SUM(P123:P127)</f>
        <v>0</v>
      </c>
      <c r="Q128" s="84">
        <f t="shared" ref="Q128" si="186">SUM(Q123:Q127)</f>
        <v>0</v>
      </c>
      <c r="R128" s="84">
        <f t="shared" ref="R128" si="187">SUM(R123:R127)</f>
        <v>0</v>
      </c>
      <c r="S128" s="84">
        <f t="shared" ref="S128" si="188">SUM(S123:S127)</f>
        <v>0</v>
      </c>
      <c r="T128" s="84">
        <f t="shared" ref="T128" si="189">SUM(T123:T127)</f>
        <v>0</v>
      </c>
      <c r="U128" s="84">
        <f t="shared" ref="U128" si="190">SUM(U123:U127)</f>
        <v>0</v>
      </c>
      <c r="V128" s="84">
        <f t="shared" ref="V128" si="191">SUM(V123:V127)</f>
        <v>0</v>
      </c>
      <c r="W128" s="84">
        <f t="shared" ref="W128" si="192">SUM(W123:W127)</f>
        <v>0</v>
      </c>
      <c r="X128" s="84">
        <f t="shared" ref="X128" si="193">SUM(X123:X127)</f>
        <v>0</v>
      </c>
      <c r="Y128" s="84">
        <f t="shared" ref="Y128" si="194">SUM(Y123:Y127)</f>
        <v>0</v>
      </c>
      <c r="Z128" s="84">
        <f t="shared" ref="Z128" si="195">SUM(Z123:Z127)</f>
        <v>0</v>
      </c>
      <c r="AA128" s="84">
        <f t="shared" ref="AA128" si="196">SUM(AA123:AA127)</f>
        <v>0</v>
      </c>
      <c r="AB128" s="84">
        <f t="shared" ref="AB128" si="197">SUM(AB123:AB127)</f>
        <v>0</v>
      </c>
      <c r="AC128" s="84">
        <f t="shared" ref="AC128" si="198">SUM(AC123:AC127)</f>
        <v>0</v>
      </c>
      <c r="AD128" s="84">
        <f t="shared" ref="AD128" si="199">SUM(AD123:AD127)</f>
        <v>0</v>
      </c>
      <c r="AE128" s="84">
        <f t="shared" ref="AE128" si="200">SUM(AE123:AE127)</f>
        <v>0</v>
      </c>
      <c r="AF128" s="84">
        <f t="shared" ref="AF128" si="201">SUM(AF123:AF127)</f>
        <v>0</v>
      </c>
      <c r="AG128" s="84">
        <f t="shared" ref="AG128" si="202">SUM(AG123:AG127)</f>
        <v>0</v>
      </c>
      <c r="AH128" s="84">
        <f t="shared" ref="AH128" si="203">SUM(AH123:AH127)</f>
        <v>0</v>
      </c>
      <c r="AI128" s="84">
        <f t="shared" ref="AI128" si="204">SUM(AI123:AI127)</f>
        <v>0</v>
      </c>
      <c r="AJ128" s="84">
        <f t="shared" ref="AJ128" si="205">SUM(AJ123:AJ127)</f>
        <v>0</v>
      </c>
      <c r="AK128" s="84">
        <f t="shared" ref="AK128" si="206">SUM(AK123:AK127)</f>
        <v>0</v>
      </c>
      <c r="AL128" s="84">
        <f t="shared" ref="AL128" si="207">SUM(AL123:AL127)</f>
        <v>0</v>
      </c>
      <c r="AM128" s="84">
        <f t="shared" ref="AM128" si="208">SUM(AM123:AM127)</f>
        <v>0</v>
      </c>
      <c r="AN128" s="84">
        <f t="shared" ref="AN128" si="209">SUM(AN123:AN127)</f>
        <v>0</v>
      </c>
      <c r="AO128" s="84">
        <f t="shared" ref="AO128" si="210">SUM(AO123:AO127)</f>
        <v>0</v>
      </c>
      <c r="AP128" s="84">
        <f t="shared" ref="AP128" si="211">SUM(AP123:AP127)</f>
        <v>0</v>
      </c>
      <c r="AQ128" s="84">
        <f t="shared" ref="AQ128" si="212">SUM(AQ123:AQ127)</f>
        <v>0</v>
      </c>
      <c r="AR128" s="84">
        <f t="shared" ref="AR128" si="213">SUM(AR123:AR127)</f>
        <v>0</v>
      </c>
      <c r="AS128" s="84">
        <f t="shared" ref="AS128" si="214">SUM(AS123:AS127)</f>
        <v>0</v>
      </c>
      <c r="AT128" s="84">
        <f t="shared" ref="AT128" si="215">SUM(AT123:AT127)</f>
        <v>0</v>
      </c>
      <c r="AU128" s="84">
        <f t="shared" ref="AU128" si="216">SUM(AU123:AU127)</f>
        <v>0</v>
      </c>
      <c r="AV128" s="84">
        <f t="shared" ref="AV128" si="217">SUM(AV123:AV127)</f>
        <v>0</v>
      </c>
      <c r="AW128" s="84">
        <f t="shared" ref="AW128" si="218">SUM(AW123:AW127)</f>
        <v>0</v>
      </c>
      <c r="AX128" s="84">
        <f t="shared" ref="AX128" si="219">SUM(AX123:AX127)</f>
        <v>0</v>
      </c>
      <c r="AY128" s="84">
        <f t="shared" ref="AY128" si="220">SUM(AY123:AY127)</f>
        <v>0</v>
      </c>
      <c r="AZ128" s="84">
        <f t="shared" ref="AZ128" si="221">SUM(AZ123:AZ127)</f>
        <v>0</v>
      </c>
      <c r="BA128" s="84">
        <f t="shared" ref="BA128" si="222">SUM(BA123:BA127)</f>
        <v>0</v>
      </c>
      <c r="BB128" s="84">
        <f t="shared" ref="BB128" si="223">SUM(BB123:BB127)</f>
        <v>0</v>
      </c>
      <c r="BC128" s="84">
        <f t="shared" ref="BC128" si="224">SUM(BC123:BC127)</f>
        <v>0</v>
      </c>
      <c r="BD128" s="84">
        <f t="shared" ref="BD128" si="225">SUM(BD123:BD127)</f>
        <v>0</v>
      </c>
      <c r="BE128" s="84">
        <f t="shared" ref="BE128" si="226">SUM(BE123:BE127)</f>
        <v>0</v>
      </c>
      <c r="BF128" s="84">
        <f t="shared" ref="BF128" si="227">SUM(BF123:BF127)</f>
        <v>0</v>
      </c>
      <c r="BG128" s="84">
        <f t="shared" ref="BG128" si="228">SUM(BG123:BG127)</f>
        <v>0</v>
      </c>
      <c r="BH128" s="84">
        <f t="shared" ref="BH128" si="229">SUM(BH123:BH127)</f>
        <v>0</v>
      </c>
      <c r="BI128" s="84">
        <f t="shared" ref="BI128" si="230">SUM(BI123:BI127)</f>
        <v>0</v>
      </c>
      <c r="BJ128" s="84">
        <f t="shared" ref="BJ128" si="231">SUM(BJ123:BJ127)</f>
        <v>0</v>
      </c>
      <c r="BK128" s="84">
        <f t="shared" ref="BK128" si="232">SUM(BK123:BK127)</f>
        <v>0</v>
      </c>
      <c r="BL128" s="84">
        <f t="shared" ref="BL128" si="233">SUM(BL123:BL127)</f>
        <v>0</v>
      </c>
      <c r="BM128" s="84">
        <f t="shared" ref="BM128" si="234">SUM(BM123:BM127)</f>
        <v>0</v>
      </c>
      <c r="BN128" s="84">
        <f t="shared" ref="BN128" si="235">SUM(BN123:BN127)</f>
        <v>0</v>
      </c>
      <c r="BO128" s="84">
        <f t="shared" ref="BO128" si="236">SUM(BO123:BO127)</f>
        <v>0</v>
      </c>
      <c r="BP128" s="191">
        <f>SUM(BP123:BP127)</f>
        <v>0</v>
      </c>
    </row>
    <row r="129" spans="2:68" x14ac:dyDescent="0.25">
      <c r="B129" s="113"/>
      <c r="C129" s="68"/>
      <c r="D129" s="93"/>
      <c r="E129" s="68"/>
      <c r="F129" s="68"/>
      <c r="G129" s="68"/>
      <c r="H129" s="68"/>
      <c r="I129" s="69"/>
      <c r="J129" s="69"/>
      <c r="K129" s="69"/>
      <c r="L129" s="69"/>
      <c r="M129" s="69"/>
      <c r="N129" s="69"/>
      <c r="O129" s="69"/>
      <c r="P129" s="69"/>
      <c r="Q129" s="69"/>
      <c r="R129" s="69"/>
      <c r="S129" s="69"/>
      <c r="T129" s="69"/>
      <c r="U129" s="69"/>
      <c r="V129" s="69"/>
      <c r="W129" s="69"/>
      <c r="X129" s="69"/>
      <c r="Y129" s="69"/>
      <c r="Z129" s="69"/>
      <c r="AA129" s="69"/>
      <c r="AB129" s="69"/>
      <c r="AC129" s="69"/>
      <c r="AD129" s="69"/>
      <c r="AE129" s="69"/>
      <c r="AF129" s="69"/>
      <c r="AG129" s="69"/>
      <c r="AH129" s="69"/>
      <c r="AI129" s="69"/>
      <c r="AJ129" s="69"/>
      <c r="AK129" s="69"/>
      <c r="AL129" s="69"/>
      <c r="AM129" s="69"/>
      <c r="AN129" s="69"/>
      <c r="AO129" s="69"/>
      <c r="AP129" s="69"/>
      <c r="AQ129" s="69"/>
      <c r="AR129" s="69"/>
      <c r="AS129" s="69"/>
      <c r="AT129" s="69"/>
      <c r="AU129" s="69"/>
      <c r="AV129" s="69"/>
      <c r="AW129" s="69"/>
      <c r="AX129" s="69"/>
      <c r="AY129" s="69"/>
      <c r="AZ129" s="69"/>
      <c r="BA129" s="69"/>
      <c r="BB129" s="69"/>
      <c r="BC129" s="69"/>
      <c r="BD129" s="69"/>
      <c r="BE129" s="69"/>
      <c r="BF129" s="69"/>
      <c r="BG129" s="69"/>
      <c r="BH129" s="69"/>
      <c r="BI129" s="69"/>
      <c r="BJ129" s="69"/>
      <c r="BK129" s="69"/>
      <c r="BL129" s="69"/>
      <c r="BM129" s="69"/>
      <c r="BN129" s="69"/>
      <c r="BO129" s="69"/>
      <c r="BP129" s="180"/>
    </row>
    <row r="130" spans="2:68" x14ac:dyDescent="0.25">
      <c r="B130" s="113"/>
      <c r="C130" s="68" t="s">
        <v>354</v>
      </c>
      <c r="D130" s="176">
        <f>D105</f>
        <v>43617</v>
      </c>
      <c r="E130" s="94">
        <f>DATE(YEAR(D130)+1,MONTH(D130),DAY(D130))</f>
        <v>43983</v>
      </c>
      <c r="F130" s="94">
        <f>DATE(YEAR(E130)+1,MONTH(E130),DAY(E130))</f>
        <v>44348</v>
      </c>
      <c r="G130" s="94">
        <f>DATE(YEAR(F130)+1,MONTH(F130),DAY(F130))</f>
        <v>44713</v>
      </c>
      <c r="H130" s="94">
        <f>DATE(YEAR(G130)+1,MONTH(G130),DAY(G130))</f>
        <v>45078</v>
      </c>
      <c r="I130" s="69"/>
      <c r="J130" s="69"/>
      <c r="K130" s="69"/>
      <c r="L130" s="69"/>
      <c r="M130" s="69"/>
      <c r="N130" s="69"/>
      <c r="O130" s="69"/>
      <c r="P130" s="69"/>
      <c r="Q130" s="69"/>
      <c r="R130" s="69"/>
      <c r="S130" s="69"/>
      <c r="T130" s="69"/>
      <c r="U130" s="69"/>
      <c r="V130" s="69"/>
      <c r="W130" s="69"/>
      <c r="X130" s="69"/>
      <c r="Y130" s="69"/>
      <c r="Z130" s="69"/>
      <c r="AA130" s="69"/>
      <c r="AB130" s="69"/>
      <c r="AC130" s="69"/>
      <c r="AD130" s="69"/>
      <c r="AE130" s="69"/>
      <c r="AF130" s="69"/>
      <c r="AG130" s="69"/>
      <c r="AH130" s="69"/>
      <c r="AI130" s="69"/>
      <c r="AJ130" s="69"/>
      <c r="AK130" s="69"/>
      <c r="AL130" s="69"/>
      <c r="AM130" s="69"/>
      <c r="AN130" s="69"/>
      <c r="AO130" s="69"/>
      <c r="AP130" s="69"/>
      <c r="AQ130" s="69"/>
      <c r="AR130" s="69"/>
      <c r="AS130" s="69"/>
      <c r="AT130" s="69"/>
      <c r="AU130" s="69"/>
      <c r="AV130" s="69"/>
      <c r="AW130" s="69"/>
      <c r="AX130" s="69"/>
      <c r="AY130" s="69"/>
      <c r="AZ130" s="69"/>
      <c r="BA130" s="69"/>
      <c r="BB130" s="69"/>
      <c r="BC130" s="69"/>
      <c r="BD130" s="69"/>
      <c r="BE130" s="69"/>
      <c r="BF130" s="69"/>
      <c r="BG130" s="69"/>
      <c r="BH130" s="69"/>
      <c r="BI130" s="69"/>
      <c r="BJ130" s="69"/>
      <c r="BK130" s="69"/>
      <c r="BL130" s="69"/>
      <c r="BM130" s="69"/>
      <c r="BN130" s="69"/>
      <c r="BO130" s="69"/>
      <c r="BP130" s="180"/>
    </row>
    <row r="131" spans="2:68" x14ac:dyDescent="0.25">
      <c r="B131" s="113" t="str">
        <f>B106</f>
        <v>Source and cost explanation</v>
      </c>
      <c r="C131" s="68" t="str">
        <f>C106</f>
        <v>Asset #1</v>
      </c>
      <c r="D131" s="122">
        <f t="shared" ref="D131:D145" si="237">P106</f>
        <v>0</v>
      </c>
      <c r="E131" s="122">
        <f>AC106</f>
        <v>0</v>
      </c>
      <c r="F131" s="122">
        <f>AP106</f>
        <v>0</v>
      </c>
      <c r="G131" s="122">
        <f>BC106</f>
        <v>0</v>
      </c>
      <c r="H131" s="122">
        <f>BP106</f>
        <v>0</v>
      </c>
      <c r="I131" s="69"/>
      <c r="J131" s="69"/>
      <c r="K131" s="69"/>
      <c r="L131" s="69"/>
      <c r="M131" s="69"/>
      <c r="N131" s="69"/>
      <c r="O131" s="69"/>
      <c r="P131" s="69"/>
      <c r="Q131" s="69"/>
      <c r="R131" s="69"/>
      <c r="S131" s="69"/>
      <c r="T131" s="69"/>
      <c r="U131" s="69"/>
      <c r="V131" s="69"/>
      <c r="W131" s="69"/>
      <c r="X131" s="69"/>
      <c r="Y131" s="69"/>
      <c r="Z131" s="69"/>
      <c r="AA131" s="69"/>
      <c r="AB131" s="69"/>
      <c r="AC131" s="69"/>
      <c r="AD131" s="69"/>
      <c r="AE131" s="69"/>
      <c r="AF131" s="69"/>
      <c r="AG131" s="69"/>
      <c r="AH131" s="69"/>
      <c r="AI131" s="69"/>
      <c r="AJ131" s="69"/>
      <c r="AK131" s="69"/>
      <c r="AL131" s="69"/>
      <c r="AM131" s="69"/>
      <c r="AN131" s="69"/>
      <c r="AO131" s="69"/>
      <c r="AP131" s="69"/>
      <c r="AQ131" s="69"/>
      <c r="AR131" s="69"/>
      <c r="AS131" s="69"/>
      <c r="AT131" s="69"/>
      <c r="AU131" s="69"/>
      <c r="AV131" s="69"/>
      <c r="AW131" s="69"/>
      <c r="AX131" s="69"/>
      <c r="AY131" s="69"/>
      <c r="AZ131" s="69"/>
      <c r="BA131" s="69"/>
      <c r="BB131" s="69"/>
      <c r="BC131" s="69"/>
      <c r="BD131" s="69"/>
      <c r="BE131" s="69"/>
      <c r="BF131" s="69"/>
      <c r="BG131" s="69"/>
      <c r="BH131" s="69"/>
      <c r="BI131" s="69"/>
      <c r="BJ131" s="69"/>
      <c r="BK131" s="69"/>
      <c r="BL131" s="69"/>
      <c r="BM131" s="69"/>
      <c r="BN131" s="69"/>
      <c r="BO131" s="69"/>
      <c r="BP131" s="180"/>
    </row>
    <row r="132" spans="2:68" x14ac:dyDescent="0.25">
      <c r="B132" s="113" t="str">
        <f t="shared" ref="B132:B145" si="238">B107</f>
        <v>Source and cost explanation</v>
      </c>
      <c r="C132" s="68" t="str">
        <f t="shared" ref="C132:C145" si="239">C107</f>
        <v>Asset #2</v>
      </c>
      <c r="D132" s="122">
        <f t="shared" si="237"/>
        <v>0</v>
      </c>
      <c r="E132" s="122">
        <f t="shared" ref="E132:E145" si="240">AC107</f>
        <v>0</v>
      </c>
      <c r="F132" s="122">
        <f t="shared" ref="F132:F145" si="241">AP107</f>
        <v>0</v>
      </c>
      <c r="G132" s="122">
        <f t="shared" ref="G132:G145" si="242">BC107</f>
        <v>0</v>
      </c>
      <c r="H132" s="122">
        <f t="shared" ref="H132:H145" si="243">BP107</f>
        <v>0</v>
      </c>
      <c r="I132" s="69"/>
      <c r="J132" s="69"/>
      <c r="K132" s="69"/>
      <c r="L132" s="69"/>
      <c r="M132" s="69"/>
      <c r="N132" s="69"/>
      <c r="O132" s="69"/>
      <c r="P132" s="69"/>
      <c r="Q132" s="69"/>
      <c r="R132" s="69"/>
      <c r="S132" s="69"/>
      <c r="T132" s="69"/>
      <c r="U132" s="69"/>
      <c r="V132" s="69"/>
      <c r="W132" s="69"/>
      <c r="X132" s="69"/>
      <c r="Y132" s="69"/>
      <c r="Z132" s="69"/>
      <c r="AA132" s="69"/>
      <c r="AB132" s="69"/>
      <c r="AC132" s="69"/>
      <c r="AD132" s="69"/>
      <c r="AE132" s="69"/>
      <c r="AF132" s="69"/>
      <c r="AG132" s="69"/>
      <c r="AH132" s="69"/>
      <c r="AI132" s="69"/>
      <c r="AJ132" s="69"/>
      <c r="AK132" s="69"/>
      <c r="AL132" s="69"/>
      <c r="AM132" s="69"/>
      <c r="AN132" s="69"/>
      <c r="AO132" s="69"/>
      <c r="AP132" s="69"/>
      <c r="AQ132" s="69"/>
      <c r="AR132" s="69"/>
      <c r="AS132" s="69"/>
      <c r="AT132" s="69"/>
      <c r="AU132" s="69"/>
      <c r="AV132" s="69"/>
      <c r="AW132" s="69"/>
      <c r="AX132" s="69"/>
      <c r="AY132" s="69"/>
      <c r="AZ132" s="69"/>
      <c r="BA132" s="69"/>
      <c r="BB132" s="69"/>
      <c r="BC132" s="69"/>
      <c r="BD132" s="69"/>
      <c r="BE132" s="69"/>
      <c r="BF132" s="69"/>
      <c r="BG132" s="69"/>
      <c r="BH132" s="69"/>
      <c r="BI132" s="69"/>
      <c r="BJ132" s="69"/>
      <c r="BK132" s="69"/>
      <c r="BL132" s="69"/>
      <c r="BM132" s="69"/>
      <c r="BN132" s="69"/>
      <c r="BO132" s="69"/>
      <c r="BP132" s="180"/>
    </row>
    <row r="133" spans="2:68" x14ac:dyDescent="0.25">
      <c r="B133" s="113" t="str">
        <f t="shared" si="238"/>
        <v>Source and cost explanation</v>
      </c>
      <c r="C133" s="68" t="str">
        <f t="shared" si="239"/>
        <v>Asset #3</v>
      </c>
      <c r="D133" s="122">
        <f t="shared" si="237"/>
        <v>0</v>
      </c>
      <c r="E133" s="122">
        <f t="shared" si="240"/>
        <v>0</v>
      </c>
      <c r="F133" s="122">
        <f t="shared" si="241"/>
        <v>0</v>
      </c>
      <c r="G133" s="122">
        <f t="shared" si="242"/>
        <v>0</v>
      </c>
      <c r="H133" s="122">
        <f t="shared" si="243"/>
        <v>0</v>
      </c>
      <c r="I133" s="69"/>
      <c r="J133" s="69"/>
      <c r="K133" s="69"/>
      <c r="L133" s="69"/>
      <c r="M133" s="69"/>
      <c r="N133" s="69"/>
      <c r="O133" s="69"/>
      <c r="P133" s="69"/>
      <c r="Q133" s="69"/>
      <c r="R133" s="69"/>
      <c r="S133" s="69"/>
      <c r="T133" s="69"/>
      <c r="U133" s="69"/>
      <c r="V133" s="69"/>
      <c r="W133" s="69"/>
      <c r="X133" s="69"/>
      <c r="Y133" s="69"/>
      <c r="Z133" s="69"/>
      <c r="AA133" s="69"/>
      <c r="AB133" s="69"/>
      <c r="AC133" s="69"/>
      <c r="AD133" s="69"/>
      <c r="AE133" s="69"/>
      <c r="AF133" s="69"/>
      <c r="AG133" s="69"/>
      <c r="AH133" s="69"/>
      <c r="AI133" s="69"/>
      <c r="AJ133" s="69"/>
      <c r="AK133" s="69"/>
      <c r="AL133" s="69"/>
      <c r="AM133" s="69"/>
      <c r="AN133" s="69"/>
      <c r="AO133" s="69"/>
      <c r="AP133" s="69"/>
      <c r="AQ133" s="69"/>
      <c r="AR133" s="69"/>
      <c r="AS133" s="69"/>
      <c r="AT133" s="69"/>
      <c r="AU133" s="69"/>
      <c r="AV133" s="69"/>
      <c r="AW133" s="69"/>
      <c r="AX133" s="69"/>
      <c r="AY133" s="69"/>
      <c r="AZ133" s="69"/>
      <c r="BA133" s="69"/>
      <c r="BB133" s="69"/>
      <c r="BC133" s="69"/>
      <c r="BD133" s="69"/>
      <c r="BE133" s="69"/>
      <c r="BF133" s="69"/>
      <c r="BG133" s="69"/>
      <c r="BH133" s="69"/>
      <c r="BI133" s="69"/>
      <c r="BJ133" s="69"/>
      <c r="BK133" s="69"/>
      <c r="BL133" s="69"/>
      <c r="BM133" s="69"/>
      <c r="BN133" s="69"/>
      <c r="BO133" s="69"/>
      <c r="BP133" s="180"/>
    </row>
    <row r="134" spans="2:68" x14ac:dyDescent="0.25">
      <c r="B134" s="113" t="str">
        <f t="shared" si="238"/>
        <v>Source and cost explanation</v>
      </c>
      <c r="C134" s="68" t="str">
        <f t="shared" si="239"/>
        <v>Asset #4</v>
      </c>
      <c r="D134" s="122">
        <f t="shared" si="237"/>
        <v>0</v>
      </c>
      <c r="E134" s="122">
        <f t="shared" si="240"/>
        <v>0</v>
      </c>
      <c r="F134" s="122">
        <f t="shared" si="241"/>
        <v>0</v>
      </c>
      <c r="G134" s="122">
        <f t="shared" si="242"/>
        <v>0</v>
      </c>
      <c r="H134" s="122">
        <f t="shared" si="243"/>
        <v>0</v>
      </c>
      <c r="I134" s="69"/>
      <c r="J134" s="69"/>
      <c r="K134" s="69"/>
      <c r="L134" s="69"/>
      <c r="M134" s="69"/>
      <c r="N134" s="69"/>
      <c r="O134" s="69"/>
      <c r="P134" s="69"/>
      <c r="Q134" s="69"/>
      <c r="R134" s="69"/>
      <c r="S134" s="69"/>
      <c r="T134" s="69"/>
      <c r="U134" s="69"/>
      <c r="V134" s="69"/>
      <c r="W134" s="69"/>
      <c r="X134" s="69"/>
      <c r="Y134" s="69"/>
      <c r="Z134" s="69"/>
      <c r="AA134" s="69"/>
      <c r="AB134" s="69"/>
      <c r="AC134" s="69"/>
      <c r="AD134" s="69"/>
      <c r="AE134" s="69"/>
      <c r="AF134" s="69"/>
      <c r="AG134" s="69"/>
      <c r="AH134" s="69"/>
      <c r="AI134" s="69"/>
      <c r="AJ134" s="69"/>
      <c r="AK134" s="69"/>
      <c r="AL134" s="69"/>
      <c r="AM134" s="69"/>
      <c r="AN134" s="69"/>
      <c r="AO134" s="69"/>
      <c r="AP134" s="69"/>
      <c r="AQ134" s="69"/>
      <c r="AR134" s="69"/>
      <c r="AS134" s="69"/>
      <c r="AT134" s="69"/>
      <c r="AU134" s="69"/>
      <c r="AV134" s="69"/>
      <c r="AW134" s="69"/>
      <c r="AX134" s="69"/>
      <c r="AY134" s="69"/>
      <c r="AZ134" s="69"/>
      <c r="BA134" s="69"/>
      <c r="BB134" s="69"/>
      <c r="BC134" s="69"/>
      <c r="BD134" s="69"/>
      <c r="BE134" s="69"/>
      <c r="BF134" s="69"/>
      <c r="BG134" s="69"/>
      <c r="BH134" s="69"/>
      <c r="BI134" s="69"/>
      <c r="BJ134" s="69"/>
      <c r="BK134" s="69"/>
      <c r="BL134" s="69"/>
      <c r="BM134" s="69"/>
      <c r="BN134" s="69"/>
      <c r="BO134" s="69"/>
      <c r="BP134" s="180"/>
    </row>
    <row r="135" spans="2:68" x14ac:dyDescent="0.25">
      <c r="B135" s="113" t="str">
        <f t="shared" si="238"/>
        <v>Source and cost explanation</v>
      </c>
      <c r="C135" s="68" t="str">
        <f t="shared" si="239"/>
        <v>Asset #5</v>
      </c>
      <c r="D135" s="122">
        <f t="shared" si="237"/>
        <v>0</v>
      </c>
      <c r="E135" s="122">
        <f t="shared" si="240"/>
        <v>0</v>
      </c>
      <c r="F135" s="122">
        <f t="shared" si="241"/>
        <v>0</v>
      </c>
      <c r="G135" s="122">
        <f t="shared" si="242"/>
        <v>0</v>
      </c>
      <c r="H135" s="122">
        <f t="shared" si="243"/>
        <v>0</v>
      </c>
      <c r="I135" s="69"/>
      <c r="J135" s="69"/>
      <c r="K135" s="69"/>
      <c r="L135" s="69"/>
      <c r="M135" s="69"/>
      <c r="N135" s="69"/>
      <c r="O135" s="69"/>
      <c r="P135" s="69"/>
      <c r="Q135" s="69"/>
      <c r="R135" s="69"/>
      <c r="S135" s="69"/>
      <c r="T135" s="69"/>
      <c r="U135" s="69"/>
      <c r="V135" s="69"/>
      <c r="W135" s="69"/>
      <c r="X135" s="69"/>
      <c r="Y135" s="69"/>
      <c r="Z135" s="69"/>
      <c r="AA135" s="69"/>
      <c r="AB135" s="69"/>
      <c r="AC135" s="69"/>
      <c r="AD135" s="69"/>
      <c r="AE135" s="69"/>
      <c r="AF135" s="69"/>
      <c r="AG135" s="69"/>
      <c r="AH135" s="69"/>
      <c r="AI135" s="69"/>
      <c r="AJ135" s="69"/>
      <c r="AK135" s="69"/>
      <c r="AL135" s="69"/>
      <c r="AM135" s="69"/>
      <c r="AN135" s="69"/>
      <c r="AO135" s="69"/>
      <c r="AP135" s="69"/>
      <c r="AQ135" s="69"/>
      <c r="AR135" s="69"/>
      <c r="AS135" s="69"/>
      <c r="AT135" s="69"/>
      <c r="AU135" s="69"/>
      <c r="AV135" s="69"/>
      <c r="AW135" s="69"/>
      <c r="AX135" s="69"/>
      <c r="AY135" s="69"/>
      <c r="AZ135" s="69"/>
      <c r="BA135" s="69"/>
      <c r="BB135" s="69"/>
      <c r="BC135" s="69"/>
      <c r="BD135" s="69"/>
      <c r="BE135" s="69"/>
      <c r="BF135" s="69"/>
      <c r="BG135" s="69"/>
      <c r="BH135" s="69"/>
      <c r="BI135" s="69"/>
      <c r="BJ135" s="69"/>
      <c r="BK135" s="69"/>
      <c r="BL135" s="69"/>
      <c r="BM135" s="69"/>
      <c r="BN135" s="69"/>
      <c r="BO135" s="69"/>
      <c r="BP135" s="180"/>
    </row>
    <row r="136" spans="2:68" x14ac:dyDescent="0.25">
      <c r="B136" s="113" t="str">
        <f t="shared" si="238"/>
        <v>Source and cost explanation</v>
      </c>
      <c r="C136" s="68" t="str">
        <f t="shared" si="239"/>
        <v>Asset #6</v>
      </c>
      <c r="D136" s="122">
        <f t="shared" si="237"/>
        <v>0</v>
      </c>
      <c r="E136" s="122">
        <f t="shared" si="240"/>
        <v>0</v>
      </c>
      <c r="F136" s="122">
        <f t="shared" si="241"/>
        <v>0</v>
      </c>
      <c r="G136" s="122">
        <f t="shared" si="242"/>
        <v>0</v>
      </c>
      <c r="H136" s="122">
        <f t="shared" si="243"/>
        <v>0</v>
      </c>
      <c r="I136" s="69"/>
      <c r="J136" s="69"/>
      <c r="K136" s="69"/>
      <c r="L136" s="69"/>
      <c r="M136" s="69"/>
      <c r="N136" s="69"/>
      <c r="O136" s="69"/>
      <c r="P136" s="69"/>
      <c r="Q136" s="69"/>
      <c r="R136" s="69"/>
      <c r="S136" s="69"/>
      <c r="T136" s="69"/>
      <c r="U136" s="69"/>
      <c r="V136" s="69"/>
      <c r="W136" s="69"/>
      <c r="X136" s="69"/>
      <c r="Y136" s="69"/>
      <c r="Z136" s="69"/>
      <c r="AA136" s="69"/>
      <c r="AB136" s="69"/>
      <c r="AC136" s="69"/>
      <c r="AD136" s="69"/>
      <c r="AE136" s="69"/>
      <c r="AF136" s="69"/>
      <c r="AG136" s="69"/>
      <c r="AH136" s="69"/>
      <c r="AI136" s="69"/>
      <c r="AJ136" s="69"/>
      <c r="AK136" s="69"/>
      <c r="AL136" s="69"/>
      <c r="AM136" s="69"/>
      <c r="AN136" s="69"/>
      <c r="AO136" s="69"/>
      <c r="AP136" s="69"/>
      <c r="AQ136" s="69"/>
      <c r="AR136" s="69"/>
      <c r="AS136" s="69"/>
      <c r="AT136" s="69"/>
      <c r="AU136" s="69"/>
      <c r="AV136" s="69"/>
      <c r="AW136" s="69"/>
      <c r="AX136" s="69"/>
      <c r="AY136" s="69"/>
      <c r="AZ136" s="69"/>
      <c r="BA136" s="69"/>
      <c r="BB136" s="69"/>
      <c r="BC136" s="69"/>
      <c r="BD136" s="69"/>
      <c r="BE136" s="69"/>
      <c r="BF136" s="69"/>
      <c r="BG136" s="69"/>
      <c r="BH136" s="69"/>
      <c r="BI136" s="69"/>
      <c r="BJ136" s="69"/>
      <c r="BK136" s="69"/>
      <c r="BL136" s="69"/>
      <c r="BM136" s="69"/>
      <c r="BN136" s="69"/>
      <c r="BO136" s="69"/>
      <c r="BP136" s="180"/>
    </row>
    <row r="137" spans="2:68" x14ac:dyDescent="0.25">
      <c r="B137" s="113" t="str">
        <f t="shared" si="238"/>
        <v>Source and cost explanation</v>
      </c>
      <c r="C137" s="68" t="str">
        <f t="shared" si="239"/>
        <v>Asset #7</v>
      </c>
      <c r="D137" s="122">
        <f t="shared" si="237"/>
        <v>0</v>
      </c>
      <c r="E137" s="122">
        <f t="shared" si="240"/>
        <v>0</v>
      </c>
      <c r="F137" s="122">
        <f t="shared" si="241"/>
        <v>0</v>
      </c>
      <c r="G137" s="122">
        <f t="shared" si="242"/>
        <v>0</v>
      </c>
      <c r="H137" s="122">
        <f t="shared" si="243"/>
        <v>0</v>
      </c>
      <c r="I137" s="69"/>
      <c r="J137" s="69"/>
      <c r="K137" s="69"/>
      <c r="L137" s="69"/>
      <c r="M137" s="69"/>
      <c r="N137" s="69"/>
      <c r="O137" s="69"/>
      <c r="P137" s="69"/>
      <c r="Q137" s="69"/>
      <c r="R137" s="69"/>
      <c r="S137" s="69"/>
      <c r="T137" s="69"/>
      <c r="U137" s="69"/>
      <c r="V137" s="69"/>
      <c r="W137" s="69"/>
      <c r="X137" s="69"/>
      <c r="Y137" s="69"/>
      <c r="Z137" s="69"/>
      <c r="AA137" s="69"/>
      <c r="AB137" s="69"/>
      <c r="AC137" s="69"/>
      <c r="AD137" s="69"/>
      <c r="AE137" s="69"/>
      <c r="AF137" s="69"/>
      <c r="AG137" s="69"/>
      <c r="AH137" s="69"/>
      <c r="AI137" s="69"/>
      <c r="AJ137" s="69"/>
      <c r="AK137" s="69"/>
      <c r="AL137" s="69"/>
      <c r="AM137" s="69"/>
      <c r="AN137" s="69"/>
      <c r="AO137" s="69"/>
      <c r="AP137" s="69"/>
      <c r="AQ137" s="69"/>
      <c r="AR137" s="69"/>
      <c r="AS137" s="69"/>
      <c r="AT137" s="69"/>
      <c r="AU137" s="69"/>
      <c r="AV137" s="69"/>
      <c r="AW137" s="69"/>
      <c r="AX137" s="69"/>
      <c r="AY137" s="69"/>
      <c r="AZ137" s="69"/>
      <c r="BA137" s="69"/>
      <c r="BB137" s="69"/>
      <c r="BC137" s="69"/>
      <c r="BD137" s="69"/>
      <c r="BE137" s="69"/>
      <c r="BF137" s="69"/>
      <c r="BG137" s="69"/>
      <c r="BH137" s="69"/>
      <c r="BI137" s="69"/>
      <c r="BJ137" s="69"/>
      <c r="BK137" s="69"/>
      <c r="BL137" s="69"/>
      <c r="BM137" s="69"/>
      <c r="BN137" s="69"/>
      <c r="BO137" s="69"/>
      <c r="BP137" s="180"/>
    </row>
    <row r="138" spans="2:68" x14ac:dyDescent="0.25">
      <c r="B138" s="113" t="str">
        <f t="shared" si="238"/>
        <v>Source and cost explanation</v>
      </c>
      <c r="C138" s="68" t="str">
        <f t="shared" si="239"/>
        <v>Asset #8</v>
      </c>
      <c r="D138" s="122">
        <f t="shared" si="237"/>
        <v>0</v>
      </c>
      <c r="E138" s="122">
        <f t="shared" si="240"/>
        <v>0</v>
      </c>
      <c r="F138" s="122">
        <f t="shared" si="241"/>
        <v>0</v>
      </c>
      <c r="G138" s="122">
        <f t="shared" si="242"/>
        <v>0</v>
      </c>
      <c r="H138" s="122">
        <f t="shared" si="243"/>
        <v>0</v>
      </c>
      <c r="I138" s="69"/>
      <c r="J138" s="69"/>
      <c r="K138" s="69"/>
      <c r="L138" s="69"/>
      <c r="M138" s="69"/>
      <c r="N138" s="69"/>
      <c r="O138" s="69"/>
      <c r="P138" s="69"/>
      <c r="Q138" s="69"/>
      <c r="R138" s="69"/>
      <c r="S138" s="69"/>
      <c r="T138" s="69"/>
      <c r="U138" s="69"/>
      <c r="V138" s="69"/>
      <c r="W138" s="69"/>
      <c r="X138" s="69"/>
      <c r="Y138" s="69"/>
      <c r="Z138" s="69"/>
      <c r="AA138" s="69"/>
      <c r="AB138" s="69"/>
      <c r="AC138" s="69"/>
      <c r="AD138" s="69"/>
      <c r="AE138" s="69"/>
      <c r="AF138" s="69"/>
      <c r="AG138" s="69"/>
      <c r="AH138" s="69"/>
      <c r="AI138" s="69"/>
      <c r="AJ138" s="69"/>
      <c r="AK138" s="69"/>
      <c r="AL138" s="69"/>
      <c r="AM138" s="69"/>
      <c r="AN138" s="69"/>
      <c r="AO138" s="69"/>
      <c r="AP138" s="69"/>
      <c r="AQ138" s="69"/>
      <c r="AR138" s="69"/>
      <c r="AS138" s="69"/>
      <c r="AT138" s="69"/>
      <c r="AU138" s="69"/>
      <c r="AV138" s="69"/>
      <c r="AW138" s="69"/>
      <c r="AX138" s="69"/>
      <c r="AY138" s="69"/>
      <c r="AZ138" s="69"/>
      <c r="BA138" s="69"/>
      <c r="BB138" s="69"/>
      <c r="BC138" s="69"/>
      <c r="BD138" s="69"/>
      <c r="BE138" s="69"/>
      <c r="BF138" s="69"/>
      <c r="BG138" s="69"/>
      <c r="BH138" s="69"/>
      <c r="BI138" s="69"/>
      <c r="BJ138" s="69"/>
      <c r="BK138" s="69"/>
      <c r="BL138" s="69"/>
      <c r="BM138" s="69"/>
      <c r="BN138" s="69"/>
      <c r="BO138" s="69"/>
      <c r="BP138" s="180"/>
    </row>
    <row r="139" spans="2:68" x14ac:dyDescent="0.25">
      <c r="B139" s="113" t="str">
        <f t="shared" si="238"/>
        <v>Source and cost explanation</v>
      </c>
      <c r="C139" s="68" t="str">
        <f t="shared" si="239"/>
        <v>Asset #9</v>
      </c>
      <c r="D139" s="122">
        <f t="shared" si="237"/>
        <v>0</v>
      </c>
      <c r="E139" s="122">
        <f t="shared" si="240"/>
        <v>0</v>
      </c>
      <c r="F139" s="122">
        <f t="shared" si="241"/>
        <v>0</v>
      </c>
      <c r="G139" s="122">
        <f t="shared" si="242"/>
        <v>0</v>
      </c>
      <c r="H139" s="122">
        <f t="shared" si="243"/>
        <v>0</v>
      </c>
      <c r="I139" s="69"/>
      <c r="J139" s="69"/>
      <c r="K139" s="69"/>
      <c r="L139" s="69"/>
      <c r="M139" s="69"/>
      <c r="N139" s="69"/>
      <c r="O139" s="69"/>
      <c r="P139" s="69"/>
      <c r="Q139" s="69"/>
      <c r="R139" s="69"/>
      <c r="S139" s="69"/>
      <c r="T139" s="69"/>
      <c r="U139" s="69"/>
      <c r="V139" s="69"/>
      <c r="W139" s="69"/>
      <c r="X139" s="69"/>
      <c r="Y139" s="69"/>
      <c r="Z139" s="69"/>
      <c r="AA139" s="69"/>
      <c r="AB139" s="69"/>
      <c r="AC139" s="69"/>
      <c r="AD139" s="69"/>
      <c r="AE139" s="69"/>
      <c r="AF139" s="69"/>
      <c r="AG139" s="69"/>
      <c r="AH139" s="69"/>
      <c r="AI139" s="69"/>
      <c r="AJ139" s="69"/>
      <c r="AK139" s="69"/>
      <c r="AL139" s="69"/>
      <c r="AM139" s="69"/>
      <c r="AN139" s="69"/>
      <c r="AO139" s="69"/>
      <c r="AP139" s="69"/>
      <c r="AQ139" s="69"/>
      <c r="AR139" s="69"/>
      <c r="AS139" s="69"/>
      <c r="AT139" s="69"/>
      <c r="AU139" s="69"/>
      <c r="AV139" s="69"/>
      <c r="AW139" s="69"/>
      <c r="AX139" s="69"/>
      <c r="AY139" s="69"/>
      <c r="AZ139" s="69"/>
      <c r="BA139" s="69"/>
      <c r="BB139" s="69"/>
      <c r="BC139" s="69"/>
      <c r="BD139" s="69"/>
      <c r="BE139" s="69"/>
      <c r="BF139" s="69"/>
      <c r="BG139" s="69"/>
      <c r="BH139" s="69"/>
      <c r="BI139" s="69"/>
      <c r="BJ139" s="69"/>
      <c r="BK139" s="69"/>
      <c r="BL139" s="69"/>
      <c r="BM139" s="69"/>
      <c r="BN139" s="69"/>
      <c r="BO139" s="69"/>
      <c r="BP139" s="180"/>
    </row>
    <row r="140" spans="2:68" x14ac:dyDescent="0.25">
      <c r="B140" s="113" t="str">
        <f t="shared" si="238"/>
        <v>Source and cost explanation</v>
      </c>
      <c r="C140" s="68" t="str">
        <f t="shared" si="239"/>
        <v>Asset #10</v>
      </c>
      <c r="D140" s="122">
        <f t="shared" si="237"/>
        <v>0</v>
      </c>
      <c r="E140" s="122">
        <f t="shared" si="240"/>
        <v>0</v>
      </c>
      <c r="F140" s="122">
        <f t="shared" si="241"/>
        <v>0</v>
      </c>
      <c r="G140" s="122">
        <f t="shared" si="242"/>
        <v>0</v>
      </c>
      <c r="H140" s="122">
        <f t="shared" si="243"/>
        <v>0</v>
      </c>
      <c r="I140" s="69"/>
      <c r="J140" s="69"/>
      <c r="K140" s="69"/>
      <c r="L140" s="69"/>
      <c r="M140" s="69"/>
      <c r="N140" s="69"/>
      <c r="O140" s="69"/>
      <c r="P140" s="69"/>
      <c r="Q140" s="69"/>
      <c r="R140" s="69"/>
      <c r="S140" s="69"/>
      <c r="T140" s="69"/>
      <c r="U140" s="69"/>
      <c r="V140" s="69"/>
      <c r="W140" s="69"/>
      <c r="X140" s="69"/>
      <c r="Y140" s="69"/>
      <c r="Z140" s="69"/>
      <c r="AA140" s="69"/>
      <c r="AB140" s="69"/>
      <c r="AC140" s="69"/>
      <c r="AD140" s="69"/>
      <c r="AE140" s="69"/>
      <c r="AF140" s="69"/>
      <c r="AG140" s="69"/>
      <c r="AH140" s="69"/>
      <c r="AI140" s="69"/>
      <c r="AJ140" s="69"/>
      <c r="AK140" s="69"/>
      <c r="AL140" s="69"/>
      <c r="AM140" s="69"/>
      <c r="AN140" s="69"/>
      <c r="AO140" s="69"/>
      <c r="AP140" s="69"/>
      <c r="AQ140" s="69"/>
      <c r="AR140" s="69"/>
      <c r="AS140" s="69"/>
      <c r="AT140" s="69"/>
      <c r="AU140" s="69"/>
      <c r="AV140" s="69"/>
      <c r="AW140" s="69"/>
      <c r="AX140" s="69"/>
      <c r="AY140" s="69"/>
      <c r="AZ140" s="69"/>
      <c r="BA140" s="69"/>
      <c r="BB140" s="69"/>
      <c r="BC140" s="69"/>
      <c r="BD140" s="69"/>
      <c r="BE140" s="69"/>
      <c r="BF140" s="69"/>
      <c r="BG140" s="69"/>
      <c r="BH140" s="69"/>
      <c r="BI140" s="69"/>
      <c r="BJ140" s="69"/>
      <c r="BK140" s="69"/>
      <c r="BL140" s="69"/>
      <c r="BM140" s="69"/>
      <c r="BN140" s="69"/>
      <c r="BO140" s="69"/>
      <c r="BP140" s="180"/>
    </row>
    <row r="141" spans="2:68" x14ac:dyDescent="0.25">
      <c r="B141" s="113" t="str">
        <f t="shared" si="238"/>
        <v>Source and cost explanation</v>
      </c>
      <c r="C141" s="68" t="str">
        <f t="shared" si="239"/>
        <v>Asset #11</v>
      </c>
      <c r="D141" s="122">
        <f t="shared" si="237"/>
        <v>0</v>
      </c>
      <c r="E141" s="122">
        <f t="shared" si="240"/>
        <v>0</v>
      </c>
      <c r="F141" s="122">
        <f t="shared" si="241"/>
        <v>0</v>
      </c>
      <c r="G141" s="122">
        <f t="shared" si="242"/>
        <v>0</v>
      </c>
      <c r="H141" s="122">
        <f t="shared" si="243"/>
        <v>0</v>
      </c>
      <c r="I141" s="69"/>
      <c r="J141" s="69"/>
      <c r="K141" s="69"/>
      <c r="L141" s="69"/>
      <c r="M141" s="69"/>
      <c r="N141" s="69"/>
      <c r="O141" s="69"/>
      <c r="P141" s="69"/>
      <c r="Q141" s="69"/>
      <c r="R141" s="69"/>
      <c r="S141" s="69"/>
      <c r="T141" s="69"/>
      <c r="U141" s="69"/>
      <c r="V141" s="69"/>
      <c r="W141" s="69"/>
      <c r="X141" s="69"/>
      <c r="Y141" s="69"/>
      <c r="Z141" s="69"/>
      <c r="AA141" s="69"/>
      <c r="AB141" s="69"/>
      <c r="AC141" s="69"/>
      <c r="AD141" s="69"/>
      <c r="AE141" s="69"/>
      <c r="AF141" s="69"/>
      <c r="AG141" s="69"/>
      <c r="AH141" s="69"/>
      <c r="AI141" s="69"/>
      <c r="AJ141" s="69"/>
      <c r="AK141" s="69"/>
      <c r="AL141" s="69"/>
      <c r="AM141" s="69"/>
      <c r="AN141" s="69"/>
      <c r="AO141" s="69"/>
      <c r="AP141" s="69"/>
      <c r="AQ141" s="69"/>
      <c r="AR141" s="69"/>
      <c r="AS141" s="69"/>
      <c r="AT141" s="69"/>
      <c r="AU141" s="69"/>
      <c r="AV141" s="69"/>
      <c r="AW141" s="69"/>
      <c r="AX141" s="69"/>
      <c r="AY141" s="69"/>
      <c r="AZ141" s="69"/>
      <c r="BA141" s="69"/>
      <c r="BB141" s="69"/>
      <c r="BC141" s="69"/>
      <c r="BD141" s="69"/>
      <c r="BE141" s="69"/>
      <c r="BF141" s="69"/>
      <c r="BG141" s="69"/>
      <c r="BH141" s="69"/>
      <c r="BI141" s="69"/>
      <c r="BJ141" s="69"/>
      <c r="BK141" s="69"/>
      <c r="BL141" s="69"/>
      <c r="BM141" s="69"/>
      <c r="BN141" s="69"/>
      <c r="BO141" s="69"/>
      <c r="BP141" s="180"/>
    </row>
    <row r="142" spans="2:68" x14ac:dyDescent="0.25">
      <c r="B142" s="113" t="str">
        <f t="shared" si="238"/>
        <v>Source and cost explanation</v>
      </c>
      <c r="C142" s="68" t="str">
        <f t="shared" si="239"/>
        <v>Asset #12</v>
      </c>
      <c r="D142" s="122">
        <f t="shared" si="237"/>
        <v>0</v>
      </c>
      <c r="E142" s="122">
        <f t="shared" si="240"/>
        <v>0</v>
      </c>
      <c r="F142" s="122">
        <f t="shared" si="241"/>
        <v>0</v>
      </c>
      <c r="G142" s="122">
        <f t="shared" si="242"/>
        <v>0</v>
      </c>
      <c r="H142" s="122">
        <f t="shared" si="243"/>
        <v>0</v>
      </c>
      <c r="I142" s="69"/>
      <c r="J142" s="69"/>
      <c r="K142" s="69"/>
      <c r="L142" s="69"/>
      <c r="M142" s="69"/>
      <c r="N142" s="69"/>
      <c r="O142" s="69"/>
      <c r="P142" s="69"/>
      <c r="Q142" s="69"/>
      <c r="R142" s="69"/>
      <c r="S142" s="69"/>
      <c r="T142" s="69"/>
      <c r="U142" s="69"/>
      <c r="V142" s="69"/>
      <c r="W142" s="69"/>
      <c r="X142" s="69"/>
      <c r="Y142" s="69"/>
      <c r="Z142" s="69"/>
      <c r="AA142" s="69"/>
      <c r="AB142" s="69"/>
      <c r="AC142" s="69"/>
      <c r="AD142" s="69"/>
      <c r="AE142" s="69"/>
      <c r="AF142" s="69"/>
      <c r="AG142" s="69"/>
      <c r="AH142" s="69"/>
      <c r="AI142" s="69"/>
      <c r="AJ142" s="69"/>
      <c r="AK142" s="69"/>
      <c r="AL142" s="69"/>
      <c r="AM142" s="69"/>
      <c r="AN142" s="69"/>
      <c r="AO142" s="69"/>
      <c r="AP142" s="69"/>
      <c r="AQ142" s="69"/>
      <c r="AR142" s="69"/>
      <c r="AS142" s="69"/>
      <c r="AT142" s="69"/>
      <c r="AU142" s="69"/>
      <c r="AV142" s="69"/>
      <c r="AW142" s="69"/>
      <c r="AX142" s="69"/>
      <c r="AY142" s="69"/>
      <c r="AZ142" s="69"/>
      <c r="BA142" s="69"/>
      <c r="BB142" s="69"/>
      <c r="BC142" s="69"/>
      <c r="BD142" s="69"/>
      <c r="BE142" s="69"/>
      <c r="BF142" s="69"/>
      <c r="BG142" s="69"/>
      <c r="BH142" s="69"/>
      <c r="BI142" s="69"/>
      <c r="BJ142" s="69"/>
      <c r="BK142" s="69"/>
      <c r="BL142" s="69"/>
      <c r="BM142" s="69"/>
      <c r="BN142" s="69"/>
      <c r="BO142" s="69"/>
      <c r="BP142" s="180"/>
    </row>
    <row r="143" spans="2:68" x14ac:dyDescent="0.25">
      <c r="B143" s="113" t="str">
        <f t="shared" si="238"/>
        <v>Source and cost explanation</v>
      </c>
      <c r="C143" s="68" t="str">
        <f t="shared" si="239"/>
        <v>Asset #13</v>
      </c>
      <c r="D143" s="122">
        <f t="shared" si="237"/>
        <v>0</v>
      </c>
      <c r="E143" s="122">
        <f t="shared" si="240"/>
        <v>0</v>
      </c>
      <c r="F143" s="122">
        <f t="shared" si="241"/>
        <v>0</v>
      </c>
      <c r="G143" s="122">
        <f t="shared" si="242"/>
        <v>0</v>
      </c>
      <c r="H143" s="122">
        <f t="shared" si="243"/>
        <v>0</v>
      </c>
      <c r="I143" s="69"/>
      <c r="J143" s="69"/>
      <c r="K143" s="69"/>
      <c r="L143" s="69"/>
      <c r="M143" s="69"/>
      <c r="N143" s="69"/>
      <c r="O143" s="69"/>
      <c r="P143" s="69"/>
      <c r="Q143" s="69"/>
      <c r="R143" s="69"/>
      <c r="S143" s="69"/>
      <c r="T143" s="69"/>
      <c r="U143" s="69"/>
      <c r="V143" s="69"/>
      <c r="W143" s="69"/>
      <c r="X143" s="69"/>
      <c r="Y143" s="69"/>
      <c r="Z143" s="69"/>
      <c r="AA143" s="69"/>
      <c r="AB143" s="69"/>
      <c r="AC143" s="69"/>
      <c r="AD143" s="69"/>
      <c r="AE143" s="69"/>
      <c r="AF143" s="69"/>
      <c r="AG143" s="69"/>
      <c r="AH143" s="69"/>
      <c r="AI143" s="69"/>
      <c r="AJ143" s="69"/>
      <c r="AK143" s="69"/>
      <c r="AL143" s="69"/>
      <c r="AM143" s="69"/>
      <c r="AN143" s="69"/>
      <c r="AO143" s="69"/>
      <c r="AP143" s="69"/>
      <c r="AQ143" s="69"/>
      <c r="AR143" s="69"/>
      <c r="AS143" s="69"/>
      <c r="AT143" s="69"/>
      <c r="AU143" s="69"/>
      <c r="AV143" s="69"/>
      <c r="AW143" s="69"/>
      <c r="AX143" s="69"/>
      <c r="AY143" s="69"/>
      <c r="AZ143" s="69"/>
      <c r="BA143" s="69"/>
      <c r="BB143" s="69"/>
      <c r="BC143" s="69"/>
      <c r="BD143" s="69"/>
      <c r="BE143" s="69"/>
      <c r="BF143" s="69"/>
      <c r="BG143" s="69"/>
      <c r="BH143" s="69"/>
      <c r="BI143" s="69"/>
      <c r="BJ143" s="69"/>
      <c r="BK143" s="69"/>
      <c r="BL143" s="69"/>
      <c r="BM143" s="69"/>
      <c r="BN143" s="69"/>
      <c r="BO143" s="69"/>
      <c r="BP143" s="180"/>
    </row>
    <row r="144" spans="2:68" x14ac:dyDescent="0.25">
      <c r="B144" s="113" t="str">
        <f t="shared" si="238"/>
        <v>Source and cost explanation</v>
      </c>
      <c r="C144" s="68" t="str">
        <f t="shared" si="239"/>
        <v>Asset #14</v>
      </c>
      <c r="D144" s="122">
        <f t="shared" si="237"/>
        <v>0</v>
      </c>
      <c r="E144" s="122">
        <f t="shared" si="240"/>
        <v>0</v>
      </c>
      <c r="F144" s="122">
        <f t="shared" si="241"/>
        <v>0</v>
      </c>
      <c r="G144" s="122">
        <f t="shared" si="242"/>
        <v>0</v>
      </c>
      <c r="H144" s="122">
        <f t="shared" si="243"/>
        <v>0</v>
      </c>
      <c r="I144" s="69"/>
      <c r="J144" s="69"/>
      <c r="K144" s="69"/>
      <c r="L144" s="69"/>
      <c r="M144" s="69"/>
      <c r="N144" s="69"/>
      <c r="O144" s="69"/>
      <c r="P144" s="69"/>
      <c r="Q144" s="69"/>
      <c r="R144" s="69"/>
      <c r="S144" s="69"/>
      <c r="T144" s="69"/>
      <c r="U144" s="69"/>
      <c r="V144" s="69"/>
      <c r="W144" s="69"/>
      <c r="X144" s="69"/>
      <c r="Y144" s="69"/>
      <c r="Z144" s="69"/>
      <c r="AA144" s="69"/>
      <c r="AB144" s="69"/>
      <c r="AC144" s="69"/>
      <c r="AD144" s="69"/>
      <c r="AE144" s="69"/>
      <c r="AF144" s="69"/>
      <c r="AG144" s="69"/>
      <c r="AH144" s="69"/>
      <c r="AI144" s="69"/>
      <c r="AJ144" s="69"/>
      <c r="AK144" s="69"/>
      <c r="AL144" s="69"/>
      <c r="AM144" s="69"/>
      <c r="AN144" s="69"/>
      <c r="AO144" s="69"/>
      <c r="AP144" s="69"/>
      <c r="AQ144" s="69"/>
      <c r="AR144" s="69"/>
      <c r="AS144" s="69"/>
      <c r="AT144" s="69"/>
      <c r="AU144" s="69"/>
      <c r="AV144" s="69"/>
      <c r="AW144" s="69"/>
      <c r="AX144" s="69"/>
      <c r="AY144" s="69"/>
      <c r="AZ144" s="69"/>
      <c r="BA144" s="69"/>
      <c r="BB144" s="69"/>
      <c r="BC144" s="69"/>
      <c r="BD144" s="69"/>
      <c r="BE144" s="69"/>
      <c r="BF144" s="69"/>
      <c r="BG144" s="69"/>
      <c r="BH144" s="69"/>
      <c r="BI144" s="69"/>
      <c r="BJ144" s="69"/>
      <c r="BK144" s="69"/>
      <c r="BL144" s="69"/>
      <c r="BM144" s="69"/>
      <c r="BN144" s="69"/>
      <c r="BO144" s="69"/>
      <c r="BP144" s="180"/>
    </row>
    <row r="145" spans="2:68" x14ac:dyDescent="0.25">
      <c r="B145" s="113" t="str">
        <f t="shared" si="238"/>
        <v>Source and cost explanation</v>
      </c>
      <c r="C145" s="68" t="str">
        <f t="shared" si="239"/>
        <v>Asset #15</v>
      </c>
      <c r="D145" s="122">
        <f t="shared" si="237"/>
        <v>0</v>
      </c>
      <c r="E145" s="122">
        <f t="shared" si="240"/>
        <v>0</v>
      </c>
      <c r="F145" s="122">
        <f t="shared" si="241"/>
        <v>0</v>
      </c>
      <c r="G145" s="122">
        <f t="shared" si="242"/>
        <v>0</v>
      </c>
      <c r="H145" s="122">
        <f t="shared" si="243"/>
        <v>0</v>
      </c>
      <c r="I145" s="69"/>
      <c r="J145" s="69"/>
      <c r="K145" s="69"/>
      <c r="L145" s="69"/>
      <c r="M145" s="69"/>
      <c r="N145" s="69"/>
      <c r="O145" s="69"/>
      <c r="P145" s="69"/>
      <c r="Q145" s="69"/>
      <c r="R145" s="69"/>
      <c r="S145" s="69"/>
      <c r="T145" s="69"/>
      <c r="U145" s="69"/>
      <c r="V145" s="69"/>
      <c r="W145" s="69"/>
      <c r="X145" s="69"/>
      <c r="Y145" s="69"/>
      <c r="Z145" s="69"/>
      <c r="AA145" s="69"/>
      <c r="AB145" s="69"/>
      <c r="AC145" s="69"/>
      <c r="AD145" s="69"/>
      <c r="AE145" s="69"/>
      <c r="AF145" s="69"/>
      <c r="AG145" s="69"/>
      <c r="AH145" s="69"/>
      <c r="AI145" s="69"/>
      <c r="AJ145" s="69"/>
      <c r="AK145" s="69"/>
      <c r="AL145" s="69"/>
      <c r="AM145" s="69"/>
      <c r="AN145" s="69"/>
      <c r="AO145" s="69"/>
      <c r="AP145" s="69"/>
      <c r="AQ145" s="69"/>
      <c r="AR145" s="69"/>
      <c r="AS145" s="69"/>
      <c r="AT145" s="69"/>
      <c r="AU145" s="69"/>
      <c r="AV145" s="69"/>
      <c r="AW145" s="69"/>
      <c r="AX145" s="69"/>
      <c r="AY145" s="69"/>
      <c r="AZ145" s="69"/>
      <c r="BA145" s="69"/>
      <c r="BB145" s="69"/>
      <c r="BC145" s="69"/>
      <c r="BD145" s="69"/>
      <c r="BE145" s="69"/>
      <c r="BF145" s="69"/>
      <c r="BG145" s="69"/>
      <c r="BH145" s="69"/>
      <c r="BI145" s="69"/>
      <c r="BJ145" s="69"/>
      <c r="BK145" s="69"/>
      <c r="BL145" s="69"/>
      <c r="BM145" s="69"/>
      <c r="BN145" s="69"/>
      <c r="BO145" s="69"/>
      <c r="BP145" s="180"/>
    </row>
    <row r="146" spans="2:68" x14ac:dyDescent="0.25">
      <c r="B146" s="113"/>
      <c r="C146" s="68"/>
      <c r="D146" s="179">
        <f>SUM(D131:D145)</f>
        <v>0</v>
      </c>
      <c r="E146" s="179">
        <f t="shared" ref="E146" si="244">SUM(E131:E145)</f>
        <v>0</v>
      </c>
      <c r="F146" s="179">
        <f t="shared" ref="F146" si="245">SUM(F131:F145)</f>
        <v>0</v>
      </c>
      <c r="G146" s="179">
        <f t="shared" ref="G146" si="246">SUM(G131:G145)</f>
        <v>0</v>
      </c>
      <c r="H146" s="179">
        <f t="shared" ref="H146" si="247">SUM(H131:H145)</f>
        <v>0</v>
      </c>
      <c r="I146" s="69"/>
      <c r="J146" s="69"/>
      <c r="K146" s="69"/>
      <c r="L146" s="69"/>
      <c r="M146" s="69"/>
      <c r="N146" s="69"/>
      <c r="O146" s="69"/>
      <c r="P146" s="69"/>
      <c r="Q146" s="69"/>
      <c r="R146" s="69"/>
      <c r="S146" s="69"/>
      <c r="T146" s="69"/>
      <c r="U146" s="69"/>
      <c r="V146" s="69"/>
      <c r="W146" s="69"/>
      <c r="X146" s="69"/>
      <c r="Y146" s="69"/>
      <c r="Z146" s="69"/>
      <c r="AA146" s="69"/>
      <c r="AB146" s="69"/>
      <c r="AC146" s="69"/>
      <c r="AD146" s="69"/>
      <c r="AE146" s="69"/>
      <c r="AF146" s="69"/>
      <c r="AG146" s="69"/>
      <c r="AH146" s="69"/>
      <c r="AI146" s="69"/>
      <c r="AJ146" s="69"/>
      <c r="AK146" s="69"/>
      <c r="AL146" s="69"/>
      <c r="AM146" s="69"/>
      <c r="AN146" s="69"/>
      <c r="AO146" s="69"/>
      <c r="AP146" s="69"/>
      <c r="AQ146" s="69"/>
      <c r="AR146" s="69"/>
      <c r="AS146" s="69"/>
      <c r="AT146" s="69"/>
      <c r="AU146" s="69"/>
      <c r="AV146" s="69"/>
      <c r="AW146" s="69"/>
      <c r="AX146" s="69"/>
      <c r="AY146" s="69"/>
      <c r="AZ146" s="69"/>
      <c r="BA146" s="69"/>
      <c r="BB146" s="69"/>
      <c r="BC146" s="69"/>
      <c r="BD146" s="69"/>
      <c r="BE146" s="69"/>
      <c r="BF146" s="69"/>
      <c r="BG146" s="69"/>
      <c r="BH146" s="69"/>
      <c r="BI146" s="69"/>
      <c r="BJ146" s="69"/>
      <c r="BK146" s="69"/>
      <c r="BL146" s="69"/>
      <c r="BM146" s="69"/>
      <c r="BN146" s="69"/>
      <c r="BO146" s="69"/>
      <c r="BP146" s="180"/>
    </row>
    <row r="147" spans="2:68" x14ac:dyDescent="0.25">
      <c r="B147" s="113"/>
      <c r="C147" s="68"/>
      <c r="D147" s="179"/>
      <c r="E147" s="179"/>
      <c r="F147" s="179"/>
      <c r="G147" s="179"/>
      <c r="H147" s="179"/>
      <c r="I147" s="69"/>
      <c r="J147" s="69"/>
      <c r="K147" s="69"/>
      <c r="L147" s="69"/>
      <c r="M147" s="69"/>
      <c r="N147" s="69"/>
      <c r="O147" s="69"/>
      <c r="P147" s="69"/>
      <c r="Q147" s="69"/>
      <c r="R147" s="69"/>
      <c r="S147" s="69"/>
      <c r="T147" s="69"/>
      <c r="U147" s="69"/>
      <c r="V147" s="69"/>
      <c r="W147" s="69"/>
      <c r="X147" s="69"/>
      <c r="Y147" s="69"/>
      <c r="Z147" s="69"/>
      <c r="AA147" s="69"/>
      <c r="AB147" s="69"/>
      <c r="AC147" s="69"/>
      <c r="AD147" s="69"/>
      <c r="AE147" s="69"/>
      <c r="AF147" s="69"/>
      <c r="AG147" s="69"/>
      <c r="AH147" s="69"/>
      <c r="AI147" s="69"/>
      <c r="AJ147" s="69"/>
      <c r="AK147" s="69"/>
      <c r="AL147" s="69"/>
      <c r="AM147" s="69"/>
      <c r="AN147" s="69"/>
      <c r="AO147" s="69"/>
      <c r="AP147" s="69"/>
      <c r="AQ147" s="69"/>
      <c r="AR147" s="69"/>
      <c r="AS147" s="69"/>
      <c r="AT147" s="69"/>
      <c r="AU147" s="69"/>
      <c r="AV147" s="69"/>
      <c r="AW147" s="69"/>
      <c r="AX147" s="69"/>
      <c r="AY147" s="69"/>
      <c r="AZ147" s="69"/>
      <c r="BA147" s="69"/>
      <c r="BB147" s="69"/>
      <c r="BC147" s="69"/>
      <c r="BD147" s="69"/>
      <c r="BE147" s="69"/>
      <c r="BF147" s="69"/>
      <c r="BG147" s="69"/>
      <c r="BH147" s="69"/>
      <c r="BI147" s="69"/>
      <c r="BJ147" s="69"/>
      <c r="BK147" s="69"/>
      <c r="BL147" s="69"/>
      <c r="BM147" s="69"/>
      <c r="BN147" s="69"/>
      <c r="BO147" s="69"/>
      <c r="BP147" s="180"/>
    </row>
    <row r="148" spans="2:68" x14ac:dyDescent="0.25">
      <c r="B148" s="113"/>
      <c r="C148" s="68" t="s">
        <v>355</v>
      </c>
      <c r="D148" s="176">
        <f>D130</f>
        <v>43617</v>
      </c>
      <c r="E148" s="94">
        <f>DATE(YEAR(D148)+1,MONTH(D148),DAY(D148))</f>
        <v>43983</v>
      </c>
      <c r="F148" s="94">
        <f>DATE(YEAR(E148)+1,MONTH(E148),DAY(E148))</f>
        <v>44348</v>
      </c>
      <c r="G148" s="94">
        <f>DATE(YEAR(F148)+1,MONTH(F148),DAY(F148))</f>
        <v>44713</v>
      </c>
      <c r="H148" s="94">
        <f>DATE(YEAR(G148)+1,MONTH(G148),DAY(G148))</f>
        <v>45078</v>
      </c>
      <c r="I148" s="69"/>
      <c r="J148" s="69"/>
      <c r="K148" s="69"/>
      <c r="L148" s="69"/>
      <c r="M148" s="69"/>
      <c r="N148" s="69"/>
      <c r="O148" s="69"/>
      <c r="P148" s="69"/>
      <c r="Q148" s="69"/>
      <c r="R148" s="69"/>
      <c r="S148" s="69"/>
      <c r="T148" s="69"/>
      <c r="U148" s="69"/>
      <c r="V148" s="69"/>
      <c r="W148" s="69"/>
      <c r="X148" s="69"/>
      <c r="Y148" s="69"/>
      <c r="Z148" s="69"/>
      <c r="AA148" s="69"/>
      <c r="AB148" s="69"/>
      <c r="AC148" s="69"/>
      <c r="AD148" s="69"/>
      <c r="AE148" s="69"/>
      <c r="AF148" s="69"/>
      <c r="AG148" s="69"/>
      <c r="AH148" s="69"/>
      <c r="AI148" s="69"/>
      <c r="AJ148" s="69"/>
      <c r="AK148" s="69"/>
      <c r="AL148" s="69"/>
      <c r="AM148" s="69"/>
      <c r="AN148" s="69"/>
      <c r="AO148" s="69"/>
      <c r="AP148" s="69"/>
      <c r="AQ148" s="69"/>
      <c r="AR148" s="69"/>
      <c r="AS148" s="69"/>
      <c r="AT148" s="69"/>
      <c r="AU148" s="69"/>
      <c r="AV148" s="69"/>
      <c r="AW148" s="69"/>
      <c r="AX148" s="69"/>
      <c r="AY148" s="69"/>
      <c r="AZ148" s="69"/>
      <c r="BA148" s="69"/>
      <c r="BB148" s="69"/>
      <c r="BC148" s="69"/>
      <c r="BD148" s="69"/>
      <c r="BE148" s="69"/>
      <c r="BF148" s="69"/>
      <c r="BG148" s="69"/>
      <c r="BH148" s="69"/>
      <c r="BI148" s="69"/>
      <c r="BJ148" s="69"/>
      <c r="BK148" s="69"/>
      <c r="BL148" s="69"/>
      <c r="BM148" s="69"/>
      <c r="BN148" s="69"/>
      <c r="BO148" s="69"/>
      <c r="BP148" s="180"/>
    </row>
    <row r="149" spans="2:68" x14ac:dyDescent="0.25">
      <c r="B149" s="113" t="str">
        <f>B123</f>
        <v>Source and cost explanation</v>
      </c>
      <c r="C149" s="68" t="str">
        <f>C123</f>
        <v>Asset #1</v>
      </c>
      <c r="D149" s="122">
        <f>P123</f>
        <v>0</v>
      </c>
      <c r="E149" s="122">
        <f>AC123</f>
        <v>0</v>
      </c>
      <c r="F149" s="122">
        <f>AP123</f>
        <v>0</v>
      </c>
      <c r="G149" s="122">
        <f>BC123</f>
        <v>0</v>
      </c>
      <c r="H149" s="122">
        <f>BP123</f>
        <v>0</v>
      </c>
      <c r="I149" s="69"/>
      <c r="J149" s="69"/>
      <c r="K149" s="69"/>
      <c r="L149" s="69"/>
      <c r="M149" s="69"/>
      <c r="N149" s="69"/>
      <c r="O149" s="69"/>
      <c r="P149" s="69"/>
      <c r="Q149" s="69"/>
      <c r="R149" s="69"/>
      <c r="S149" s="69"/>
      <c r="T149" s="69"/>
      <c r="U149" s="69"/>
      <c r="V149" s="69"/>
      <c r="W149" s="69"/>
      <c r="X149" s="69"/>
      <c r="Y149" s="69"/>
      <c r="Z149" s="69"/>
      <c r="AA149" s="69"/>
      <c r="AB149" s="69"/>
      <c r="AC149" s="69"/>
      <c r="AD149" s="69"/>
      <c r="AE149" s="69"/>
      <c r="AF149" s="69"/>
      <c r="AG149" s="69"/>
      <c r="AH149" s="69"/>
      <c r="AI149" s="69"/>
      <c r="AJ149" s="69"/>
      <c r="AK149" s="69"/>
      <c r="AL149" s="69"/>
      <c r="AM149" s="69"/>
      <c r="AN149" s="69"/>
      <c r="AO149" s="69"/>
      <c r="AP149" s="69"/>
      <c r="AQ149" s="69"/>
      <c r="AR149" s="69"/>
      <c r="AS149" s="69"/>
      <c r="AT149" s="69"/>
      <c r="AU149" s="69"/>
      <c r="AV149" s="69"/>
      <c r="AW149" s="69"/>
      <c r="AX149" s="69"/>
      <c r="AY149" s="69"/>
      <c r="AZ149" s="69"/>
      <c r="BA149" s="69"/>
      <c r="BB149" s="69"/>
      <c r="BC149" s="69"/>
      <c r="BD149" s="69"/>
      <c r="BE149" s="69"/>
      <c r="BF149" s="69"/>
      <c r="BG149" s="69"/>
      <c r="BH149" s="69"/>
      <c r="BI149" s="69"/>
      <c r="BJ149" s="69"/>
      <c r="BK149" s="69"/>
      <c r="BL149" s="69"/>
      <c r="BM149" s="69"/>
      <c r="BN149" s="69"/>
      <c r="BO149" s="69"/>
      <c r="BP149" s="180"/>
    </row>
    <row r="150" spans="2:68" x14ac:dyDescent="0.25">
      <c r="B150" s="113" t="str">
        <f t="shared" ref="B150:B152" si="248">B124</f>
        <v>Source and cost explanation</v>
      </c>
      <c r="C150" s="68" t="str">
        <f>C124</f>
        <v>Asset #2</v>
      </c>
      <c r="D150" s="122">
        <f t="shared" ref="D150:D152" si="249">P124</f>
        <v>0</v>
      </c>
      <c r="E150" s="122">
        <f t="shared" ref="E150:E152" si="250">AC124</f>
        <v>0</v>
      </c>
      <c r="F150" s="122">
        <f t="shared" ref="F150:F152" si="251">AP124</f>
        <v>0</v>
      </c>
      <c r="G150" s="122">
        <f t="shared" ref="G150:G152" si="252">BC124</f>
        <v>0</v>
      </c>
      <c r="H150" s="122">
        <f t="shared" ref="H150:H152" si="253">BP124</f>
        <v>0</v>
      </c>
      <c r="I150" s="69"/>
      <c r="J150" s="69"/>
      <c r="K150" s="69"/>
      <c r="L150" s="69"/>
      <c r="M150" s="69"/>
      <c r="N150" s="69"/>
      <c r="O150" s="69"/>
      <c r="P150" s="69"/>
      <c r="Q150" s="69"/>
      <c r="R150" s="69"/>
      <c r="S150" s="69"/>
      <c r="T150" s="69"/>
      <c r="U150" s="69"/>
      <c r="V150" s="69"/>
      <c r="W150" s="69"/>
      <c r="X150" s="69"/>
      <c r="Y150" s="69"/>
      <c r="Z150" s="69"/>
      <c r="AA150" s="69"/>
      <c r="AB150" s="69"/>
      <c r="AC150" s="69"/>
      <c r="AD150" s="69"/>
      <c r="AE150" s="69"/>
      <c r="AF150" s="69"/>
      <c r="AG150" s="69"/>
      <c r="AH150" s="69"/>
      <c r="AI150" s="69"/>
      <c r="AJ150" s="69"/>
      <c r="AK150" s="69"/>
      <c r="AL150" s="69"/>
      <c r="AM150" s="69"/>
      <c r="AN150" s="69"/>
      <c r="AO150" s="69"/>
      <c r="AP150" s="69"/>
      <c r="AQ150" s="69"/>
      <c r="AR150" s="69"/>
      <c r="AS150" s="69"/>
      <c r="AT150" s="69"/>
      <c r="AU150" s="69"/>
      <c r="AV150" s="69"/>
      <c r="AW150" s="69"/>
      <c r="AX150" s="69"/>
      <c r="AY150" s="69"/>
      <c r="AZ150" s="69"/>
      <c r="BA150" s="69"/>
      <c r="BB150" s="69"/>
      <c r="BC150" s="69"/>
      <c r="BD150" s="69"/>
      <c r="BE150" s="69"/>
      <c r="BF150" s="69"/>
      <c r="BG150" s="69"/>
      <c r="BH150" s="69"/>
      <c r="BI150" s="69"/>
      <c r="BJ150" s="69"/>
      <c r="BK150" s="69"/>
      <c r="BL150" s="69"/>
      <c r="BM150" s="69"/>
      <c r="BN150" s="69"/>
      <c r="BO150" s="69"/>
      <c r="BP150" s="180"/>
    </row>
    <row r="151" spans="2:68" x14ac:dyDescent="0.25">
      <c r="B151" s="113" t="str">
        <f t="shared" si="248"/>
        <v>Source and cost explanation</v>
      </c>
      <c r="C151" s="68" t="str">
        <f>C125</f>
        <v>Asset #3</v>
      </c>
      <c r="D151" s="122">
        <f t="shared" si="249"/>
        <v>0</v>
      </c>
      <c r="E151" s="122">
        <f t="shared" si="250"/>
        <v>0</v>
      </c>
      <c r="F151" s="122">
        <f t="shared" si="251"/>
        <v>0</v>
      </c>
      <c r="G151" s="122">
        <f t="shared" si="252"/>
        <v>0</v>
      </c>
      <c r="H151" s="122">
        <f t="shared" si="253"/>
        <v>0</v>
      </c>
      <c r="I151" s="69"/>
      <c r="J151" s="69"/>
      <c r="K151" s="69"/>
      <c r="L151" s="69"/>
      <c r="M151" s="69"/>
      <c r="N151" s="69"/>
      <c r="O151" s="69"/>
      <c r="P151" s="69"/>
      <c r="Q151" s="69"/>
      <c r="R151" s="69"/>
      <c r="S151" s="69"/>
      <c r="T151" s="69"/>
      <c r="U151" s="69"/>
      <c r="V151" s="69"/>
      <c r="W151" s="69"/>
      <c r="X151" s="69"/>
      <c r="Y151" s="69"/>
      <c r="Z151" s="69"/>
      <c r="AA151" s="69"/>
      <c r="AB151" s="69"/>
      <c r="AC151" s="69"/>
      <c r="AD151" s="69"/>
      <c r="AE151" s="69"/>
      <c r="AF151" s="69"/>
      <c r="AG151" s="69"/>
      <c r="AH151" s="69"/>
      <c r="AI151" s="69"/>
      <c r="AJ151" s="69"/>
      <c r="AK151" s="69"/>
      <c r="AL151" s="69"/>
      <c r="AM151" s="69"/>
      <c r="AN151" s="69"/>
      <c r="AO151" s="69"/>
      <c r="AP151" s="69"/>
      <c r="AQ151" s="69"/>
      <c r="AR151" s="69"/>
      <c r="AS151" s="69"/>
      <c r="AT151" s="69"/>
      <c r="AU151" s="69"/>
      <c r="AV151" s="69"/>
      <c r="AW151" s="69"/>
      <c r="AX151" s="69"/>
      <c r="AY151" s="69"/>
      <c r="AZ151" s="69"/>
      <c r="BA151" s="69"/>
      <c r="BB151" s="69"/>
      <c r="BC151" s="69"/>
      <c r="BD151" s="69"/>
      <c r="BE151" s="69"/>
      <c r="BF151" s="69"/>
      <c r="BG151" s="69"/>
      <c r="BH151" s="69"/>
      <c r="BI151" s="69"/>
      <c r="BJ151" s="69"/>
      <c r="BK151" s="69"/>
      <c r="BL151" s="69"/>
      <c r="BM151" s="69"/>
      <c r="BN151" s="69"/>
      <c r="BO151" s="69"/>
      <c r="BP151" s="180"/>
    </row>
    <row r="152" spans="2:68" x14ac:dyDescent="0.25">
      <c r="B152" s="113" t="str">
        <f t="shared" si="248"/>
        <v>Source and cost explanation</v>
      </c>
      <c r="C152" s="68" t="str">
        <f>C126</f>
        <v>Asset #4</v>
      </c>
      <c r="D152" s="122">
        <f t="shared" si="249"/>
        <v>0</v>
      </c>
      <c r="E152" s="122">
        <f t="shared" si="250"/>
        <v>0</v>
      </c>
      <c r="F152" s="122">
        <f t="shared" si="251"/>
        <v>0</v>
      </c>
      <c r="G152" s="122">
        <f t="shared" si="252"/>
        <v>0</v>
      </c>
      <c r="H152" s="122">
        <f t="shared" si="253"/>
        <v>0</v>
      </c>
      <c r="I152" s="69"/>
      <c r="J152" s="69"/>
      <c r="K152" s="69"/>
      <c r="L152" s="69"/>
      <c r="M152" s="69"/>
      <c r="N152" s="69"/>
      <c r="O152" s="69"/>
      <c r="P152" s="69"/>
      <c r="Q152" s="69"/>
      <c r="R152" s="69"/>
      <c r="S152" s="69"/>
      <c r="T152" s="69"/>
      <c r="U152" s="69"/>
      <c r="V152" s="69"/>
      <c r="W152" s="69"/>
      <c r="X152" s="69"/>
      <c r="Y152" s="69"/>
      <c r="Z152" s="69"/>
      <c r="AA152" s="69"/>
      <c r="AB152" s="69"/>
      <c r="AC152" s="69"/>
      <c r="AD152" s="69"/>
      <c r="AE152" s="69"/>
      <c r="AF152" s="69"/>
      <c r="AG152" s="69"/>
      <c r="AH152" s="69"/>
      <c r="AI152" s="69"/>
      <c r="AJ152" s="69"/>
      <c r="AK152" s="69"/>
      <c r="AL152" s="69"/>
      <c r="AM152" s="69"/>
      <c r="AN152" s="69"/>
      <c r="AO152" s="69"/>
      <c r="AP152" s="69"/>
      <c r="AQ152" s="69"/>
      <c r="AR152" s="69"/>
      <c r="AS152" s="69"/>
      <c r="AT152" s="69"/>
      <c r="AU152" s="69"/>
      <c r="AV152" s="69"/>
      <c r="AW152" s="69"/>
      <c r="AX152" s="69"/>
      <c r="AY152" s="69"/>
      <c r="AZ152" s="69"/>
      <c r="BA152" s="69"/>
      <c r="BB152" s="69"/>
      <c r="BC152" s="69"/>
      <c r="BD152" s="69"/>
      <c r="BE152" s="69"/>
      <c r="BF152" s="69"/>
      <c r="BG152" s="69"/>
      <c r="BH152" s="69"/>
      <c r="BI152" s="69"/>
      <c r="BJ152" s="69"/>
      <c r="BK152" s="69"/>
      <c r="BL152" s="69"/>
      <c r="BM152" s="69"/>
      <c r="BN152" s="69"/>
      <c r="BO152" s="69"/>
      <c r="BP152" s="180"/>
    </row>
    <row r="153" spans="2:68" x14ac:dyDescent="0.25">
      <c r="B153" s="113"/>
      <c r="C153" s="69"/>
      <c r="D153" s="122">
        <f>SUM(D149:D152)</f>
        <v>0</v>
      </c>
      <c r="E153" s="122">
        <f t="shared" ref="E153" si="254">SUM(E149:E152)</f>
        <v>0</v>
      </c>
      <c r="F153" s="122">
        <f t="shared" ref="F153" si="255">SUM(F149:F152)</f>
        <v>0</v>
      </c>
      <c r="G153" s="122">
        <f t="shared" ref="G153" si="256">SUM(G149:G152)</f>
        <v>0</v>
      </c>
      <c r="H153" s="122">
        <f t="shared" ref="H153" si="257">SUM(H149:H152)</f>
        <v>0</v>
      </c>
      <c r="I153" s="69"/>
      <c r="J153" s="69"/>
      <c r="K153" s="69"/>
      <c r="L153" s="69"/>
      <c r="M153" s="69"/>
      <c r="N153" s="69"/>
      <c r="O153" s="69"/>
      <c r="P153" s="69"/>
      <c r="Q153" s="69"/>
      <c r="R153" s="69"/>
      <c r="S153" s="69"/>
      <c r="T153" s="69"/>
      <c r="U153" s="69"/>
      <c r="V153" s="69"/>
      <c r="W153" s="69"/>
      <c r="X153" s="69"/>
      <c r="Y153" s="69"/>
      <c r="Z153" s="69"/>
      <c r="AA153" s="69"/>
      <c r="AB153" s="69"/>
      <c r="AC153" s="69"/>
      <c r="AD153" s="69"/>
      <c r="AE153" s="69"/>
      <c r="AF153" s="69"/>
      <c r="AG153" s="69"/>
      <c r="AH153" s="69"/>
      <c r="AI153" s="69"/>
      <c r="AJ153" s="69"/>
      <c r="AK153" s="69"/>
      <c r="AL153" s="69"/>
      <c r="AM153" s="69"/>
      <c r="AN153" s="69"/>
      <c r="AO153" s="69"/>
      <c r="AP153" s="69"/>
      <c r="AQ153" s="69"/>
      <c r="AR153" s="69"/>
      <c r="AS153" s="69"/>
      <c r="AT153" s="69"/>
      <c r="AU153" s="69"/>
      <c r="AV153" s="69"/>
      <c r="AW153" s="69"/>
      <c r="AX153" s="69"/>
      <c r="AY153" s="69"/>
      <c r="AZ153" s="69"/>
      <c r="BA153" s="69"/>
      <c r="BB153" s="69"/>
      <c r="BC153" s="69"/>
      <c r="BD153" s="69"/>
      <c r="BE153" s="69"/>
      <c r="BF153" s="69"/>
      <c r="BG153" s="69"/>
      <c r="BH153" s="69"/>
      <c r="BI153" s="69"/>
      <c r="BJ153" s="69"/>
      <c r="BK153" s="69"/>
      <c r="BL153" s="69"/>
      <c r="BM153" s="69"/>
      <c r="BN153" s="69"/>
      <c r="BO153" s="69"/>
      <c r="BP153" s="180"/>
    </row>
    <row r="154" spans="2:68" x14ac:dyDescent="0.25">
      <c r="B154" s="113"/>
      <c r="C154" s="68"/>
      <c r="D154" s="93"/>
      <c r="E154" s="93"/>
      <c r="F154" s="93"/>
      <c r="G154" s="93"/>
      <c r="H154" s="93"/>
      <c r="I154" s="69"/>
      <c r="J154" s="69"/>
      <c r="K154" s="69"/>
      <c r="L154" s="69"/>
      <c r="M154" s="69"/>
      <c r="N154" s="69"/>
      <c r="O154" s="69"/>
      <c r="P154" s="69"/>
      <c r="Q154" s="69"/>
      <c r="R154" s="69"/>
      <c r="S154" s="69"/>
      <c r="T154" s="69"/>
      <c r="U154" s="69"/>
      <c r="V154" s="69"/>
      <c r="W154" s="69"/>
      <c r="X154" s="69"/>
      <c r="Y154" s="69"/>
      <c r="Z154" s="69"/>
      <c r="AA154" s="69"/>
      <c r="AB154" s="69"/>
      <c r="AC154" s="69"/>
      <c r="AD154" s="69"/>
      <c r="AE154" s="69"/>
      <c r="AF154" s="69"/>
      <c r="AG154" s="69"/>
      <c r="AH154" s="69"/>
      <c r="AI154" s="69"/>
      <c r="AJ154" s="69"/>
      <c r="AK154" s="69"/>
      <c r="AL154" s="69"/>
      <c r="AM154" s="69"/>
      <c r="AN154" s="69"/>
      <c r="AO154" s="69"/>
      <c r="AP154" s="69"/>
      <c r="AQ154" s="69"/>
      <c r="AR154" s="69"/>
      <c r="AS154" s="69"/>
      <c r="AT154" s="69"/>
      <c r="AU154" s="69"/>
      <c r="AV154" s="69"/>
      <c r="AW154" s="69"/>
      <c r="AX154" s="69"/>
      <c r="AY154" s="69"/>
      <c r="AZ154" s="69"/>
      <c r="BA154" s="69"/>
      <c r="BB154" s="69"/>
      <c r="BC154" s="69"/>
      <c r="BD154" s="69"/>
      <c r="BE154" s="69"/>
      <c r="BF154" s="69"/>
      <c r="BG154" s="69"/>
      <c r="BH154" s="69"/>
      <c r="BI154" s="69"/>
      <c r="BJ154" s="69"/>
      <c r="BK154" s="69"/>
      <c r="BL154" s="69"/>
      <c r="BM154" s="69"/>
      <c r="BN154" s="69"/>
      <c r="BO154" s="69"/>
      <c r="BP154" s="180"/>
    </row>
    <row r="155" spans="2:68" x14ac:dyDescent="0.25">
      <c r="B155" s="113" t="s">
        <v>119</v>
      </c>
      <c r="C155" s="68"/>
      <c r="D155" s="94">
        <f>D105</f>
        <v>43617</v>
      </c>
      <c r="E155" s="94">
        <f>DATE(YEAR(D155)+1,MONTH(D155),DAY(D155))</f>
        <v>43983</v>
      </c>
      <c r="F155" s="94">
        <f>DATE(YEAR(E155)+1,MONTH(E155),DAY(E155))</f>
        <v>44348</v>
      </c>
      <c r="G155" s="94">
        <f>DATE(YEAR(F155)+1,MONTH(F155),DAY(F155))</f>
        <v>44713</v>
      </c>
      <c r="H155" s="94">
        <f>DATE(YEAR(G155)+1,MONTH(G155),DAY(G155))</f>
        <v>45078</v>
      </c>
      <c r="I155" s="69"/>
      <c r="J155" s="69"/>
      <c r="K155" s="69"/>
      <c r="L155" s="69"/>
      <c r="M155" s="69"/>
      <c r="N155" s="69"/>
      <c r="O155" s="69"/>
      <c r="P155" s="69"/>
      <c r="Q155" s="69"/>
      <c r="R155" s="69"/>
      <c r="S155" s="69"/>
      <c r="T155" s="69"/>
      <c r="U155" s="69"/>
      <c r="V155" s="69"/>
      <c r="W155" s="69"/>
      <c r="X155" s="69"/>
      <c r="Y155" s="69"/>
      <c r="Z155" s="69"/>
      <c r="AA155" s="69"/>
      <c r="AB155" s="69"/>
      <c r="AC155" s="69"/>
      <c r="AD155" s="69"/>
      <c r="AE155" s="69"/>
      <c r="AF155" s="69"/>
      <c r="AG155" s="69"/>
      <c r="AH155" s="69"/>
      <c r="AI155" s="69"/>
      <c r="AJ155" s="69"/>
      <c r="AK155" s="69"/>
      <c r="AL155" s="69"/>
      <c r="AM155" s="69"/>
      <c r="AN155" s="69"/>
      <c r="AO155" s="69"/>
      <c r="AP155" s="69"/>
      <c r="AQ155" s="69"/>
      <c r="AR155" s="69"/>
      <c r="AS155" s="69"/>
      <c r="AT155" s="69"/>
      <c r="AU155" s="69"/>
      <c r="AV155" s="69"/>
      <c r="AW155" s="69"/>
      <c r="AX155" s="69"/>
      <c r="AY155" s="69"/>
      <c r="AZ155" s="69"/>
      <c r="BA155" s="69"/>
      <c r="BB155" s="69"/>
      <c r="BC155" s="69"/>
      <c r="BD155" s="69"/>
      <c r="BE155" s="69"/>
      <c r="BF155" s="69"/>
      <c r="BG155" s="69"/>
      <c r="BH155" s="69"/>
      <c r="BI155" s="69"/>
      <c r="BJ155" s="69"/>
      <c r="BK155" s="69"/>
      <c r="BL155" s="69"/>
      <c r="BM155" s="69"/>
      <c r="BN155" s="69"/>
      <c r="BO155" s="69"/>
      <c r="BP155" s="180"/>
    </row>
    <row r="156" spans="2:68" x14ac:dyDescent="0.25">
      <c r="B156" s="113" t="s">
        <v>6</v>
      </c>
      <c r="C156" s="68"/>
      <c r="D156" s="122">
        <v>0</v>
      </c>
      <c r="E156" s="95">
        <f>D160</f>
        <v>0</v>
      </c>
      <c r="F156" s="95">
        <f>E160</f>
        <v>0</v>
      </c>
      <c r="G156" s="95">
        <f>F160</f>
        <v>0</v>
      </c>
      <c r="H156" s="95">
        <f>G160</f>
        <v>0</v>
      </c>
      <c r="I156" s="69"/>
      <c r="J156" s="69"/>
      <c r="K156" s="69"/>
      <c r="L156" s="69"/>
      <c r="M156" s="69"/>
      <c r="N156" s="69"/>
      <c r="O156" s="69"/>
      <c r="P156" s="69"/>
      <c r="Q156" s="69"/>
      <c r="R156" s="69"/>
      <c r="S156" s="69"/>
      <c r="T156" s="69"/>
      <c r="U156" s="69"/>
      <c r="V156" s="69"/>
      <c r="W156" s="69"/>
      <c r="X156" s="69"/>
      <c r="Y156" s="69"/>
      <c r="Z156" s="69"/>
      <c r="AA156" s="69"/>
      <c r="AB156" s="69"/>
      <c r="AC156" s="69"/>
      <c r="AD156" s="69"/>
      <c r="AE156" s="69"/>
      <c r="AF156" s="69"/>
      <c r="AG156" s="69"/>
      <c r="AH156" s="69"/>
      <c r="AI156" s="69"/>
      <c r="AJ156" s="69"/>
      <c r="AK156" s="69"/>
      <c r="AL156" s="69"/>
      <c r="AM156" s="69"/>
      <c r="AN156" s="69"/>
      <c r="AO156" s="69"/>
      <c r="AP156" s="69"/>
      <c r="AQ156" s="69"/>
      <c r="AR156" s="69"/>
      <c r="AS156" s="69"/>
      <c r="AT156" s="69"/>
      <c r="AU156" s="69"/>
      <c r="AV156" s="69"/>
      <c r="AW156" s="69"/>
      <c r="AX156" s="69"/>
      <c r="AY156" s="69"/>
      <c r="AZ156" s="69"/>
      <c r="BA156" s="69"/>
      <c r="BB156" s="69"/>
      <c r="BC156" s="69"/>
      <c r="BD156" s="69"/>
      <c r="BE156" s="69"/>
      <c r="BF156" s="69"/>
      <c r="BG156" s="69"/>
      <c r="BH156" s="69"/>
      <c r="BI156" s="69"/>
      <c r="BJ156" s="69"/>
      <c r="BK156" s="69"/>
      <c r="BL156" s="69"/>
      <c r="BM156" s="69"/>
      <c r="BN156" s="69"/>
      <c r="BO156" s="69"/>
      <c r="BP156" s="180"/>
    </row>
    <row r="157" spans="2:68" x14ac:dyDescent="0.25">
      <c r="B157" s="113" t="s">
        <v>7</v>
      </c>
      <c r="C157" s="68"/>
      <c r="D157" s="122">
        <f>D146</f>
        <v>0</v>
      </c>
      <c r="E157" s="122">
        <f t="shared" ref="E157:H157" si="258">E146</f>
        <v>0</v>
      </c>
      <c r="F157" s="122">
        <f t="shared" si="258"/>
        <v>0</v>
      </c>
      <c r="G157" s="122">
        <f t="shared" si="258"/>
        <v>0</v>
      </c>
      <c r="H157" s="122">
        <f t="shared" si="258"/>
        <v>0</v>
      </c>
      <c r="I157" s="69"/>
      <c r="J157" s="69"/>
      <c r="K157" s="69"/>
      <c r="L157" s="69"/>
      <c r="M157" s="69"/>
      <c r="N157" s="69"/>
      <c r="O157" s="69"/>
      <c r="P157" s="69"/>
      <c r="Q157" s="69"/>
      <c r="R157" s="69"/>
      <c r="S157" s="69"/>
      <c r="T157" s="69"/>
      <c r="U157" s="69"/>
      <c r="V157" s="69"/>
      <c r="W157" s="69"/>
      <c r="X157" s="69"/>
      <c r="Y157" s="69"/>
      <c r="Z157" s="69"/>
      <c r="AA157" s="69"/>
      <c r="AB157" s="69"/>
      <c r="AC157" s="69"/>
      <c r="AD157" s="69"/>
      <c r="AE157" s="69"/>
      <c r="AF157" s="69"/>
      <c r="AG157" s="69"/>
      <c r="AH157" s="69"/>
      <c r="AI157" s="69"/>
      <c r="AJ157" s="69"/>
      <c r="AK157" s="69"/>
      <c r="AL157" s="69"/>
      <c r="AM157" s="69"/>
      <c r="AN157" s="69"/>
      <c r="AO157" s="69"/>
      <c r="AP157" s="69"/>
      <c r="AQ157" s="69"/>
      <c r="AR157" s="69"/>
      <c r="AS157" s="69"/>
      <c r="AT157" s="69"/>
      <c r="AU157" s="69"/>
      <c r="AV157" s="69"/>
      <c r="AW157" s="69"/>
      <c r="AX157" s="69"/>
      <c r="AY157" s="69"/>
      <c r="AZ157" s="69"/>
      <c r="BA157" s="69"/>
      <c r="BB157" s="69"/>
      <c r="BC157" s="69"/>
      <c r="BD157" s="69"/>
      <c r="BE157" s="69"/>
      <c r="BF157" s="69"/>
      <c r="BG157" s="69"/>
      <c r="BH157" s="69"/>
      <c r="BI157" s="69"/>
      <c r="BJ157" s="69"/>
      <c r="BK157" s="69"/>
      <c r="BL157" s="69"/>
      <c r="BM157" s="69"/>
      <c r="BN157" s="69"/>
      <c r="BO157" s="69"/>
      <c r="BP157" s="180"/>
    </row>
    <row r="158" spans="2:68" x14ac:dyDescent="0.25">
      <c r="B158" s="113" t="s">
        <v>17</v>
      </c>
      <c r="C158" s="68"/>
      <c r="D158" s="122">
        <f>D153</f>
        <v>0</v>
      </c>
      <c r="E158" s="122">
        <f t="shared" ref="E158:H158" si="259">E153</f>
        <v>0</v>
      </c>
      <c r="F158" s="122">
        <f t="shared" si="259"/>
        <v>0</v>
      </c>
      <c r="G158" s="122">
        <f t="shared" si="259"/>
        <v>0</v>
      </c>
      <c r="H158" s="122">
        <f t="shared" si="259"/>
        <v>0</v>
      </c>
      <c r="I158" s="69"/>
      <c r="J158" s="69"/>
      <c r="K158" s="69"/>
      <c r="L158" s="69"/>
      <c r="M158" s="69"/>
      <c r="N158" s="69"/>
      <c r="O158" s="69"/>
      <c r="P158" s="69"/>
      <c r="Q158" s="69"/>
      <c r="R158" s="69"/>
      <c r="S158" s="69"/>
      <c r="T158" s="69"/>
      <c r="U158" s="69"/>
      <c r="V158" s="69"/>
      <c r="W158" s="69"/>
      <c r="X158" s="69"/>
      <c r="Y158" s="69"/>
      <c r="Z158" s="69"/>
      <c r="AA158" s="69"/>
      <c r="AB158" s="69"/>
      <c r="AC158" s="69"/>
      <c r="AD158" s="69"/>
      <c r="AE158" s="69"/>
      <c r="AF158" s="69"/>
      <c r="AG158" s="69"/>
      <c r="AH158" s="69"/>
      <c r="AI158" s="69"/>
      <c r="AJ158" s="69"/>
      <c r="AK158" s="69"/>
      <c r="AL158" s="69"/>
      <c r="AM158" s="69"/>
      <c r="AN158" s="69"/>
      <c r="AO158" s="69"/>
      <c r="AP158" s="69"/>
      <c r="AQ158" s="69"/>
      <c r="AR158" s="69"/>
      <c r="AS158" s="69"/>
      <c r="AT158" s="69"/>
      <c r="AU158" s="69"/>
      <c r="AV158" s="69"/>
      <c r="AW158" s="69"/>
      <c r="AX158" s="69"/>
      <c r="AY158" s="69"/>
      <c r="AZ158" s="69"/>
      <c r="BA158" s="69"/>
      <c r="BB158" s="69"/>
      <c r="BC158" s="69"/>
      <c r="BD158" s="69"/>
      <c r="BE158" s="69"/>
      <c r="BF158" s="69"/>
      <c r="BG158" s="69"/>
      <c r="BH158" s="69"/>
      <c r="BI158" s="69"/>
      <c r="BJ158" s="69"/>
      <c r="BK158" s="69"/>
      <c r="BL158" s="69"/>
      <c r="BM158" s="69"/>
      <c r="BN158" s="69"/>
      <c r="BO158" s="69"/>
      <c r="BP158" s="180"/>
    </row>
    <row r="159" spans="2:68" x14ac:dyDescent="0.25">
      <c r="B159" s="113" t="s">
        <v>5</v>
      </c>
      <c r="C159" s="68"/>
      <c r="D159" s="122">
        <f>(D156*$C102)+(D157*$C102/2)</f>
        <v>0</v>
      </c>
      <c r="E159" s="122">
        <f t="shared" ref="E159:H159" si="260">(E156*$C102)+(E157*$C102/2)</f>
        <v>0</v>
      </c>
      <c r="F159" s="122">
        <f t="shared" si="260"/>
        <v>0</v>
      </c>
      <c r="G159" s="122">
        <f t="shared" si="260"/>
        <v>0</v>
      </c>
      <c r="H159" s="122">
        <f t="shared" si="260"/>
        <v>0</v>
      </c>
      <c r="I159" s="69"/>
      <c r="J159" s="69"/>
      <c r="K159" s="69"/>
      <c r="L159" s="69"/>
      <c r="M159" s="69"/>
      <c r="N159" s="69"/>
      <c r="O159" s="69"/>
      <c r="P159" s="69"/>
      <c r="Q159" s="69"/>
      <c r="R159" s="69"/>
      <c r="S159" s="69"/>
      <c r="T159" s="69"/>
      <c r="U159" s="69"/>
      <c r="V159" s="69"/>
      <c r="W159" s="69"/>
      <c r="X159" s="69"/>
      <c r="Y159" s="69"/>
      <c r="Z159" s="69"/>
      <c r="AA159" s="69"/>
      <c r="AB159" s="69"/>
      <c r="AC159" s="69"/>
      <c r="AD159" s="69"/>
      <c r="AE159" s="69"/>
      <c r="AF159" s="69"/>
      <c r="AG159" s="69"/>
      <c r="AH159" s="69"/>
      <c r="AI159" s="69"/>
      <c r="AJ159" s="69"/>
      <c r="AK159" s="69"/>
      <c r="AL159" s="69"/>
      <c r="AM159" s="69"/>
      <c r="AN159" s="69"/>
      <c r="AO159" s="69"/>
      <c r="AP159" s="69"/>
      <c r="AQ159" s="69"/>
      <c r="AR159" s="69"/>
      <c r="AS159" s="69"/>
      <c r="AT159" s="69"/>
      <c r="AU159" s="69"/>
      <c r="AV159" s="69"/>
      <c r="AW159" s="69"/>
      <c r="AX159" s="69"/>
      <c r="AY159" s="69"/>
      <c r="AZ159" s="69"/>
      <c r="BA159" s="69"/>
      <c r="BB159" s="69"/>
      <c r="BC159" s="69"/>
      <c r="BD159" s="69"/>
      <c r="BE159" s="69"/>
      <c r="BF159" s="69"/>
      <c r="BG159" s="69"/>
      <c r="BH159" s="69"/>
      <c r="BI159" s="69"/>
      <c r="BJ159" s="69"/>
      <c r="BK159" s="69"/>
      <c r="BL159" s="69"/>
      <c r="BM159" s="69"/>
      <c r="BN159" s="69"/>
      <c r="BO159" s="69"/>
      <c r="BP159" s="180"/>
    </row>
    <row r="160" spans="2:68" ht="13.8" thickBot="1" x14ac:dyDescent="0.3">
      <c r="B160" s="116" t="s">
        <v>8</v>
      </c>
      <c r="C160" s="131"/>
      <c r="D160" s="192">
        <f>D156+D157-D158-D159</f>
        <v>0</v>
      </c>
      <c r="E160" s="192">
        <f>E156+E157-E158-E159</f>
        <v>0</v>
      </c>
      <c r="F160" s="192">
        <f>F156+F157-F158-F159</f>
        <v>0</v>
      </c>
      <c r="G160" s="192">
        <f>G156+G157-G158-G159</f>
        <v>0</v>
      </c>
      <c r="H160" s="192">
        <f>H156+H157-H158-H159</f>
        <v>0</v>
      </c>
      <c r="I160" s="132"/>
      <c r="J160" s="132"/>
      <c r="K160" s="132"/>
      <c r="L160" s="132"/>
      <c r="M160" s="132"/>
      <c r="N160" s="132"/>
      <c r="O160" s="132"/>
      <c r="P160" s="132"/>
      <c r="Q160" s="132"/>
      <c r="R160" s="132"/>
      <c r="S160" s="132"/>
      <c r="T160" s="132"/>
      <c r="U160" s="132"/>
      <c r="V160" s="132"/>
      <c r="W160" s="132"/>
      <c r="X160" s="132"/>
      <c r="Y160" s="132"/>
      <c r="Z160" s="132"/>
      <c r="AA160" s="132"/>
      <c r="AB160" s="132"/>
      <c r="AC160" s="132"/>
      <c r="AD160" s="132"/>
      <c r="AE160" s="132"/>
      <c r="AF160" s="132"/>
      <c r="AG160" s="132"/>
      <c r="AH160" s="132"/>
      <c r="AI160" s="132"/>
      <c r="AJ160" s="132"/>
      <c r="AK160" s="132"/>
      <c r="AL160" s="132"/>
      <c r="AM160" s="132"/>
      <c r="AN160" s="132"/>
      <c r="AO160" s="132"/>
      <c r="AP160" s="132"/>
      <c r="AQ160" s="132"/>
      <c r="AR160" s="132"/>
      <c r="AS160" s="132"/>
      <c r="AT160" s="132"/>
      <c r="AU160" s="132"/>
      <c r="AV160" s="132"/>
      <c r="AW160" s="132"/>
      <c r="AX160" s="132"/>
      <c r="AY160" s="132"/>
      <c r="AZ160" s="132"/>
      <c r="BA160" s="132"/>
      <c r="BB160" s="132"/>
      <c r="BC160" s="132"/>
      <c r="BD160" s="132"/>
      <c r="BE160" s="132"/>
      <c r="BF160" s="132"/>
      <c r="BG160" s="132"/>
      <c r="BH160" s="132"/>
      <c r="BI160" s="132"/>
      <c r="BJ160" s="132"/>
      <c r="BK160" s="132"/>
      <c r="BL160" s="132"/>
      <c r="BM160" s="132"/>
      <c r="BN160" s="132"/>
      <c r="BO160" s="132"/>
      <c r="BP160" s="133"/>
    </row>
    <row r="162" spans="2:68" ht="13.8" thickBot="1" x14ac:dyDescent="0.3"/>
    <row r="163" spans="2:68" x14ac:dyDescent="0.25">
      <c r="B163" s="111" t="s">
        <v>118</v>
      </c>
      <c r="C163" s="112">
        <v>8</v>
      </c>
      <c r="D163" s="117"/>
      <c r="E163" s="117"/>
      <c r="F163" s="117"/>
      <c r="G163" s="117"/>
      <c r="H163" s="117"/>
      <c r="I163" s="139"/>
      <c r="J163" s="139"/>
      <c r="K163" s="139"/>
      <c r="L163" s="139"/>
      <c r="M163" s="139"/>
      <c r="N163" s="139"/>
      <c r="O163" s="139"/>
      <c r="P163" s="139"/>
      <c r="Q163" s="139"/>
      <c r="R163" s="139"/>
      <c r="S163" s="139"/>
      <c r="T163" s="139"/>
      <c r="U163" s="139"/>
      <c r="V163" s="139"/>
      <c r="W163" s="139"/>
      <c r="X163" s="139"/>
      <c r="Y163" s="139"/>
      <c r="Z163" s="139"/>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40"/>
    </row>
    <row r="164" spans="2:68" x14ac:dyDescent="0.25">
      <c r="B164" s="113" t="s">
        <v>120</v>
      </c>
      <c r="C164" s="110">
        <v>0.2</v>
      </c>
      <c r="D164" s="16"/>
      <c r="E164" s="16"/>
      <c r="F164" s="16"/>
      <c r="G164" s="16"/>
      <c r="H164" s="16"/>
      <c r="I164" s="69"/>
      <c r="J164" s="69"/>
      <c r="K164" s="69"/>
      <c r="L164" s="69"/>
      <c r="M164" s="69"/>
      <c r="N164" s="69"/>
      <c r="O164" s="69"/>
      <c r="P164" s="69"/>
      <c r="Q164" s="69"/>
      <c r="R164" s="69"/>
      <c r="S164" s="69"/>
      <c r="T164" s="69"/>
      <c r="U164" s="69"/>
      <c r="V164" s="69"/>
      <c r="W164" s="69"/>
      <c r="X164" s="69"/>
      <c r="Y164" s="69"/>
      <c r="Z164" s="69"/>
      <c r="AA164" s="69"/>
      <c r="AB164" s="69"/>
      <c r="AC164" s="69"/>
      <c r="AD164" s="69"/>
      <c r="AE164" s="69"/>
      <c r="AF164" s="69"/>
      <c r="AG164" s="69"/>
      <c r="AH164" s="69"/>
      <c r="AI164" s="69"/>
      <c r="AJ164" s="69"/>
      <c r="AK164" s="69"/>
      <c r="AL164" s="69"/>
      <c r="AM164" s="69"/>
      <c r="AN164" s="69"/>
      <c r="AO164" s="69"/>
      <c r="AP164" s="69"/>
      <c r="AQ164" s="69"/>
      <c r="AR164" s="69"/>
      <c r="AS164" s="69"/>
      <c r="AT164" s="69"/>
      <c r="AU164" s="69"/>
      <c r="AV164" s="69"/>
      <c r="AW164" s="69"/>
      <c r="AX164" s="69"/>
      <c r="AY164" s="69"/>
      <c r="AZ164" s="69"/>
      <c r="BA164" s="69"/>
      <c r="BB164" s="69"/>
      <c r="BC164" s="69"/>
      <c r="BD164" s="69"/>
      <c r="BE164" s="69"/>
      <c r="BF164" s="69"/>
      <c r="BG164" s="69"/>
      <c r="BH164" s="69"/>
      <c r="BI164" s="69"/>
      <c r="BJ164" s="69"/>
      <c r="BK164" s="69"/>
      <c r="BL164" s="69"/>
      <c r="BM164" s="69"/>
      <c r="BN164" s="69"/>
      <c r="BO164" s="69"/>
      <c r="BP164" s="180"/>
    </row>
    <row r="165" spans="2:68" x14ac:dyDescent="0.25">
      <c r="B165" s="113" t="s">
        <v>121</v>
      </c>
      <c r="C165" s="118" t="s">
        <v>327</v>
      </c>
      <c r="D165" s="118"/>
      <c r="E165" s="118"/>
      <c r="F165" s="118"/>
      <c r="G165" s="118"/>
      <c r="H165" s="118"/>
      <c r="I165" s="69"/>
      <c r="J165" s="69"/>
      <c r="K165" s="69"/>
      <c r="L165" s="69"/>
      <c r="M165" s="69"/>
      <c r="N165" s="69"/>
      <c r="O165" s="69"/>
      <c r="P165" s="69"/>
      <c r="Q165" s="69"/>
      <c r="R165" s="69"/>
      <c r="S165" s="69"/>
      <c r="T165" s="69"/>
      <c r="U165" s="69"/>
      <c r="V165" s="69"/>
      <c r="W165" s="69"/>
      <c r="X165" s="69"/>
      <c r="Y165" s="69"/>
      <c r="Z165" s="69"/>
      <c r="AA165" s="69"/>
      <c r="AB165" s="69"/>
      <c r="AC165" s="69"/>
      <c r="AD165" s="69"/>
      <c r="AE165" s="69"/>
      <c r="AF165" s="69"/>
      <c r="AG165" s="69"/>
      <c r="AH165" s="69"/>
      <c r="AI165" s="69"/>
      <c r="AJ165" s="69"/>
      <c r="AK165" s="69"/>
      <c r="AL165" s="69"/>
      <c r="AM165" s="69"/>
      <c r="AN165" s="69"/>
      <c r="AO165" s="69"/>
      <c r="AP165" s="69"/>
      <c r="AQ165" s="69"/>
      <c r="AR165" s="69"/>
      <c r="AS165" s="69"/>
      <c r="AT165" s="69"/>
      <c r="AU165" s="69"/>
      <c r="AV165" s="69"/>
      <c r="AW165" s="69"/>
      <c r="AX165" s="69"/>
      <c r="AY165" s="69"/>
      <c r="AZ165" s="69"/>
      <c r="BA165" s="69"/>
      <c r="BB165" s="69"/>
      <c r="BC165" s="69"/>
      <c r="BD165" s="69"/>
      <c r="BE165" s="69"/>
      <c r="BF165" s="69"/>
      <c r="BG165" s="69"/>
      <c r="BH165" s="69"/>
      <c r="BI165" s="69"/>
      <c r="BJ165" s="69"/>
      <c r="BK165" s="69"/>
      <c r="BL165" s="69"/>
      <c r="BM165" s="69"/>
      <c r="BN165" s="69"/>
      <c r="BO165" s="69"/>
      <c r="BP165" s="180"/>
    </row>
    <row r="166" spans="2:68" x14ac:dyDescent="0.25">
      <c r="B166" s="113"/>
      <c r="C166" s="68"/>
      <c r="D166" s="69"/>
      <c r="E166" s="68"/>
      <c r="F166" s="68"/>
      <c r="G166" s="68"/>
      <c r="H166" s="68"/>
      <c r="I166" s="69"/>
      <c r="J166" s="69"/>
      <c r="K166" s="69"/>
      <c r="L166" s="69"/>
      <c r="M166" s="69"/>
      <c r="N166" s="69"/>
      <c r="O166" s="69"/>
      <c r="P166" s="94">
        <f>O167</f>
        <v>43952</v>
      </c>
      <c r="Q166" s="69"/>
      <c r="R166" s="69"/>
      <c r="S166" s="69"/>
      <c r="T166" s="69"/>
      <c r="U166" s="69"/>
      <c r="V166" s="69"/>
      <c r="W166" s="69"/>
      <c r="X166" s="69"/>
      <c r="Y166" s="69"/>
      <c r="Z166" s="69"/>
      <c r="AA166" s="69"/>
      <c r="AB166" s="69"/>
      <c r="AC166" s="94">
        <f>AB167</f>
        <v>44317</v>
      </c>
      <c r="AD166" s="69"/>
      <c r="AE166" s="69"/>
      <c r="AF166" s="69"/>
      <c r="AG166" s="69"/>
      <c r="AH166" s="69"/>
      <c r="AI166" s="69"/>
      <c r="AJ166" s="69"/>
      <c r="AK166" s="69"/>
      <c r="AL166" s="69"/>
      <c r="AM166" s="69"/>
      <c r="AN166" s="69"/>
      <c r="AO166" s="69"/>
      <c r="AP166" s="94">
        <f>AO167</f>
        <v>44683</v>
      </c>
      <c r="AQ166" s="69"/>
      <c r="AR166" s="69"/>
      <c r="AS166" s="69"/>
      <c r="AT166" s="69"/>
      <c r="AU166" s="69"/>
      <c r="AV166" s="69"/>
      <c r="AW166" s="69"/>
      <c r="AX166" s="69"/>
      <c r="AY166" s="69"/>
      <c r="AZ166" s="69"/>
      <c r="BA166" s="69"/>
      <c r="BB166" s="69"/>
      <c r="BC166" s="94">
        <f>BB167</f>
        <v>45049</v>
      </c>
      <c r="BD166" s="69"/>
      <c r="BE166" s="69"/>
      <c r="BF166" s="69"/>
      <c r="BG166" s="69"/>
      <c r="BH166" s="69"/>
      <c r="BI166" s="69"/>
      <c r="BJ166" s="69"/>
      <c r="BK166" s="69"/>
      <c r="BL166" s="69"/>
      <c r="BM166" s="69"/>
      <c r="BN166" s="69"/>
      <c r="BO166" s="69"/>
      <c r="BP166" s="115">
        <f>BO167</f>
        <v>45416</v>
      </c>
    </row>
    <row r="167" spans="2:68" x14ac:dyDescent="0.25">
      <c r="B167" s="181" t="s">
        <v>354</v>
      </c>
      <c r="C167" s="69"/>
      <c r="D167" s="182">
        <f>D105</f>
        <v>43617</v>
      </c>
      <c r="E167" s="182">
        <f t="shared" ref="E167:O167" si="261">DATE(YEAR(D167),MONTH(D167)+1,DAY(D167))</f>
        <v>43647</v>
      </c>
      <c r="F167" s="182">
        <f t="shared" si="261"/>
        <v>43678</v>
      </c>
      <c r="G167" s="182">
        <f t="shared" si="261"/>
        <v>43709</v>
      </c>
      <c r="H167" s="182">
        <f t="shared" si="261"/>
        <v>43739</v>
      </c>
      <c r="I167" s="182">
        <f t="shared" si="261"/>
        <v>43770</v>
      </c>
      <c r="J167" s="182">
        <f t="shared" si="261"/>
        <v>43800</v>
      </c>
      <c r="K167" s="182">
        <f t="shared" si="261"/>
        <v>43831</v>
      </c>
      <c r="L167" s="182">
        <f t="shared" si="261"/>
        <v>43862</v>
      </c>
      <c r="M167" s="182">
        <f t="shared" si="261"/>
        <v>43891</v>
      </c>
      <c r="N167" s="182">
        <f t="shared" si="261"/>
        <v>43922</v>
      </c>
      <c r="O167" s="182">
        <f t="shared" si="261"/>
        <v>43952</v>
      </c>
      <c r="P167" s="86" t="s">
        <v>52</v>
      </c>
      <c r="Q167" s="182">
        <f>D167+366</f>
        <v>43983</v>
      </c>
      <c r="R167" s="182">
        <f t="shared" ref="R167:AB167" si="262">DATE(YEAR(Q167),MONTH(Q167)+1,DAY(Q167))</f>
        <v>44013</v>
      </c>
      <c r="S167" s="182">
        <f t="shared" si="262"/>
        <v>44044</v>
      </c>
      <c r="T167" s="182">
        <f t="shared" si="262"/>
        <v>44075</v>
      </c>
      <c r="U167" s="182">
        <f t="shared" si="262"/>
        <v>44105</v>
      </c>
      <c r="V167" s="182">
        <f t="shared" si="262"/>
        <v>44136</v>
      </c>
      <c r="W167" s="182">
        <f t="shared" si="262"/>
        <v>44166</v>
      </c>
      <c r="X167" s="182">
        <f t="shared" si="262"/>
        <v>44197</v>
      </c>
      <c r="Y167" s="182">
        <f t="shared" si="262"/>
        <v>44228</v>
      </c>
      <c r="Z167" s="182">
        <f t="shared" si="262"/>
        <v>44256</v>
      </c>
      <c r="AA167" s="182">
        <f t="shared" si="262"/>
        <v>44287</v>
      </c>
      <c r="AB167" s="182">
        <f t="shared" si="262"/>
        <v>44317</v>
      </c>
      <c r="AC167" s="86" t="s">
        <v>52</v>
      </c>
      <c r="AD167" s="182">
        <f>Q167+366</f>
        <v>44349</v>
      </c>
      <c r="AE167" s="182">
        <f t="shared" ref="AE167:AO167" si="263">DATE(YEAR(AD167),MONTH(AD167)+1,DAY(AD167))</f>
        <v>44379</v>
      </c>
      <c r="AF167" s="182">
        <f t="shared" si="263"/>
        <v>44410</v>
      </c>
      <c r="AG167" s="182">
        <f t="shared" si="263"/>
        <v>44441</v>
      </c>
      <c r="AH167" s="182">
        <f t="shared" si="263"/>
        <v>44471</v>
      </c>
      <c r="AI167" s="182">
        <f t="shared" si="263"/>
        <v>44502</v>
      </c>
      <c r="AJ167" s="182">
        <f t="shared" si="263"/>
        <v>44532</v>
      </c>
      <c r="AK167" s="182">
        <f t="shared" si="263"/>
        <v>44563</v>
      </c>
      <c r="AL167" s="182">
        <f t="shared" si="263"/>
        <v>44594</v>
      </c>
      <c r="AM167" s="182">
        <f t="shared" si="263"/>
        <v>44622</v>
      </c>
      <c r="AN167" s="182">
        <f t="shared" si="263"/>
        <v>44653</v>
      </c>
      <c r="AO167" s="182">
        <f t="shared" si="263"/>
        <v>44683</v>
      </c>
      <c r="AP167" s="86" t="s">
        <v>52</v>
      </c>
      <c r="AQ167" s="182">
        <f>AD167+366</f>
        <v>44715</v>
      </c>
      <c r="AR167" s="182">
        <f t="shared" ref="AR167:BB167" si="264">DATE(YEAR(AQ167),MONTH(AQ167)+1,DAY(AQ167))</f>
        <v>44745</v>
      </c>
      <c r="AS167" s="182">
        <f t="shared" si="264"/>
        <v>44776</v>
      </c>
      <c r="AT167" s="182">
        <f t="shared" si="264"/>
        <v>44807</v>
      </c>
      <c r="AU167" s="182">
        <f t="shared" si="264"/>
        <v>44837</v>
      </c>
      <c r="AV167" s="182">
        <f t="shared" si="264"/>
        <v>44868</v>
      </c>
      <c r="AW167" s="182">
        <f t="shared" si="264"/>
        <v>44898</v>
      </c>
      <c r="AX167" s="182">
        <f t="shared" si="264"/>
        <v>44929</v>
      </c>
      <c r="AY167" s="182">
        <f t="shared" si="264"/>
        <v>44960</v>
      </c>
      <c r="AZ167" s="182">
        <f t="shared" si="264"/>
        <v>44988</v>
      </c>
      <c r="BA167" s="182">
        <f t="shared" si="264"/>
        <v>45019</v>
      </c>
      <c r="BB167" s="182">
        <f t="shared" si="264"/>
        <v>45049</v>
      </c>
      <c r="BC167" s="86" t="s">
        <v>52</v>
      </c>
      <c r="BD167" s="182">
        <f>AQ167+366</f>
        <v>45081</v>
      </c>
      <c r="BE167" s="182">
        <f t="shared" ref="BE167:BO167" si="265">DATE(YEAR(BD167),MONTH(BD167)+1,DAY(BD167))</f>
        <v>45111</v>
      </c>
      <c r="BF167" s="182">
        <f t="shared" si="265"/>
        <v>45142</v>
      </c>
      <c r="BG167" s="182">
        <f t="shared" si="265"/>
        <v>45173</v>
      </c>
      <c r="BH167" s="182">
        <f t="shared" si="265"/>
        <v>45203</v>
      </c>
      <c r="BI167" s="182">
        <f t="shared" si="265"/>
        <v>45234</v>
      </c>
      <c r="BJ167" s="182">
        <f t="shared" si="265"/>
        <v>45264</v>
      </c>
      <c r="BK167" s="182">
        <f t="shared" si="265"/>
        <v>45295</v>
      </c>
      <c r="BL167" s="182">
        <f t="shared" si="265"/>
        <v>45326</v>
      </c>
      <c r="BM167" s="182">
        <f t="shared" si="265"/>
        <v>45355</v>
      </c>
      <c r="BN167" s="182">
        <f t="shared" si="265"/>
        <v>45386</v>
      </c>
      <c r="BO167" s="182">
        <f t="shared" si="265"/>
        <v>45416</v>
      </c>
      <c r="BP167" s="183" t="s">
        <v>52</v>
      </c>
    </row>
    <row r="168" spans="2:68" x14ac:dyDescent="0.25">
      <c r="B168" s="119" t="s">
        <v>200</v>
      </c>
      <c r="C168" s="118" t="s">
        <v>320</v>
      </c>
      <c r="D168" s="106">
        <v>0</v>
      </c>
      <c r="E168" s="178">
        <v>0</v>
      </c>
      <c r="F168" s="178">
        <v>0</v>
      </c>
      <c r="G168" s="178">
        <v>0</v>
      </c>
      <c r="H168" s="178">
        <v>0</v>
      </c>
      <c r="I168" s="178">
        <v>0</v>
      </c>
      <c r="J168" s="178">
        <v>0</v>
      </c>
      <c r="K168" s="178">
        <v>0</v>
      </c>
      <c r="L168" s="178">
        <v>0</v>
      </c>
      <c r="M168" s="178">
        <v>0</v>
      </c>
      <c r="N168" s="178">
        <v>0</v>
      </c>
      <c r="O168" s="178">
        <v>0</v>
      </c>
      <c r="P168" s="10">
        <f>SUM(D168:O168)</f>
        <v>0</v>
      </c>
      <c r="Q168" s="178">
        <v>0</v>
      </c>
      <c r="R168" s="178">
        <v>0</v>
      </c>
      <c r="S168" s="178">
        <v>0</v>
      </c>
      <c r="T168" s="178">
        <v>0</v>
      </c>
      <c r="U168" s="178">
        <v>0</v>
      </c>
      <c r="V168" s="178">
        <v>0</v>
      </c>
      <c r="W168" s="178">
        <v>0</v>
      </c>
      <c r="X168" s="178">
        <v>0</v>
      </c>
      <c r="Y168" s="178">
        <v>0</v>
      </c>
      <c r="Z168" s="178">
        <v>0</v>
      </c>
      <c r="AA168" s="178">
        <v>0</v>
      </c>
      <c r="AB168" s="178">
        <v>0</v>
      </c>
      <c r="AC168" s="10">
        <f>SUM(Q168:AB168)</f>
        <v>0</v>
      </c>
      <c r="AD168" s="178">
        <v>0</v>
      </c>
      <c r="AE168" s="178">
        <v>0</v>
      </c>
      <c r="AF168" s="178">
        <v>0</v>
      </c>
      <c r="AG168" s="178">
        <v>0</v>
      </c>
      <c r="AH168" s="178">
        <v>0</v>
      </c>
      <c r="AI168" s="178">
        <v>0</v>
      </c>
      <c r="AJ168" s="178">
        <v>0</v>
      </c>
      <c r="AK168" s="178">
        <v>0</v>
      </c>
      <c r="AL168" s="178">
        <v>0</v>
      </c>
      <c r="AM168" s="178">
        <v>0</v>
      </c>
      <c r="AN168" s="178">
        <v>0</v>
      </c>
      <c r="AO168" s="178">
        <v>0</v>
      </c>
      <c r="AP168" s="10">
        <f>SUM(AD168:AO168)</f>
        <v>0</v>
      </c>
      <c r="AQ168" s="178">
        <v>0</v>
      </c>
      <c r="AR168" s="178">
        <v>0</v>
      </c>
      <c r="AS168" s="178">
        <v>0</v>
      </c>
      <c r="AT168" s="178">
        <v>0</v>
      </c>
      <c r="AU168" s="178">
        <v>0</v>
      </c>
      <c r="AV168" s="178">
        <v>0</v>
      </c>
      <c r="AW168" s="178">
        <v>0</v>
      </c>
      <c r="AX168" s="178">
        <v>0</v>
      </c>
      <c r="AY168" s="178">
        <v>0</v>
      </c>
      <c r="AZ168" s="178">
        <v>0</v>
      </c>
      <c r="BA168" s="178">
        <v>0</v>
      </c>
      <c r="BB168" s="178">
        <v>0</v>
      </c>
      <c r="BC168" s="10">
        <f>SUM(AQ168:BB168)</f>
        <v>0</v>
      </c>
      <c r="BD168" s="178">
        <v>0</v>
      </c>
      <c r="BE168" s="178">
        <v>0</v>
      </c>
      <c r="BF168" s="178">
        <v>0</v>
      </c>
      <c r="BG168" s="178">
        <v>0</v>
      </c>
      <c r="BH168" s="178">
        <v>0</v>
      </c>
      <c r="BI168" s="178">
        <v>0</v>
      </c>
      <c r="BJ168" s="178">
        <v>0</v>
      </c>
      <c r="BK168" s="178">
        <v>0</v>
      </c>
      <c r="BL168" s="178">
        <v>0</v>
      </c>
      <c r="BM168" s="178">
        <v>0</v>
      </c>
      <c r="BN168" s="178">
        <v>0</v>
      </c>
      <c r="BO168" s="178">
        <v>0</v>
      </c>
      <c r="BP168" s="184">
        <f>SUM(BD168:BO168)</f>
        <v>0</v>
      </c>
    </row>
    <row r="169" spans="2:68" x14ac:dyDescent="0.25">
      <c r="B169" s="119" t="s">
        <v>200</v>
      </c>
      <c r="C169" s="118" t="s">
        <v>321</v>
      </c>
      <c r="D169" s="106">
        <v>0</v>
      </c>
      <c r="E169" s="178">
        <v>0</v>
      </c>
      <c r="F169" s="178">
        <v>0</v>
      </c>
      <c r="G169" s="178">
        <v>0</v>
      </c>
      <c r="H169" s="178">
        <v>0</v>
      </c>
      <c r="I169" s="178">
        <v>0</v>
      </c>
      <c r="J169" s="178">
        <v>0</v>
      </c>
      <c r="K169" s="178">
        <v>0</v>
      </c>
      <c r="L169" s="178">
        <v>0</v>
      </c>
      <c r="M169" s="178">
        <v>0</v>
      </c>
      <c r="N169" s="178">
        <v>0</v>
      </c>
      <c r="O169" s="178">
        <v>0</v>
      </c>
      <c r="P169" s="10">
        <f>SUM(D169:O169)</f>
        <v>0</v>
      </c>
      <c r="Q169" s="178">
        <v>0</v>
      </c>
      <c r="R169" s="178">
        <v>0</v>
      </c>
      <c r="S169" s="178">
        <v>0</v>
      </c>
      <c r="T169" s="178">
        <v>0</v>
      </c>
      <c r="U169" s="178">
        <v>0</v>
      </c>
      <c r="V169" s="178">
        <v>0</v>
      </c>
      <c r="W169" s="178">
        <v>0</v>
      </c>
      <c r="X169" s="178">
        <v>0</v>
      </c>
      <c r="Y169" s="178">
        <v>0</v>
      </c>
      <c r="Z169" s="178">
        <v>0</v>
      </c>
      <c r="AA169" s="178">
        <v>0</v>
      </c>
      <c r="AB169" s="178">
        <v>0</v>
      </c>
      <c r="AC169" s="10">
        <f>SUM(Q169:AB169)</f>
        <v>0</v>
      </c>
      <c r="AD169" s="178">
        <v>0</v>
      </c>
      <c r="AE169" s="178">
        <v>0</v>
      </c>
      <c r="AF169" s="178">
        <v>0</v>
      </c>
      <c r="AG169" s="178">
        <v>0</v>
      </c>
      <c r="AH169" s="178">
        <v>0</v>
      </c>
      <c r="AI169" s="178">
        <v>0</v>
      </c>
      <c r="AJ169" s="178">
        <v>0</v>
      </c>
      <c r="AK169" s="178">
        <v>0</v>
      </c>
      <c r="AL169" s="178">
        <v>0</v>
      </c>
      <c r="AM169" s="178">
        <v>0</v>
      </c>
      <c r="AN169" s="178">
        <v>0</v>
      </c>
      <c r="AO169" s="178">
        <v>0</v>
      </c>
      <c r="AP169" s="10">
        <f>SUM(AD169:AO169)</f>
        <v>0</v>
      </c>
      <c r="AQ169" s="178">
        <v>0</v>
      </c>
      <c r="AR169" s="178">
        <v>0</v>
      </c>
      <c r="AS169" s="178">
        <v>0</v>
      </c>
      <c r="AT169" s="178">
        <v>0</v>
      </c>
      <c r="AU169" s="178">
        <v>0</v>
      </c>
      <c r="AV169" s="178">
        <v>0</v>
      </c>
      <c r="AW169" s="178">
        <v>0</v>
      </c>
      <c r="AX169" s="178">
        <v>0</v>
      </c>
      <c r="AY169" s="178">
        <v>0</v>
      </c>
      <c r="AZ169" s="178">
        <v>0</v>
      </c>
      <c r="BA169" s="178">
        <v>0</v>
      </c>
      <c r="BB169" s="178">
        <v>0</v>
      </c>
      <c r="BC169" s="10">
        <f>SUM(AQ169:BB169)</f>
        <v>0</v>
      </c>
      <c r="BD169" s="178">
        <v>0</v>
      </c>
      <c r="BE169" s="178">
        <v>0</v>
      </c>
      <c r="BF169" s="178">
        <v>0</v>
      </c>
      <c r="BG169" s="178">
        <v>0</v>
      </c>
      <c r="BH169" s="178">
        <v>0</v>
      </c>
      <c r="BI169" s="178">
        <v>0</v>
      </c>
      <c r="BJ169" s="178">
        <v>0</v>
      </c>
      <c r="BK169" s="178">
        <v>0</v>
      </c>
      <c r="BL169" s="178">
        <v>0</v>
      </c>
      <c r="BM169" s="178">
        <v>0</v>
      </c>
      <c r="BN169" s="178">
        <v>0</v>
      </c>
      <c r="BO169" s="178">
        <v>0</v>
      </c>
      <c r="BP169" s="184">
        <f t="shared" ref="BP169:BP182" si="266">SUM(BD169:BO169)</f>
        <v>0</v>
      </c>
    </row>
    <row r="170" spans="2:68" x14ac:dyDescent="0.25">
      <c r="B170" s="119" t="s">
        <v>200</v>
      </c>
      <c r="C170" s="118" t="s">
        <v>322</v>
      </c>
      <c r="D170" s="106">
        <v>0</v>
      </c>
      <c r="E170" s="178">
        <v>0</v>
      </c>
      <c r="F170" s="178">
        <v>0</v>
      </c>
      <c r="G170" s="178">
        <v>0</v>
      </c>
      <c r="H170" s="178">
        <v>0</v>
      </c>
      <c r="I170" s="178">
        <v>0</v>
      </c>
      <c r="J170" s="178">
        <v>0</v>
      </c>
      <c r="K170" s="178">
        <v>0</v>
      </c>
      <c r="L170" s="178">
        <v>0</v>
      </c>
      <c r="M170" s="178">
        <v>0</v>
      </c>
      <c r="N170" s="178">
        <v>0</v>
      </c>
      <c r="O170" s="178">
        <v>0</v>
      </c>
      <c r="P170" s="10">
        <f>SUM(D170:O170)</f>
        <v>0</v>
      </c>
      <c r="Q170" s="178">
        <v>0</v>
      </c>
      <c r="R170" s="178">
        <v>0</v>
      </c>
      <c r="S170" s="178">
        <v>0</v>
      </c>
      <c r="T170" s="178">
        <v>0</v>
      </c>
      <c r="U170" s="178">
        <v>0</v>
      </c>
      <c r="V170" s="178">
        <v>0</v>
      </c>
      <c r="W170" s="178">
        <v>0</v>
      </c>
      <c r="X170" s="178">
        <v>0</v>
      </c>
      <c r="Y170" s="178">
        <v>0</v>
      </c>
      <c r="Z170" s="178">
        <v>0</v>
      </c>
      <c r="AA170" s="178">
        <v>0</v>
      </c>
      <c r="AB170" s="178">
        <v>0</v>
      </c>
      <c r="AC170" s="10">
        <f>SUM(Q170:AB170)</f>
        <v>0</v>
      </c>
      <c r="AD170" s="178">
        <v>0</v>
      </c>
      <c r="AE170" s="178">
        <v>0</v>
      </c>
      <c r="AF170" s="178">
        <v>0</v>
      </c>
      <c r="AG170" s="178">
        <v>0</v>
      </c>
      <c r="AH170" s="178">
        <v>0</v>
      </c>
      <c r="AI170" s="178">
        <v>0</v>
      </c>
      <c r="AJ170" s="178">
        <v>0</v>
      </c>
      <c r="AK170" s="178">
        <v>0</v>
      </c>
      <c r="AL170" s="178">
        <v>0</v>
      </c>
      <c r="AM170" s="178">
        <v>0</v>
      </c>
      <c r="AN170" s="178">
        <v>0</v>
      </c>
      <c r="AO170" s="178">
        <v>0</v>
      </c>
      <c r="AP170" s="10">
        <f>SUM(AD170:AO170)</f>
        <v>0</v>
      </c>
      <c r="AQ170" s="178">
        <v>0</v>
      </c>
      <c r="AR170" s="178">
        <v>0</v>
      </c>
      <c r="AS170" s="178">
        <v>0</v>
      </c>
      <c r="AT170" s="178">
        <v>0</v>
      </c>
      <c r="AU170" s="178">
        <v>0</v>
      </c>
      <c r="AV170" s="178">
        <v>0</v>
      </c>
      <c r="AW170" s="178">
        <v>0</v>
      </c>
      <c r="AX170" s="178">
        <v>0</v>
      </c>
      <c r="AY170" s="178">
        <v>0</v>
      </c>
      <c r="AZ170" s="178">
        <v>0</v>
      </c>
      <c r="BA170" s="178">
        <v>0</v>
      </c>
      <c r="BB170" s="178">
        <v>0</v>
      </c>
      <c r="BC170" s="10">
        <f>SUM(AQ170:BB170)</f>
        <v>0</v>
      </c>
      <c r="BD170" s="178">
        <v>0</v>
      </c>
      <c r="BE170" s="178">
        <v>0</v>
      </c>
      <c r="BF170" s="178">
        <v>0</v>
      </c>
      <c r="BG170" s="178">
        <v>0</v>
      </c>
      <c r="BH170" s="178">
        <v>0</v>
      </c>
      <c r="BI170" s="178">
        <v>0</v>
      </c>
      <c r="BJ170" s="178">
        <v>0</v>
      </c>
      <c r="BK170" s="178">
        <v>0</v>
      </c>
      <c r="BL170" s="178">
        <v>0</v>
      </c>
      <c r="BM170" s="178">
        <v>0</v>
      </c>
      <c r="BN170" s="178">
        <v>0</v>
      </c>
      <c r="BO170" s="178">
        <v>0</v>
      </c>
      <c r="BP170" s="184">
        <f t="shared" si="266"/>
        <v>0</v>
      </c>
    </row>
    <row r="171" spans="2:68" x14ac:dyDescent="0.25">
      <c r="B171" s="119" t="s">
        <v>200</v>
      </c>
      <c r="C171" s="118" t="s">
        <v>323</v>
      </c>
      <c r="D171" s="106">
        <v>0</v>
      </c>
      <c r="E171" s="178">
        <v>0</v>
      </c>
      <c r="F171" s="178">
        <v>0</v>
      </c>
      <c r="G171" s="178">
        <v>0</v>
      </c>
      <c r="H171" s="178">
        <v>0</v>
      </c>
      <c r="I171" s="178">
        <v>0</v>
      </c>
      <c r="J171" s="178">
        <v>0</v>
      </c>
      <c r="K171" s="178">
        <v>0</v>
      </c>
      <c r="L171" s="178">
        <v>0</v>
      </c>
      <c r="M171" s="178">
        <v>0</v>
      </c>
      <c r="N171" s="178">
        <v>0</v>
      </c>
      <c r="O171" s="178">
        <v>0</v>
      </c>
      <c r="P171" s="10">
        <f>SUM(D171:O171)</f>
        <v>0</v>
      </c>
      <c r="Q171" s="178">
        <v>0</v>
      </c>
      <c r="R171" s="178">
        <v>0</v>
      </c>
      <c r="S171" s="178">
        <v>0</v>
      </c>
      <c r="T171" s="178">
        <v>0</v>
      </c>
      <c r="U171" s="178">
        <v>0</v>
      </c>
      <c r="V171" s="178">
        <v>0</v>
      </c>
      <c r="W171" s="178">
        <v>0</v>
      </c>
      <c r="X171" s="178">
        <v>0</v>
      </c>
      <c r="Y171" s="178">
        <v>0</v>
      </c>
      <c r="Z171" s="178">
        <v>0</v>
      </c>
      <c r="AA171" s="178">
        <v>0</v>
      </c>
      <c r="AB171" s="178">
        <v>0</v>
      </c>
      <c r="AC171" s="10">
        <f>SUM(Q171:AB171)</f>
        <v>0</v>
      </c>
      <c r="AD171" s="178">
        <v>0</v>
      </c>
      <c r="AE171" s="178">
        <v>0</v>
      </c>
      <c r="AF171" s="178">
        <v>0</v>
      </c>
      <c r="AG171" s="178">
        <v>0</v>
      </c>
      <c r="AH171" s="178">
        <v>0</v>
      </c>
      <c r="AI171" s="178">
        <v>0</v>
      </c>
      <c r="AJ171" s="178">
        <v>0</v>
      </c>
      <c r="AK171" s="178">
        <v>0</v>
      </c>
      <c r="AL171" s="178">
        <v>0</v>
      </c>
      <c r="AM171" s="178">
        <v>0</v>
      </c>
      <c r="AN171" s="178">
        <v>0</v>
      </c>
      <c r="AO171" s="178">
        <v>0</v>
      </c>
      <c r="AP171" s="10">
        <f>SUM(AD171:AO171)</f>
        <v>0</v>
      </c>
      <c r="AQ171" s="178">
        <v>0</v>
      </c>
      <c r="AR171" s="178">
        <v>0</v>
      </c>
      <c r="AS171" s="178">
        <v>0</v>
      </c>
      <c r="AT171" s="178">
        <v>0</v>
      </c>
      <c r="AU171" s="178">
        <v>0</v>
      </c>
      <c r="AV171" s="178">
        <v>0</v>
      </c>
      <c r="AW171" s="178">
        <v>0</v>
      </c>
      <c r="AX171" s="178">
        <v>0</v>
      </c>
      <c r="AY171" s="178">
        <v>0</v>
      </c>
      <c r="AZ171" s="178">
        <v>0</v>
      </c>
      <c r="BA171" s="178">
        <v>0</v>
      </c>
      <c r="BB171" s="178">
        <v>0</v>
      </c>
      <c r="BC171" s="10">
        <f>SUM(AQ171:BB171)</f>
        <v>0</v>
      </c>
      <c r="BD171" s="178">
        <v>0</v>
      </c>
      <c r="BE171" s="178">
        <v>0</v>
      </c>
      <c r="BF171" s="178">
        <v>0</v>
      </c>
      <c r="BG171" s="178">
        <v>0</v>
      </c>
      <c r="BH171" s="178">
        <v>0</v>
      </c>
      <c r="BI171" s="178">
        <v>0</v>
      </c>
      <c r="BJ171" s="178">
        <v>0</v>
      </c>
      <c r="BK171" s="178">
        <v>0</v>
      </c>
      <c r="BL171" s="178">
        <v>0</v>
      </c>
      <c r="BM171" s="178">
        <v>0</v>
      </c>
      <c r="BN171" s="178">
        <v>0</v>
      </c>
      <c r="BO171" s="178">
        <v>0</v>
      </c>
      <c r="BP171" s="184">
        <f t="shared" si="266"/>
        <v>0</v>
      </c>
    </row>
    <row r="172" spans="2:68" x14ac:dyDescent="0.25">
      <c r="B172" s="119" t="s">
        <v>200</v>
      </c>
      <c r="C172" s="118" t="s">
        <v>324</v>
      </c>
      <c r="D172" s="106">
        <v>0</v>
      </c>
      <c r="E172" s="178">
        <v>0</v>
      </c>
      <c r="F172" s="178">
        <v>0</v>
      </c>
      <c r="G172" s="178">
        <v>0</v>
      </c>
      <c r="H172" s="178">
        <v>0</v>
      </c>
      <c r="I172" s="178">
        <v>0</v>
      </c>
      <c r="J172" s="178">
        <v>0</v>
      </c>
      <c r="K172" s="178">
        <v>0</v>
      </c>
      <c r="L172" s="178">
        <v>0</v>
      </c>
      <c r="M172" s="178">
        <v>0</v>
      </c>
      <c r="N172" s="178">
        <v>0</v>
      </c>
      <c r="O172" s="178">
        <v>0</v>
      </c>
      <c r="P172" s="10">
        <f t="shared" ref="P172:P182" si="267">SUM(D172:O172)</f>
        <v>0</v>
      </c>
      <c r="Q172" s="178">
        <v>0</v>
      </c>
      <c r="R172" s="178">
        <v>0</v>
      </c>
      <c r="S172" s="178">
        <v>0</v>
      </c>
      <c r="T172" s="178">
        <v>0</v>
      </c>
      <c r="U172" s="178">
        <v>0</v>
      </c>
      <c r="V172" s="178">
        <v>0</v>
      </c>
      <c r="W172" s="178">
        <v>0</v>
      </c>
      <c r="X172" s="178">
        <v>0</v>
      </c>
      <c r="Y172" s="178">
        <v>0</v>
      </c>
      <c r="Z172" s="178">
        <v>0</v>
      </c>
      <c r="AA172" s="178">
        <v>0</v>
      </c>
      <c r="AB172" s="178">
        <v>0</v>
      </c>
      <c r="AC172" s="10">
        <f t="shared" ref="AC172:AC182" si="268">SUM(Q172:AB172)</f>
        <v>0</v>
      </c>
      <c r="AD172" s="178">
        <v>0</v>
      </c>
      <c r="AE172" s="178">
        <v>0</v>
      </c>
      <c r="AF172" s="178">
        <v>0</v>
      </c>
      <c r="AG172" s="178">
        <v>0</v>
      </c>
      <c r="AH172" s="178">
        <v>0</v>
      </c>
      <c r="AI172" s="178">
        <v>0</v>
      </c>
      <c r="AJ172" s="178">
        <v>0</v>
      </c>
      <c r="AK172" s="178">
        <v>0</v>
      </c>
      <c r="AL172" s="178">
        <v>0</v>
      </c>
      <c r="AM172" s="178">
        <v>0</v>
      </c>
      <c r="AN172" s="178">
        <v>0</v>
      </c>
      <c r="AO172" s="178">
        <v>0</v>
      </c>
      <c r="AP172" s="10">
        <f t="shared" ref="AP172:AP182" si="269">SUM(AD172:AO172)</f>
        <v>0</v>
      </c>
      <c r="AQ172" s="178">
        <v>0</v>
      </c>
      <c r="AR172" s="178">
        <v>0</v>
      </c>
      <c r="AS172" s="178">
        <v>0</v>
      </c>
      <c r="AT172" s="178">
        <v>0</v>
      </c>
      <c r="AU172" s="178">
        <v>0</v>
      </c>
      <c r="AV172" s="178">
        <v>0</v>
      </c>
      <c r="AW172" s="178">
        <v>0</v>
      </c>
      <c r="AX172" s="178">
        <v>0</v>
      </c>
      <c r="AY172" s="178">
        <v>0</v>
      </c>
      <c r="AZ172" s="178">
        <v>0</v>
      </c>
      <c r="BA172" s="178">
        <v>0</v>
      </c>
      <c r="BB172" s="178">
        <v>0</v>
      </c>
      <c r="BC172" s="10">
        <f t="shared" ref="BC172:BC182" si="270">SUM(AQ172:BB172)</f>
        <v>0</v>
      </c>
      <c r="BD172" s="178">
        <v>0</v>
      </c>
      <c r="BE172" s="178">
        <v>0</v>
      </c>
      <c r="BF172" s="178">
        <v>0</v>
      </c>
      <c r="BG172" s="178">
        <v>0</v>
      </c>
      <c r="BH172" s="178">
        <v>0</v>
      </c>
      <c r="BI172" s="178">
        <v>0</v>
      </c>
      <c r="BJ172" s="178">
        <v>0</v>
      </c>
      <c r="BK172" s="178">
        <v>0</v>
      </c>
      <c r="BL172" s="178">
        <v>0</v>
      </c>
      <c r="BM172" s="178">
        <v>0</v>
      </c>
      <c r="BN172" s="178">
        <v>0</v>
      </c>
      <c r="BO172" s="178">
        <v>0</v>
      </c>
      <c r="BP172" s="184">
        <f t="shared" si="266"/>
        <v>0</v>
      </c>
    </row>
    <row r="173" spans="2:68" x14ac:dyDescent="0.25">
      <c r="B173" s="119" t="s">
        <v>200</v>
      </c>
      <c r="C173" s="118" t="s">
        <v>325</v>
      </c>
      <c r="D173" s="106">
        <v>0</v>
      </c>
      <c r="E173" s="178">
        <v>0</v>
      </c>
      <c r="F173" s="178">
        <v>0</v>
      </c>
      <c r="G173" s="178">
        <v>0</v>
      </c>
      <c r="H173" s="178">
        <v>0</v>
      </c>
      <c r="I173" s="178">
        <v>0</v>
      </c>
      <c r="J173" s="178">
        <v>0</v>
      </c>
      <c r="K173" s="178">
        <v>0</v>
      </c>
      <c r="L173" s="178">
        <v>0</v>
      </c>
      <c r="M173" s="178">
        <v>0</v>
      </c>
      <c r="N173" s="178">
        <v>0</v>
      </c>
      <c r="O173" s="178">
        <v>0</v>
      </c>
      <c r="P173" s="10">
        <f t="shared" si="267"/>
        <v>0</v>
      </c>
      <c r="Q173" s="178">
        <v>0</v>
      </c>
      <c r="R173" s="178">
        <v>0</v>
      </c>
      <c r="S173" s="178">
        <v>0</v>
      </c>
      <c r="T173" s="178">
        <v>0</v>
      </c>
      <c r="U173" s="178">
        <v>0</v>
      </c>
      <c r="V173" s="178">
        <v>0</v>
      </c>
      <c r="W173" s="178">
        <v>0</v>
      </c>
      <c r="X173" s="178">
        <v>0</v>
      </c>
      <c r="Y173" s="178">
        <v>0</v>
      </c>
      <c r="Z173" s="178">
        <v>0</v>
      </c>
      <c r="AA173" s="178">
        <v>0</v>
      </c>
      <c r="AB173" s="178">
        <v>0</v>
      </c>
      <c r="AC173" s="10">
        <f t="shared" si="268"/>
        <v>0</v>
      </c>
      <c r="AD173" s="178">
        <v>0</v>
      </c>
      <c r="AE173" s="178">
        <v>0</v>
      </c>
      <c r="AF173" s="178">
        <v>0</v>
      </c>
      <c r="AG173" s="178">
        <v>0</v>
      </c>
      <c r="AH173" s="178">
        <v>0</v>
      </c>
      <c r="AI173" s="178">
        <v>0</v>
      </c>
      <c r="AJ173" s="178">
        <v>0</v>
      </c>
      <c r="AK173" s="178">
        <v>0</v>
      </c>
      <c r="AL173" s="178">
        <v>0</v>
      </c>
      <c r="AM173" s="178">
        <v>0</v>
      </c>
      <c r="AN173" s="178">
        <v>0</v>
      </c>
      <c r="AO173" s="178">
        <v>0</v>
      </c>
      <c r="AP173" s="10">
        <f t="shared" si="269"/>
        <v>0</v>
      </c>
      <c r="AQ173" s="178">
        <v>0</v>
      </c>
      <c r="AR173" s="178">
        <v>0</v>
      </c>
      <c r="AS173" s="178">
        <v>0</v>
      </c>
      <c r="AT173" s="178">
        <v>0</v>
      </c>
      <c r="AU173" s="178">
        <v>0</v>
      </c>
      <c r="AV173" s="178">
        <v>0</v>
      </c>
      <c r="AW173" s="178">
        <v>0</v>
      </c>
      <c r="AX173" s="178">
        <v>0</v>
      </c>
      <c r="AY173" s="178">
        <v>0</v>
      </c>
      <c r="AZ173" s="178">
        <v>0</v>
      </c>
      <c r="BA173" s="178">
        <v>0</v>
      </c>
      <c r="BB173" s="178">
        <v>0</v>
      </c>
      <c r="BC173" s="10">
        <f t="shared" si="270"/>
        <v>0</v>
      </c>
      <c r="BD173" s="178">
        <v>0</v>
      </c>
      <c r="BE173" s="178">
        <v>0</v>
      </c>
      <c r="BF173" s="178">
        <v>0</v>
      </c>
      <c r="BG173" s="178">
        <v>0</v>
      </c>
      <c r="BH173" s="178">
        <v>0</v>
      </c>
      <c r="BI173" s="178">
        <v>0</v>
      </c>
      <c r="BJ173" s="178">
        <v>0</v>
      </c>
      <c r="BK173" s="178">
        <v>0</v>
      </c>
      <c r="BL173" s="178">
        <v>0</v>
      </c>
      <c r="BM173" s="178">
        <v>0</v>
      </c>
      <c r="BN173" s="178">
        <v>0</v>
      </c>
      <c r="BO173" s="178">
        <v>0</v>
      </c>
      <c r="BP173" s="184">
        <f t="shared" si="266"/>
        <v>0</v>
      </c>
    </row>
    <row r="174" spans="2:68" x14ac:dyDescent="0.25">
      <c r="B174" s="119" t="s">
        <v>200</v>
      </c>
      <c r="C174" s="118" t="s">
        <v>345</v>
      </c>
      <c r="D174" s="106">
        <v>0</v>
      </c>
      <c r="E174" s="178">
        <v>0</v>
      </c>
      <c r="F174" s="178">
        <v>0</v>
      </c>
      <c r="G174" s="178">
        <v>0</v>
      </c>
      <c r="H174" s="178">
        <v>0</v>
      </c>
      <c r="I174" s="178">
        <v>0</v>
      </c>
      <c r="J174" s="178">
        <v>0</v>
      </c>
      <c r="K174" s="178">
        <v>0</v>
      </c>
      <c r="L174" s="178">
        <v>0</v>
      </c>
      <c r="M174" s="178">
        <v>0</v>
      </c>
      <c r="N174" s="178">
        <v>0</v>
      </c>
      <c r="O174" s="178">
        <v>0</v>
      </c>
      <c r="P174" s="10">
        <f t="shared" si="267"/>
        <v>0</v>
      </c>
      <c r="Q174" s="178">
        <v>0</v>
      </c>
      <c r="R174" s="178">
        <v>0</v>
      </c>
      <c r="S174" s="178">
        <v>0</v>
      </c>
      <c r="T174" s="178">
        <v>0</v>
      </c>
      <c r="U174" s="178">
        <v>0</v>
      </c>
      <c r="V174" s="178">
        <v>0</v>
      </c>
      <c r="W174" s="178">
        <v>0</v>
      </c>
      <c r="X174" s="178">
        <v>0</v>
      </c>
      <c r="Y174" s="178">
        <v>0</v>
      </c>
      <c r="Z174" s="178">
        <v>0</v>
      </c>
      <c r="AA174" s="178">
        <v>0</v>
      </c>
      <c r="AB174" s="178">
        <v>0</v>
      </c>
      <c r="AC174" s="10">
        <f t="shared" si="268"/>
        <v>0</v>
      </c>
      <c r="AD174" s="178">
        <v>0</v>
      </c>
      <c r="AE174" s="178">
        <v>0</v>
      </c>
      <c r="AF174" s="178">
        <v>0</v>
      </c>
      <c r="AG174" s="178">
        <v>0</v>
      </c>
      <c r="AH174" s="178">
        <v>0</v>
      </c>
      <c r="AI174" s="178">
        <v>0</v>
      </c>
      <c r="AJ174" s="178">
        <v>0</v>
      </c>
      <c r="AK174" s="178">
        <v>0</v>
      </c>
      <c r="AL174" s="178">
        <v>0</v>
      </c>
      <c r="AM174" s="178">
        <v>0</v>
      </c>
      <c r="AN174" s="178">
        <v>0</v>
      </c>
      <c r="AO174" s="178">
        <v>0</v>
      </c>
      <c r="AP174" s="10">
        <f t="shared" si="269"/>
        <v>0</v>
      </c>
      <c r="AQ174" s="178">
        <v>0</v>
      </c>
      <c r="AR174" s="178">
        <v>0</v>
      </c>
      <c r="AS174" s="178">
        <v>0</v>
      </c>
      <c r="AT174" s="178">
        <v>0</v>
      </c>
      <c r="AU174" s="178">
        <v>0</v>
      </c>
      <c r="AV174" s="178">
        <v>0</v>
      </c>
      <c r="AW174" s="178">
        <v>0</v>
      </c>
      <c r="AX174" s="178">
        <v>0</v>
      </c>
      <c r="AY174" s="178">
        <v>0</v>
      </c>
      <c r="AZ174" s="178">
        <v>0</v>
      </c>
      <c r="BA174" s="178">
        <v>0</v>
      </c>
      <c r="BB174" s="178">
        <v>0</v>
      </c>
      <c r="BC174" s="10">
        <f t="shared" si="270"/>
        <v>0</v>
      </c>
      <c r="BD174" s="178">
        <v>0</v>
      </c>
      <c r="BE174" s="178">
        <v>0</v>
      </c>
      <c r="BF174" s="178">
        <v>0</v>
      </c>
      <c r="BG174" s="178">
        <v>0</v>
      </c>
      <c r="BH174" s="178">
        <v>0</v>
      </c>
      <c r="BI174" s="178">
        <v>0</v>
      </c>
      <c r="BJ174" s="178">
        <v>0</v>
      </c>
      <c r="BK174" s="178">
        <v>0</v>
      </c>
      <c r="BL174" s="178">
        <v>0</v>
      </c>
      <c r="BM174" s="178">
        <v>0</v>
      </c>
      <c r="BN174" s="178">
        <v>0</v>
      </c>
      <c r="BO174" s="178">
        <v>0</v>
      </c>
      <c r="BP174" s="184">
        <f t="shared" si="266"/>
        <v>0</v>
      </c>
    </row>
    <row r="175" spans="2:68" x14ac:dyDescent="0.25">
      <c r="B175" s="119" t="s">
        <v>200</v>
      </c>
      <c r="C175" s="118" t="s">
        <v>346</v>
      </c>
      <c r="D175" s="106">
        <v>0</v>
      </c>
      <c r="E175" s="178">
        <v>0</v>
      </c>
      <c r="F175" s="178">
        <v>0</v>
      </c>
      <c r="G175" s="178">
        <v>0</v>
      </c>
      <c r="H175" s="178">
        <v>0</v>
      </c>
      <c r="I175" s="178">
        <v>0</v>
      </c>
      <c r="J175" s="178">
        <v>0</v>
      </c>
      <c r="K175" s="178">
        <v>0</v>
      </c>
      <c r="L175" s="178">
        <v>0</v>
      </c>
      <c r="M175" s="178">
        <v>0</v>
      </c>
      <c r="N175" s="178">
        <v>0</v>
      </c>
      <c r="O175" s="178">
        <v>0</v>
      </c>
      <c r="P175" s="10">
        <f t="shared" si="267"/>
        <v>0</v>
      </c>
      <c r="Q175" s="178">
        <v>0</v>
      </c>
      <c r="R175" s="178">
        <v>0</v>
      </c>
      <c r="S175" s="178">
        <v>0</v>
      </c>
      <c r="T175" s="178">
        <v>0</v>
      </c>
      <c r="U175" s="178">
        <v>0</v>
      </c>
      <c r="V175" s="178">
        <v>0</v>
      </c>
      <c r="W175" s="178">
        <v>0</v>
      </c>
      <c r="X175" s="178">
        <v>0</v>
      </c>
      <c r="Y175" s="178">
        <v>0</v>
      </c>
      <c r="Z175" s="178">
        <v>0</v>
      </c>
      <c r="AA175" s="178">
        <v>0</v>
      </c>
      <c r="AB175" s="178">
        <v>0</v>
      </c>
      <c r="AC175" s="10">
        <f t="shared" si="268"/>
        <v>0</v>
      </c>
      <c r="AD175" s="178">
        <v>0</v>
      </c>
      <c r="AE175" s="178">
        <v>0</v>
      </c>
      <c r="AF175" s="178">
        <v>0</v>
      </c>
      <c r="AG175" s="178">
        <v>0</v>
      </c>
      <c r="AH175" s="178">
        <v>0</v>
      </c>
      <c r="AI175" s="178">
        <v>0</v>
      </c>
      <c r="AJ175" s="178">
        <v>0</v>
      </c>
      <c r="AK175" s="178">
        <v>0</v>
      </c>
      <c r="AL175" s="178">
        <v>0</v>
      </c>
      <c r="AM175" s="178">
        <v>0</v>
      </c>
      <c r="AN175" s="178">
        <v>0</v>
      </c>
      <c r="AO175" s="178">
        <v>0</v>
      </c>
      <c r="AP175" s="10">
        <f t="shared" si="269"/>
        <v>0</v>
      </c>
      <c r="AQ175" s="178">
        <v>0</v>
      </c>
      <c r="AR175" s="178">
        <v>0</v>
      </c>
      <c r="AS175" s="178">
        <v>0</v>
      </c>
      <c r="AT175" s="178">
        <v>0</v>
      </c>
      <c r="AU175" s="178">
        <v>0</v>
      </c>
      <c r="AV175" s="178">
        <v>0</v>
      </c>
      <c r="AW175" s="178">
        <v>0</v>
      </c>
      <c r="AX175" s="178">
        <v>0</v>
      </c>
      <c r="AY175" s="178">
        <v>0</v>
      </c>
      <c r="AZ175" s="178">
        <v>0</v>
      </c>
      <c r="BA175" s="178">
        <v>0</v>
      </c>
      <c r="BB175" s="178">
        <v>0</v>
      </c>
      <c r="BC175" s="10">
        <f t="shared" si="270"/>
        <v>0</v>
      </c>
      <c r="BD175" s="178">
        <v>0</v>
      </c>
      <c r="BE175" s="178">
        <v>0</v>
      </c>
      <c r="BF175" s="178">
        <v>0</v>
      </c>
      <c r="BG175" s="178">
        <v>0</v>
      </c>
      <c r="BH175" s="178">
        <v>0</v>
      </c>
      <c r="BI175" s="178">
        <v>0</v>
      </c>
      <c r="BJ175" s="178">
        <v>0</v>
      </c>
      <c r="BK175" s="178">
        <v>0</v>
      </c>
      <c r="BL175" s="178">
        <v>0</v>
      </c>
      <c r="BM175" s="178">
        <v>0</v>
      </c>
      <c r="BN175" s="178">
        <v>0</v>
      </c>
      <c r="BO175" s="178">
        <v>0</v>
      </c>
      <c r="BP175" s="184">
        <f t="shared" si="266"/>
        <v>0</v>
      </c>
    </row>
    <row r="176" spans="2:68" x14ac:dyDescent="0.25">
      <c r="B176" s="119" t="s">
        <v>200</v>
      </c>
      <c r="C176" s="118" t="s">
        <v>347</v>
      </c>
      <c r="D176" s="106">
        <v>0</v>
      </c>
      <c r="E176" s="178">
        <v>0</v>
      </c>
      <c r="F176" s="178">
        <v>0</v>
      </c>
      <c r="G176" s="178">
        <v>0</v>
      </c>
      <c r="H176" s="178">
        <v>0</v>
      </c>
      <c r="I176" s="178">
        <v>0</v>
      </c>
      <c r="J176" s="178">
        <v>0</v>
      </c>
      <c r="K176" s="178">
        <v>0</v>
      </c>
      <c r="L176" s="178">
        <v>0</v>
      </c>
      <c r="M176" s="178">
        <v>0</v>
      </c>
      <c r="N176" s="178">
        <v>0</v>
      </c>
      <c r="O176" s="178">
        <v>0</v>
      </c>
      <c r="P176" s="10">
        <f t="shared" si="267"/>
        <v>0</v>
      </c>
      <c r="Q176" s="178">
        <v>0</v>
      </c>
      <c r="R176" s="178">
        <v>0</v>
      </c>
      <c r="S176" s="178">
        <v>0</v>
      </c>
      <c r="T176" s="178">
        <v>0</v>
      </c>
      <c r="U176" s="178">
        <v>0</v>
      </c>
      <c r="V176" s="178">
        <v>0</v>
      </c>
      <c r="W176" s="178">
        <v>0</v>
      </c>
      <c r="X176" s="178">
        <v>0</v>
      </c>
      <c r="Y176" s="178">
        <v>0</v>
      </c>
      <c r="Z176" s="178">
        <v>0</v>
      </c>
      <c r="AA176" s="178">
        <v>0</v>
      </c>
      <c r="AB176" s="178">
        <v>0</v>
      </c>
      <c r="AC176" s="10">
        <f t="shared" si="268"/>
        <v>0</v>
      </c>
      <c r="AD176" s="178">
        <v>0</v>
      </c>
      <c r="AE176" s="178">
        <v>0</v>
      </c>
      <c r="AF176" s="178">
        <v>0</v>
      </c>
      <c r="AG176" s="178">
        <v>0</v>
      </c>
      <c r="AH176" s="178">
        <v>0</v>
      </c>
      <c r="AI176" s="178">
        <v>0</v>
      </c>
      <c r="AJ176" s="178">
        <v>0</v>
      </c>
      <c r="AK176" s="178">
        <v>0</v>
      </c>
      <c r="AL176" s="178">
        <v>0</v>
      </c>
      <c r="AM176" s="178">
        <v>0</v>
      </c>
      <c r="AN176" s="178">
        <v>0</v>
      </c>
      <c r="AO176" s="178">
        <v>0</v>
      </c>
      <c r="AP176" s="10">
        <f t="shared" si="269"/>
        <v>0</v>
      </c>
      <c r="AQ176" s="178">
        <v>0</v>
      </c>
      <c r="AR176" s="178">
        <v>0</v>
      </c>
      <c r="AS176" s="178">
        <v>0</v>
      </c>
      <c r="AT176" s="178">
        <v>0</v>
      </c>
      <c r="AU176" s="178">
        <v>0</v>
      </c>
      <c r="AV176" s="178">
        <v>0</v>
      </c>
      <c r="AW176" s="178">
        <v>0</v>
      </c>
      <c r="AX176" s="178">
        <v>0</v>
      </c>
      <c r="AY176" s="178">
        <v>0</v>
      </c>
      <c r="AZ176" s="178">
        <v>0</v>
      </c>
      <c r="BA176" s="178">
        <v>0</v>
      </c>
      <c r="BB176" s="178">
        <v>0</v>
      </c>
      <c r="BC176" s="10">
        <f t="shared" si="270"/>
        <v>0</v>
      </c>
      <c r="BD176" s="178">
        <v>0</v>
      </c>
      <c r="BE176" s="178">
        <v>0</v>
      </c>
      <c r="BF176" s="178">
        <v>0</v>
      </c>
      <c r="BG176" s="178">
        <v>0</v>
      </c>
      <c r="BH176" s="178">
        <v>0</v>
      </c>
      <c r="BI176" s="178">
        <v>0</v>
      </c>
      <c r="BJ176" s="178">
        <v>0</v>
      </c>
      <c r="BK176" s="178">
        <v>0</v>
      </c>
      <c r="BL176" s="178">
        <v>0</v>
      </c>
      <c r="BM176" s="178">
        <v>0</v>
      </c>
      <c r="BN176" s="178">
        <v>0</v>
      </c>
      <c r="BO176" s="178">
        <v>0</v>
      </c>
      <c r="BP176" s="184">
        <f t="shared" si="266"/>
        <v>0</v>
      </c>
    </row>
    <row r="177" spans="2:68" x14ac:dyDescent="0.25">
      <c r="B177" s="119" t="s">
        <v>200</v>
      </c>
      <c r="C177" s="118" t="s">
        <v>348</v>
      </c>
      <c r="D177" s="106">
        <v>0</v>
      </c>
      <c r="E177" s="178">
        <v>0</v>
      </c>
      <c r="F177" s="178">
        <v>0</v>
      </c>
      <c r="G177" s="178">
        <v>0</v>
      </c>
      <c r="H177" s="178">
        <v>0</v>
      </c>
      <c r="I177" s="178">
        <v>0</v>
      </c>
      <c r="J177" s="178">
        <v>0</v>
      </c>
      <c r="K177" s="178">
        <v>0</v>
      </c>
      <c r="L177" s="178">
        <v>0</v>
      </c>
      <c r="M177" s="178">
        <v>0</v>
      </c>
      <c r="N177" s="178">
        <v>0</v>
      </c>
      <c r="O177" s="178">
        <v>0</v>
      </c>
      <c r="P177" s="10">
        <f t="shared" si="267"/>
        <v>0</v>
      </c>
      <c r="Q177" s="178">
        <v>0</v>
      </c>
      <c r="R177" s="178">
        <v>0</v>
      </c>
      <c r="S177" s="178">
        <v>0</v>
      </c>
      <c r="T177" s="178">
        <v>0</v>
      </c>
      <c r="U177" s="178">
        <v>0</v>
      </c>
      <c r="V177" s="178">
        <v>0</v>
      </c>
      <c r="W177" s="178">
        <v>0</v>
      </c>
      <c r="X177" s="178">
        <v>0</v>
      </c>
      <c r="Y177" s="178">
        <v>0</v>
      </c>
      <c r="Z177" s="178">
        <v>0</v>
      </c>
      <c r="AA177" s="178">
        <v>0</v>
      </c>
      <c r="AB177" s="178">
        <v>0</v>
      </c>
      <c r="AC177" s="10">
        <f t="shared" si="268"/>
        <v>0</v>
      </c>
      <c r="AD177" s="178">
        <v>0</v>
      </c>
      <c r="AE177" s="178">
        <v>0</v>
      </c>
      <c r="AF177" s="178">
        <v>0</v>
      </c>
      <c r="AG177" s="178">
        <v>0</v>
      </c>
      <c r="AH177" s="178">
        <v>0</v>
      </c>
      <c r="AI177" s="178">
        <v>0</v>
      </c>
      <c r="AJ177" s="178">
        <v>0</v>
      </c>
      <c r="AK177" s="178">
        <v>0</v>
      </c>
      <c r="AL177" s="178">
        <v>0</v>
      </c>
      <c r="AM177" s="178">
        <v>0</v>
      </c>
      <c r="AN177" s="178">
        <v>0</v>
      </c>
      <c r="AO177" s="178">
        <v>0</v>
      </c>
      <c r="AP177" s="10">
        <f t="shared" si="269"/>
        <v>0</v>
      </c>
      <c r="AQ177" s="178">
        <v>0</v>
      </c>
      <c r="AR177" s="178">
        <v>0</v>
      </c>
      <c r="AS177" s="178">
        <v>0</v>
      </c>
      <c r="AT177" s="178">
        <v>0</v>
      </c>
      <c r="AU177" s="178">
        <v>0</v>
      </c>
      <c r="AV177" s="178">
        <v>0</v>
      </c>
      <c r="AW177" s="178">
        <v>0</v>
      </c>
      <c r="AX177" s="178">
        <v>0</v>
      </c>
      <c r="AY177" s="178">
        <v>0</v>
      </c>
      <c r="AZ177" s="178">
        <v>0</v>
      </c>
      <c r="BA177" s="178">
        <v>0</v>
      </c>
      <c r="BB177" s="178">
        <v>0</v>
      </c>
      <c r="BC177" s="10">
        <f t="shared" si="270"/>
        <v>0</v>
      </c>
      <c r="BD177" s="178">
        <v>0</v>
      </c>
      <c r="BE177" s="178">
        <v>0</v>
      </c>
      <c r="BF177" s="178">
        <v>0</v>
      </c>
      <c r="BG177" s="178">
        <v>0</v>
      </c>
      <c r="BH177" s="178">
        <v>0</v>
      </c>
      <c r="BI177" s="178">
        <v>0</v>
      </c>
      <c r="BJ177" s="178">
        <v>0</v>
      </c>
      <c r="BK177" s="178">
        <v>0</v>
      </c>
      <c r="BL177" s="178">
        <v>0</v>
      </c>
      <c r="BM177" s="178">
        <v>0</v>
      </c>
      <c r="BN177" s="178">
        <v>0</v>
      </c>
      <c r="BO177" s="178">
        <v>0</v>
      </c>
      <c r="BP177" s="184">
        <f t="shared" si="266"/>
        <v>0</v>
      </c>
    </row>
    <row r="178" spans="2:68" x14ac:dyDescent="0.25">
      <c r="B178" s="119" t="s">
        <v>200</v>
      </c>
      <c r="C178" s="118" t="s">
        <v>349</v>
      </c>
      <c r="D178" s="106">
        <v>0</v>
      </c>
      <c r="E178" s="178">
        <v>0</v>
      </c>
      <c r="F178" s="178">
        <v>0</v>
      </c>
      <c r="G178" s="178">
        <v>0</v>
      </c>
      <c r="H178" s="178">
        <v>0</v>
      </c>
      <c r="I178" s="178">
        <v>0</v>
      </c>
      <c r="J178" s="178">
        <v>0</v>
      </c>
      <c r="K178" s="178">
        <v>0</v>
      </c>
      <c r="L178" s="178">
        <v>0</v>
      </c>
      <c r="M178" s="178">
        <v>0</v>
      </c>
      <c r="N178" s="178">
        <v>0</v>
      </c>
      <c r="O178" s="178">
        <v>0</v>
      </c>
      <c r="P178" s="10">
        <f t="shared" si="267"/>
        <v>0</v>
      </c>
      <c r="Q178" s="178">
        <v>0</v>
      </c>
      <c r="R178" s="178">
        <v>0</v>
      </c>
      <c r="S178" s="178">
        <v>0</v>
      </c>
      <c r="T178" s="178">
        <v>0</v>
      </c>
      <c r="U178" s="178">
        <v>0</v>
      </c>
      <c r="V178" s="178">
        <v>0</v>
      </c>
      <c r="W178" s="178">
        <v>0</v>
      </c>
      <c r="X178" s="178">
        <v>0</v>
      </c>
      <c r="Y178" s="178">
        <v>0</v>
      </c>
      <c r="Z178" s="178">
        <v>0</v>
      </c>
      <c r="AA178" s="178">
        <v>0</v>
      </c>
      <c r="AB178" s="178">
        <v>0</v>
      </c>
      <c r="AC178" s="10">
        <f t="shared" si="268"/>
        <v>0</v>
      </c>
      <c r="AD178" s="178">
        <v>0</v>
      </c>
      <c r="AE178" s="178">
        <v>0</v>
      </c>
      <c r="AF178" s="178">
        <v>0</v>
      </c>
      <c r="AG178" s="178">
        <v>0</v>
      </c>
      <c r="AH178" s="178">
        <v>0</v>
      </c>
      <c r="AI178" s="178">
        <v>0</v>
      </c>
      <c r="AJ178" s="178">
        <v>0</v>
      </c>
      <c r="AK178" s="178">
        <v>0</v>
      </c>
      <c r="AL178" s="178">
        <v>0</v>
      </c>
      <c r="AM178" s="178">
        <v>0</v>
      </c>
      <c r="AN178" s="178">
        <v>0</v>
      </c>
      <c r="AO178" s="178">
        <v>0</v>
      </c>
      <c r="AP178" s="10">
        <f t="shared" si="269"/>
        <v>0</v>
      </c>
      <c r="AQ178" s="178">
        <v>0</v>
      </c>
      <c r="AR178" s="178">
        <v>0</v>
      </c>
      <c r="AS178" s="178">
        <v>0</v>
      </c>
      <c r="AT178" s="178">
        <v>0</v>
      </c>
      <c r="AU178" s="178">
        <v>0</v>
      </c>
      <c r="AV178" s="178">
        <v>0</v>
      </c>
      <c r="AW178" s="178">
        <v>0</v>
      </c>
      <c r="AX178" s="178">
        <v>0</v>
      </c>
      <c r="AY178" s="178">
        <v>0</v>
      </c>
      <c r="AZ178" s="178">
        <v>0</v>
      </c>
      <c r="BA178" s="178">
        <v>0</v>
      </c>
      <c r="BB178" s="178">
        <v>0</v>
      </c>
      <c r="BC178" s="10">
        <f t="shared" si="270"/>
        <v>0</v>
      </c>
      <c r="BD178" s="178">
        <v>0</v>
      </c>
      <c r="BE178" s="178">
        <v>0</v>
      </c>
      <c r="BF178" s="178">
        <v>0</v>
      </c>
      <c r="BG178" s="178">
        <v>0</v>
      </c>
      <c r="BH178" s="178">
        <v>0</v>
      </c>
      <c r="BI178" s="178">
        <v>0</v>
      </c>
      <c r="BJ178" s="178">
        <v>0</v>
      </c>
      <c r="BK178" s="178">
        <v>0</v>
      </c>
      <c r="BL178" s="178">
        <v>0</v>
      </c>
      <c r="BM178" s="178">
        <v>0</v>
      </c>
      <c r="BN178" s="178">
        <v>0</v>
      </c>
      <c r="BO178" s="178">
        <v>0</v>
      </c>
      <c r="BP178" s="184">
        <f t="shared" si="266"/>
        <v>0</v>
      </c>
    </row>
    <row r="179" spans="2:68" x14ac:dyDescent="0.25">
      <c r="B179" s="119" t="s">
        <v>200</v>
      </c>
      <c r="C179" s="118" t="s">
        <v>350</v>
      </c>
      <c r="D179" s="106">
        <v>0</v>
      </c>
      <c r="E179" s="178">
        <v>0</v>
      </c>
      <c r="F179" s="178">
        <v>0</v>
      </c>
      <c r="G179" s="178">
        <v>0</v>
      </c>
      <c r="H179" s="178">
        <v>0</v>
      </c>
      <c r="I179" s="178">
        <v>0</v>
      </c>
      <c r="J179" s="178">
        <v>0</v>
      </c>
      <c r="K179" s="178">
        <v>0</v>
      </c>
      <c r="L179" s="178">
        <v>0</v>
      </c>
      <c r="M179" s="178">
        <v>0</v>
      </c>
      <c r="N179" s="178">
        <v>0</v>
      </c>
      <c r="O179" s="178">
        <v>0</v>
      </c>
      <c r="P179" s="10">
        <f t="shared" si="267"/>
        <v>0</v>
      </c>
      <c r="Q179" s="178">
        <v>0</v>
      </c>
      <c r="R179" s="178">
        <v>0</v>
      </c>
      <c r="S179" s="178">
        <v>0</v>
      </c>
      <c r="T179" s="178">
        <v>0</v>
      </c>
      <c r="U179" s="178">
        <v>0</v>
      </c>
      <c r="V179" s="178">
        <v>0</v>
      </c>
      <c r="W179" s="178">
        <v>0</v>
      </c>
      <c r="X179" s="178">
        <v>0</v>
      </c>
      <c r="Y179" s="178">
        <v>0</v>
      </c>
      <c r="Z179" s="178">
        <v>0</v>
      </c>
      <c r="AA179" s="178">
        <v>0</v>
      </c>
      <c r="AB179" s="178">
        <v>0</v>
      </c>
      <c r="AC179" s="10">
        <f t="shared" si="268"/>
        <v>0</v>
      </c>
      <c r="AD179" s="178">
        <v>0</v>
      </c>
      <c r="AE179" s="178">
        <v>0</v>
      </c>
      <c r="AF179" s="178">
        <v>0</v>
      </c>
      <c r="AG179" s="178">
        <v>0</v>
      </c>
      <c r="AH179" s="178">
        <v>0</v>
      </c>
      <c r="AI179" s="178">
        <v>0</v>
      </c>
      <c r="AJ179" s="178">
        <v>0</v>
      </c>
      <c r="AK179" s="178">
        <v>0</v>
      </c>
      <c r="AL179" s="178">
        <v>0</v>
      </c>
      <c r="AM179" s="178">
        <v>0</v>
      </c>
      <c r="AN179" s="178">
        <v>0</v>
      </c>
      <c r="AO179" s="178">
        <v>0</v>
      </c>
      <c r="AP179" s="10">
        <f t="shared" si="269"/>
        <v>0</v>
      </c>
      <c r="AQ179" s="178">
        <v>0</v>
      </c>
      <c r="AR179" s="178">
        <v>0</v>
      </c>
      <c r="AS179" s="178">
        <v>0</v>
      </c>
      <c r="AT179" s="178">
        <v>0</v>
      </c>
      <c r="AU179" s="178">
        <v>0</v>
      </c>
      <c r="AV179" s="178">
        <v>0</v>
      </c>
      <c r="AW179" s="178">
        <v>0</v>
      </c>
      <c r="AX179" s="178">
        <v>0</v>
      </c>
      <c r="AY179" s="178">
        <v>0</v>
      </c>
      <c r="AZ179" s="178">
        <v>0</v>
      </c>
      <c r="BA179" s="178">
        <v>0</v>
      </c>
      <c r="BB179" s="178">
        <v>0</v>
      </c>
      <c r="BC179" s="10">
        <f t="shared" si="270"/>
        <v>0</v>
      </c>
      <c r="BD179" s="178">
        <v>0</v>
      </c>
      <c r="BE179" s="178">
        <v>0</v>
      </c>
      <c r="BF179" s="178">
        <v>0</v>
      </c>
      <c r="BG179" s="178">
        <v>0</v>
      </c>
      <c r="BH179" s="178">
        <v>0</v>
      </c>
      <c r="BI179" s="178">
        <v>0</v>
      </c>
      <c r="BJ179" s="178">
        <v>0</v>
      </c>
      <c r="BK179" s="178">
        <v>0</v>
      </c>
      <c r="BL179" s="178">
        <v>0</v>
      </c>
      <c r="BM179" s="178">
        <v>0</v>
      </c>
      <c r="BN179" s="178">
        <v>0</v>
      </c>
      <c r="BO179" s="178">
        <v>0</v>
      </c>
      <c r="BP179" s="184">
        <f t="shared" si="266"/>
        <v>0</v>
      </c>
    </row>
    <row r="180" spans="2:68" x14ac:dyDescent="0.25">
      <c r="B180" s="119" t="s">
        <v>200</v>
      </c>
      <c r="C180" s="118" t="s">
        <v>351</v>
      </c>
      <c r="D180" s="106">
        <v>0</v>
      </c>
      <c r="E180" s="178">
        <v>0</v>
      </c>
      <c r="F180" s="178">
        <v>0</v>
      </c>
      <c r="G180" s="178">
        <v>0</v>
      </c>
      <c r="H180" s="178">
        <v>0</v>
      </c>
      <c r="I180" s="178">
        <v>0</v>
      </c>
      <c r="J180" s="178">
        <v>0</v>
      </c>
      <c r="K180" s="178">
        <v>0</v>
      </c>
      <c r="L180" s="178">
        <v>0</v>
      </c>
      <c r="M180" s="178">
        <v>0</v>
      </c>
      <c r="N180" s="178">
        <v>0</v>
      </c>
      <c r="O180" s="178">
        <v>0</v>
      </c>
      <c r="P180" s="10">
        <f t="shared" si="267"/>
        <v>0</v>
      </c>
      <c r="Q180" s="178">
        <v>0</v>
      </c>
      <c r="R180" s="178">
        <v>0</v>
      </c>
      <c r="S180" s="178">
        <v>0</v>
      </c>
      <c r="T180" s="178">
        <v>0</v>
      </c>
      <c r="U180" s="178">
        <v>0</v>
      </c>
      <c r="V180" s="178">
        <v>0</v>
      </c>
      <c r="W180" s="178">
        <v>0</v>
      </c>
      <c r="X180" s="178">
        <v>0</v>
      </c>
      <c r="Y180" s="178">
        <v>0</v>
      </c>
      <c r="Z180" s="178">
        <v>0</v>
      </c>
      <c r="AA180" s="178">
        <v>0</v>
      </c>
      <c r="AB180" s="178">
        <v>0</v>
      </c>
      <c r="AC180" s="10">
        <f t="shared" si="268"/>
        <v>0</v>
      </c>
      <c r="AD180" s="178">
        <v>0</v>
      </c>
      <c r="AE180" s="178">
        <v>0</v>
      </c>
      <c r="AF180" s="178">
        <v>0</v>
      </c>
      <c r="AG180" s="178">
        <v>0</v>
      </c>
      <c r="AH180" s="178">
        <v>0</v>
      </c>
      <c r="AI180" s="178">
        <v>0</v>
      </c>
      <c r="AJ180" s="178">
        <v>0</v>
      </c>
      <c r="AK180" s="178">
        <v>0</v>
      </c>
      <c r="AL180" s="178">
        <v>0</v>
      </c>
      <c r="AM180" s="178">
        <v>0</v>
      </c>
      <c r="AN180" s="178">
        <v>0</v>
      </c>
      <c r="AO180" s="178">
        <v>0</v>
      </c>
      <c r="AP180" s="10">
        <f t="shared" si="269"/>
        <v>0</v>
      </c>
      <c r="AQ180" s="178">
        <v>0</v>
      </c>
      <c r="AR180" s="178">
        <v>0</v>
      </c>
      <c r="AS180" s="178">
        <v>0</v>
      </c>
      <c r="AT180" s="178">
        <v>0</v>
      </c>
      <c r="AU180" s="178">
        <v>0</v>
      </c>
      <c r="AV180" s="178">
        <v>0</v>
      </c>
      <c r="AW180" s="178">
        <v>0</v>
      </c>
      <c r="AX180" s="178">
        <v>0</v>
      </c>
      <c r="AY180" s="178">
        <v>0</v>
      </c>
      <c r="AZ180" s="178">
        <v>0</v>
      </c>
      <c r="BA180" s="178">
        <v>0</v>
      </c>
      <c r="BB180" s="178">
        <v>0</v>
      </c>
      <c r="BC180" s="10">
        <f t="shared" si="270"/>
        <v>0</v>
      </c>
      <c r="BD180" s="178">
        <v>0</v>
      </c>
      <c r="BE180" s="178">
        <v>0</v>
      </c>
      <c r="BF180" s="178">
        <v>0</v>
      </c>
      <c r="BG180" s="178">
        <v>0</v>
      </c>
      <c r="BH180" s="178">
        <v>0</v>
      </c>
      <c r="BI180" s="178">
        <v>0</v>
      </c>
      <c r="BJ180" s="178">
        <v>0</v>
      </c>
      <c r="BK180" s="178">
        <v>0</v>
      </c>
      <c r="BL180" s="178">
        <v>0</v>
      </c>
      <c r="BM180" s="178">
        <v>0</v>
      </c>
      <c r="BN180" s="178">
        <v>0</v>
      </c>
      <c r="BO180" s="178">
        <v>0</v>
      </c>
      <c r="BP180" s="184">
        <f t="shared" si="266"/>
        <v>0</v>
      </c>
    </row>
    <row r="181" spans="2:68" x14ac:dyDescent="0.25">
      <c r="B181" s="119" t="s">
        <v>200</v>
      </c>
      <c r="C181" s="118" t="s">
        <v>352</v>
      </c>
      <c r="D181" s="106">
        <v>0</v>
      </c>
      <c r="E181" s="178">
        <v>0</v>
      </c>
      <c r="F181" s="178">
        <v>0</v>
      </c>
      <c r="G181" s="178">
        <v>0</v>
      </c>
      <c r="H181" s="178">
        <v>0</v>
      </c>
      <c r="I181" s="178">
        <v>0</v>
      </c>
      <c r="J181" s="178">
        <v>0</v>
      </c>
      <c r="K181" s="178">
        <v>0</v>
      </c>
      <c r="L181" s="178">
        <v>0</v>
      </c>
      <c r="M181" s="178">
        <v>0</v>
      </c>
      <c r="N181" s="178">
        <v>0</v>
      </c>
      <c r="O181" s="178">
        <v>0</v>
      </c>
      <c r="P181" s="10">
        <f t="shared" si="267"/>
        <v>0</v>
      </c>
      <c r="Q181" s="178">
        <v>0</v>
      </c>
      <c r="R181" s="178">
        <v>0</v>
      </c>
      <c r="S181" s="178">
        <v>0</v>
      </c>
      <c r="T181" s="178">
        <v>0</v>
      </c>
      <c r="U181" s="178">
        <v>0</v>
      </c>
      <c r="V181" s="178">
        <v>0</v>
      </c>
      <c r="W181" s="178">
        <v>0</v>
      </c>
      <c r="X181" s="178">
        <v>0</v>
      </c>
      <c r="Y181" s="178">
        <v>0</v>
      </c>
      <c r="Z181" s="178">
        <v>0</v>
      </c>
      <c r="AA181" s="178">
        <v>0</v>
      </c>
      <c r="AB181" s="178">
        <v>0</v>
      </c>
      <c r="AC181" s="10">
        <f t="shared" si="268"/>
        <v>0</v>
      </c>
      <c r="AD181" s="178">
        <v>0</v>
      </c>
      <c r="AE181" s="178">
        <v>0</v>
      </c>
      <c r="AF181" s="178">
        <v>0</v>
      </c>
      <c r="AG181" s="178">
        <v>0</v>
      </c>
      <c r="AH181" s="178">
        <v>0</v>
      </c>
      <c r="AI181" s="178">
        <v>0</v>
      </c>
      <c r="AJ181" s="178">
        <v>0</v>
      </c>
      <c r="AK181" s="178">
        <v>0</v>
      </c>
      <c r="AL181" s="178">
        <v>0</v>
      </c>
      <c r="AM181" s="178">
        <v>0</v>
      </c>
      <c r="AN181" s="178">
        <v>0</v>
      </c>
      <c r="AO181" s="178">
        <v>0</v>
      </c>
      <c r="AP181" s="10">
        <f t="shared" si="269"/>
        <v>0</v>
      </c>
      <c r="AQ181" s="178">
        <v>0</v>
      </c>
      <c r="AR181" s="178">
        <v>0</v>
      </c>
      <c r="AS181" s="178">
        <v>0</v>
      </c>
      <c r="AT181" s="178">
        <v>0</v>
      </c>
      <c r="AU181" s="178">
        <v>0</v>
      </c>
      <c r="AV181" s="178">
        <v>0</v>
      </c>
      <c r="AW181" s="178">
        <v>0</v>
      </c>
      <c r="AX181" s="178">
        <v>0</v>
      </c>
      <c r="AY181" s="178">
        <v>0</v>
      </c>
      <c r="AZ181" s="178">
        <v>0</v>
      </c>
      <c r="BA181" s="178">
        <v>0</v>
      </c>
      <c r="BB181" s="178">
        <v>0</v>
      </c>
      <c r="BC181" s="10">
        <f t="shared" si="270"/>
        <v>0</v>
      </c>
      <c r="BD181" s="178">
        <v>0</v>
      </c>
      <c r="BE181" s="178">
        <v>0</v>
      </c>
      <c r="BF181" s="178">
        <v>0</v>
      </c>
      <c r="BG181" s="178">
        <v>0</v>
      </c>
      <c r="BH181" s="178">
        <v>0</v>
      </c>
      <c r="BI181" s="178">
        <v>0</v>
      </c>
      <c r="BJ181" s="178">
        <v>0</v>
      </c>
      <c r="BK181" s="178">
        <v>0</v>
      </c>
      <c r="BL181" s="178">
        <v>0</v>
      </c>
      <c r="BM181" s="178">
        <v>0</v>
      </c>
      <c r="BN181" s="178">
        <v>0</v>
      </c>
      <c r="BO181" s="178">
        <v>0</v>
      </c>
      <c r="BP181" s="184">
        <f t="shared" si="266"/>
        <v>0</v>
      </c>
    </row>
    <row r="182" spans="2:68" x14ac:dyDescent="0.25">
      <c r="B182" s="119" t="s">
        <v>200</v>
      </c>
      <c r="C182" s="118" t="s">
        <v>353</v>
      </c>
      <c r="D182" s="187">
        <v>0</v>
      </c>
      <c r="E182" s="188">
        <v>0</v>
      </c>
      <c r="F182" s="188">
        <v>0</v>
      </c>
      <c r="G182" s="188">
        <v>0</v>
      </c>
      <c r="H182" s="188">
        <v>0</v>
      </c>
      <c r="I182" s="188">
        <v>0</v>
      </c>
      <c r="J182" s="188">
        <v>0</v>
      </c>
      <c r="K182" s="188">
        <v>0</v>
      </c>
      <c r="L182" s="188">
        <v>0</v>
      </c>
      <c r="M182" s="188">
        <v>0</v>
      </c>
      <c r="N182" s="188">
        <v>0</v>
      </c>
      <c r="O182" s="188">
        <v>0</v>
      </c>
      <c r="P182" s="189">
        <f t="shared" si="267"/>
        <v>0</v>
      </c>
      <c r="Q182" s="188">
        <v>0</v>
      </c>
      <c r="R182" s="188">
        <v>0</v>
      </c>
      <c r="S182" s="188">
        <v>0</v>
      </c>
      <c r="T182" s="188">
        <v>0</v>
      </c>
      <c r="U182" s="188">
        <v>0</v>
      </c>
      <c r="V182" s="188">
        <v>0</v>
      </c>
      <c r="W182" s="188">
        <v>0</v>
      </c>
      <c r="X182" s="188">
        <v>0</v>
      </c>
      <c r="Y182" s="188">
        <v>0</v>
      </c>
      <c r="Z182" s="188">
        <v>0</v>
      </c>
      <c r="AA182" s="188">
        <v>0</v>
      </c>
      <c r="AB182" s="188">
        <v>0</v>
      </c>
      <c r="AC182" s="189">
        <f t="shared" si="268"/>
        <v>0</v>
      </c>
      <c r="AD182" s="188">
        <v>0</v>
      </c>
      <c r="AE182" s="188">
        <v>0</v>
      </c>
      <c r="AF182" s="188">
        <v>0</v>
      </c>
      <c r="AG182" s="188">
        <v>0</v>
      </c>
      <c r="AH182" s="188">
        <v>0</v>
      </c>
      <c r="AI182" s="188">
        <v>0</v>
      </c>
      <c r="AJ182" s="188">
        <v>0</v>
      </c>
      <c r="AK182" s="188">
        <v>0</v>
      </c>
      <c r="AL182" s="188">
        <v>0</v>
      </c>
      <c r="AM182" s="188">
        <v>0</v>
      </c>
      <c r="AN182" s="188">
        <v>0</v>
      </c>
      <c r="AO182" s="188">
        <v>0</v>
      </c>
      <c r="AP182" s="189">
        <f t="shared" si="269"/>
        <v>0</v>
      </c>
      <c r="AQ182" s="188">
        <v>0</v>
      </c>
      <c r="AR182" s="188">
        <v>0</v>
      </c>
      <c r="AS182" s="188">
        <v>0</v>
      </c>
      <c r="AT182" s="188">
        <v>0</v>
      </c>
      <c r="AU182" s="188">
        <v>0</v>
      </c>
      <c r="AV182" s="188">
        <v>0</v>
      </c>
      <c r="AW182" s="188">
        <v>0</v>
      </c>
      <c r="AX182" s="188">
        <v>0</v>
      </c>
      <c r="AY182" s="188">
        <v>0</v>
      </c>
      <c r="AZ182" s="188">
        <v>0</v>
      </c>
      <c r="BA182" s="188">
        <v>0</v>
      </c>
      <c r="BB182" s="188">
        <v>0</v>
      </c>
      <c r="BC182" s="189">
        <f t="shared" si="270"/>
        <v>0</v>
      </c>
      <c r="BD182" s="188">
        <v>0</v>
      </c>
      <c r="BE182" s="188">
        <v>0</v>
      </c>
      <c r="BF182" s="188">
        <v>0</v>
      </c>
      <c r="BG182" s="188">
        <v>0</v>
      </c>
      <c r="BH182" s="188">
        <v>0</v>
      </c>
      <c r="BI182" s="188">
        <v>0</v>
      </c>
      <c r="BJ182" s="188">
        <v>0</v>
      </c>
      <c r="BK182" s="188">
        <v>0</v>
      </c>
      <c r="BL182" s="188">
        <v>0</v>
      </c>
      <c r="BM182" s="188">
        <v>0</v>
      </c>
      <c r="BN182" s="188">
        <v>0</v>
      </c>
      <c r="BO182" s="188">
        <v>0</v>
      </c>
      <c r="BP182" s="190">
        <f t="shared" si="266"/>
        <v>0</v>
      </c>
    </row>
    <row r="183" spans="2:68" x14ac:dyDescent="0.25">
      <c r="B183" s="114"/>
      <c r="C183" s="68"/>
      <c r="D183" s="142">
        <f>SUM(D168:D182)</f>
        <v>0</v>
      </c>
      <c r="E183" s="142">
        <f t="shared" ref="E183" si="271">SUM(E168:E182)</f>
        <v>0</v>
      </c>
      <c r="F183" s="142">
        <f t="shared" ref="F183" si="272">SUM(F168:F182)</f>
        <v>0</v>
      </c>
      <c r="G183" s="142">
        <f t="shared" ref="G183" si="273">SUM(G168:G182)</f>
        <v>0</v>
      </c>
      <c r="H183" s="142">
        <f t="shared" ref="H183" si="274">SUM(H168:H182)</f>
        <v>0</v>
      </c>
      <c r="I183" s="142">
        <f t="shared" ref="I183" si="275">SUM(I168:I182)</f>
        <v>0</v>
      </c>
      <c r="J183" s="142">
        <f t="shared" ref="J183" si="276">SUM(J168:J182)</f>
        <v>0</v>
      </c>
      <c r="K183" s="142">
        <f t="shared" ref="K183" si="277">SUM(K168:K182)</f>
        <v>0</v>
      </c>
      <c r="L183" s="142">
        <f t="shared" ref="L183" si="278">SUM(L168:L182)</f>
        <v>0</v>
      </c>
      <c r="M183" s="142">
        <f t="shared" ref="M183" si="279">SUM(M168:M182)</f>
        <v>0</v>
      </c>
      <c r="N183" s="142">
        <f t="shared" ref="N183" si="280">SUM(N168:N182)</f>
        <v>0</v>
      </c>
      <c r="O183" s="142">
        <f t="shared" ref="O183" si="281">SUM(O168:O182)</f>
        <v>0</v>
      </c>
      <c r="P183" s="84">
        <f>SUM(P168:P182)</f>
        <v>0</v>
      </c>
      <c r="Q183" s="142">
        <f>SUM(Q168:Q182)</f>
        <v>0</v>
      </c>
      <c r="R183" s="142">
        <f t="shared" ref="R183" si="282">SUM(R168:R182)</f>
        <v>0</v>
      </c>
      <c r="S183" s="142">
        <f t="shared" ref="S183" si="283">SUM(S168:S182)</f>
        <v>0</v>
      </c>
      <c r="T183" s="142">
        <f t="shared" ref="T183" si="284">SUM(T168:T182)</f>
        <v>0</v>
      </c>
      <c r="U183" s="142">
        <f t="shared" ref="U183" si="285">SUM(U168:U182)</f>
        <v>0</v>
      </c>
      <c r="V183" s="142">
        <f t="shared" ref="V183" si="286">SUM(V168:V182)</f>
        <v>0</v>
      </c>
      <c r="W183" s="142">
        <f t="shared" ref="W183" si="287">SUM(W168:W182)</f>
        <v>0</v>
      </c>
      <c r="X183" s="142">
        <f t="shared" ref="X183" si="288">SUM(X168:X182)</f>
        <v>0</v>
      </c>
      <c r="Y183" s="142">
        <f t="shared" ref="Y183" si="289">SUM(Y168:Y182)</f>
        <v>0</v>
      </c>
      <c r="Z183" s="142">
        <f t="shared" ref="Z183" si="290">SUM(Z168:Z182)</f>
        <v>0</v>
      </c>
      <c r="AA183" s="142">
        <f t="shared" ref="AA183" si="291">SUM(AA168:AA182)</f>
        <v>0</v>
      </c>
      <c r="AB183" s="142">
        <f t="shared" ref="AB183" si="292">SUM(AB168:AB182)</f>
        <v>0</v>
      </c>
      <c r="AC183" s="84">
        <f>SUM(AC168:AC182)</f>
        <v>0</v>
      </c>
      <c r="AD183" s="142">
        <f>SUM(AD168:AD182)</f>
        <v>0</v>
      </c>
      <c r="AE183" s="142">
        <f t="shared" ref="AE183" si="293">SUM(AE168:AE182)</f>
        <v>0</v>
      </c>
      <c r="AF183" s="142">
        <f t="shared" ref="AF183" si="294">SUM(AF168:AF182)</f>
        <v>0</v>
      </c>
      <c r="AG183" s="142">
        <f t="shared" ref="AG183" si="295">SUM(AG168:AG182)</f>
        <v>0</v>
      </c>
      <c r="AH183" s="142">
        <f t="shared" ref="AH183" si="296">SUM(AH168:AH182)</f>
        <v>0</v>
      </c>
      <c r="AI183" s="142">
        <f t="shared" ref="AI183" si="297">SUM(AI168:AI182)</f>
        <v>0</v>
      </c>
      <c r="AJ183" s="142">
        <f t="shared" ref="AJ183" si="298">SUM(AJ168:AJ182)</f>
        <v>0</v>
      </c>
      <c r="AK183" s="142">
        <f t="shared" ref="AK183" si="299">SUM(AK168:AK182)</f>
        <v>0</v>
      </c>
      <c r="AL183" s="142">
        <f t="shared" ref="AL183" si="300">SUM(AL168:AL182)</f>
        <v>0</v>
      </c>
      <c r="AM183" s="142">
        <f t="shared" ref="AM183" si="301">SUM(AM168:AM182)</f>
        <v>0</v>
      </c>
      <c r="AN183" s="142">
        <f t="shared" ref="AN183" si="302">SUM(AN168:AN182)</f>
        <v>0</v>
      </c>
      <c r="AO183" s="142">
        <f t="shared" ref="AO183" si="303">SUM(AO168:AO182)</f>
        <v>0</v>
      </c>
      <c r="AP183" s="84">
        <f>SUM(AP168:AP182)</f>
        <v>0</v>
      </c>
      <c r="AQ183" s="142">
        <f>SUM(AQ168:AQ182)</f>
        <v>0</v>
      </c>
      <c r="AR183" s="142">
        <f t="shared" ref="AR183" si="304">SUM(AR168:AR182)</f>
        <v>0</v>
      </c>
      <c r="AS183" s="142">
        <f t="shared" ref="AS183" si="305">SUM(AS168:AS182)</f>
        <v>0</v>
      </c>
      <c r="AT183" s="142">
        <f t="shared" ref="AT183" si="306">SUM(AT168:AT182)</f>
        <v>0</v>
      </c>
      <c r="AU183" s="142">
        <f t="shared" ref="AU183" si="307">SUM(AU168:AU182)</f>
        <v>0</v>
      </c>
      <c r="AV183" s="142">
        <f t="shared" ref="AV183" si="308">SUM(AV168:AV182)</f>
        <v>0</v>
      </c>
      <c r="AW183" s="142">
        <f t="shared" ref="AW183" si="309">SUM(AW168:AW182)</f>
        <v>0</v>
      </c>
      <c r="AX183" s="142">
        <f t="shared" ref="AX183" si="310">SUM(AX168:AX182)</f>
        <v>0</v>
      </c>
      <c r="AY183" s="142">
        <f t="shared" ref="AY183" si="311">SUM(AY168:AY182)</f>
        <v>0</v>
      </c>
      <c r="AZ183" s="142">
        <f t="shared" ref="AZ183" si="312">SUM(AZ168:AZ182)</f>
        <v>0</v>
      </c>
      <c r="BA183" s="142">
        <f t="shared" ref="BA183" si="313">SUM(BA168:BA182)</f>
        <v>0</v>
      </c>
      <c r="BB183" s="142">
        <f t="shared" ref="BB183" si="314">SUM(BB168:BB182)</f>
        <v>0</v>
      </c>
      <c r="BC183" s="84">
        <f>SUM(BC168:BC182)</f>
        <v>0</v>
      </c>
      <c r="BD183" s="142">
        <f>SUM(BD168:BD182)</f>
        <v>0</v>
      </c>
      <c r="BE183" s="142">
        <f t="shared" ref="BE183" si="315">SUM(BE168:BE182)</f>
        <v>0</v>
      </c>
      <c r="BF183" s="142">
        <f t="shared" ref="BF183" si="316">SUM(BF168:BF182)</f>
        <v>0</v>
      </c>
      <c r="BG183" s="142">
        <f t="shared" ref="BG183" si="317">SUM(BG168:BG182)</f>
        <v>0</v>
      </c>
      <c r="BH183" s="142">
        <f t="shared" ref="BH183" si="318">SUM(BH168:BH182)</f>
        <v>0</v>
      </c>
      <c r="BI183" s="142">
        <f t="shared" ref="BI183" si="319">SUM(BI168:BI182)</f>
        <v>0</v>
      </c>
      <c r="BJ183" s="142">
        <f t="shared" ref="BJ183" si="320">SUM(BJ168:BJ182)</f>
        <v>0</v>
      </c>
      <c r="BK183" s="142">
        <f t="shared" ref="BK183" si="321">SUM(BK168:BK182)</f>
        <v>0</v>
      </c>
      <c r="BL183" s="142">
        <f t="shared" ref="BL183" si="322">SUM(BL168:BL182)</f>
        <v>0</v>
      </c>
      <c r="BM183" s="142">
        <f t="shared" ref="BM183" si="323">SUM(BM168:BM182)</f>
        <v>0</v>
      </c>
      <c r="BN183" s="142">
        <f t="shared" ref="BN183" si="324">SUM(BN168:BN182)</f>
        <v>0</v>
      </c>
      <c r="BO183" s="142">
        <f t="shared" ref="BO183" si="325">SUM(BO168:BO182)</f>
        <v>0</v>
      </c>
      <c r="BP183" s="191">
        <f>SUM(BP168:BP182)</f>
        <v>0</v>
      </c>
    </row>
    <row r="184" spans="2:68" x14ac:dyDescent="0.25">
      <c r="B184" s="181" t="s">
        <v>355</v>
      </c>
      <c r="C184" s="68"/>
      <c r="D184" s="93"/>
      <c r="E184" s="68"/>
      <c r="F184" s="68"/>
      <c r="G184" s="68"/>
      <c r="H184" s="68"/>
      <c r="I184" s="69"/>
      <c r="J184" s="69"/>
      <c r="K184" s="69"/>
      <c r="L184" s="69"/>
      <c r="M184" s="69"/>
      <c r="N184" s="69"/>
      <c r="O184" s="69"/>
      <c r="P184" s="69"/>
      <c r="Q184" s="69"/>
      <c r="R184" s="69"/>
      <c r="S184" s="69"/>
      <c r="T184" s="69"/>
      <c r="U184" s="69"/>
      <c r="V184" s="69"/>
      <c r="W184" s="69"/>
      <c r="X184" s="69"/>
      <c r="Y184" s="69"/>
      <c r="Z184" s="69"/>
      <c r="AA184" s="69"/>
      <c r="AB184" s="69"/>
      <c r="AC184" s="69"/>
      <c r="AD184" s="69"/>
      <c r="AE184" s="69"/>
      <c r="AF184" s="69"/>
      <c r="AG184" s="69"/>
      <c r="AH184" s="69"/>
      <c r="AI184" s="69"/>
      <c r="AJ184" s="69"/>
      <c r="AK184" s="69"/>
      <c r="AL184" s="69"/>
      <c r="AM184" s="69"/>
      <c r="AN184" s="69"/>
      <c r="AO184" s="69"/>
      <c r="AP184" s="69"/>
      <c r="AQ184" s="69"/>
      <c r="AR184" s="69"/>
      <c r="AS184" s="69"/>
      <c r="AT184" s="69"/>
      <c r="AU184" s="69"/>
      <c r="AV184" s="69"/>
      <c r="AW184" s="69"/>
      <c r="AX184" s="69"/>
      <c r="AY184" s="69"/>
      <c r="AZ184" s="69"/>
      <c r="BA184" s="69"/>
      <c r="BB184" s="69"/>
      <c r="BC184" s="69"/>
      <c r="BD184" s="69"/>
      <c r="BE184" s="69"/>
      <c r="BF184" s="69"/>
      <c r="BG184" s="69"/>
      <c r="BH184" s="69"/>
      <c r="BI184" s="69"/>
      <c r="BJ184" s="69"/>
      <c r="BK184" s="69"/>
      <c r="BL184" s="69"/>
      <c r="BM184" s="69"/>
      <c r="BN184" s="69"/>
      <c r="BO184" s="69"/>
      <c r="BP184" s="180"/>
    </row>
    <row r="185" spans="2:68" x14ac:dyDescent="0.25">
      <c r="B185" s="119" t="s">
        <v>200</v>
      </c>
      <c r="C185" s="118" t="s">
        <v>320</v>
      </c>
      <c r="D185" s="106">
        <v>0</v>
      </c>
      <c r="E185" s="178">
        <v>0</v>
      </c>
      <c r="F185" s="178">
        <v>0</v>
      </c>
      <c r="G185" s="178">
        <v>0</v>
      </c>
      <c r="H185" s="178">
        <v>0</v>
      </c>
      <c r="I185" s="178">
        <v>0</v>
      </c>
      <c r="J185" s="178">
        <v>0</v>
      </c>
      <c r="K185" s="178">
        <v>0</v>
      </c>
      <c r="L185" s="178">
        <v>0</v>
      </c>
      <c r="M185" s="178">
        <v>0</v>
      </c>
      <c r="N185" s="178">
        <v>0</v>
      </c>
      <c r="O185" s="178">
        <v>0</v>
      </c>
      <c r="P185" s="10">
        <f>SUM(D185:O185)</f>
        <v>0</v>
      </c>
      <c r="Q185" s="178">
        <v>0</v>
      </c>
      <c r="R185" s="178">
        <v>0</v>
      </c>
      <c r="S185" s="178">
        <v>0</v>
      </c>
      <c r="T185" s="178">
        <v>0</v>
      </c>
      <c r="U185" s="178">
        <v>0</v>
      </c>
      <c r="V185" s="178">
        <v>0</v>
      </c>
      <c r="W185" s="178">
        <v>0</v>
      </c>
      <c r="X185" s="178">
        <v>0</v>
      </c>
      <c r="Y185" s="178">
        <v>0</v>
      </c>
      <c r="Z185" s="178">
        <v>0</v>
      </c>
      <c r="AA185" s="178">
        <v>0</v>
      </c>
      <c r="AB185" s="178">
        <v>0</v>
      </c>
      <c r="AC185" s="10">
        <f>SUM(Q185:AB185)</f>
        <v>0</v>
      </c>
      <c r="AD185" s="178">
        <v>0</v>
      </c>
      <c r="AE185" s="178">
        <v>0</v>
      </c>
      <c r="AF185" s="178">
        <v>0</v>
      </c>
      <c r="AG185" s="178">
        <v>0</v>
      </c>
      <c r="AH185" s="178">
        <v>0</v>
      </c>
      <c r="AI185" s="178">
        <v>0</v>
      </c>
      <c r="AJ185" s="178">
        <v>0</v>
      </c>
      <c r="AK185" s="178">
        <v>0</v>
      </c>
      <c r="AL185" s="178">
        <v>0</v>
      </c>
      <c r="AM185" s="178">
        <v>0</v>
      </c>
      <c r="AN185" s="178">
        <v>0</v>
      </c>
      <c r="AO185" s="178">
        <v>0</v>
      </c>
      <c r="AP185" s="10">
        <f>SUM(AD185:AO185)</f>
        <v>0</v>
      </c>
      <c r="AQ185" s="178">
        <v>0</v>
      </c>
      <c r="AR185" s="178">
        <v>0</v>
      </c>
      <c r="AS185" s="178">
        <v>0</v>
      </c>
      <c r="AT185" s="178">
        <v>0</v>
      </c>
      <c r="AU185" s="178">
        <v>0</v>
      </c>
      <c r="AV185" s="178">
        <v>0</v>
      </c>
      <c r="AW185" s="178">
        <v>0</v>
      </c>
      <c r="AX185" s="178">
        <v>0</v>
      </c>
      <c r="AY185" s="178">
        <v>0</v>
      </c>
      <c r="AZ185" s="178">
        <v>0</v>
      </c>
      <c r="BA185" s="178">
        <v>0</v>
      </c>
      <c r="BB185" s="178">
        <v>0</v>
      </c>
      <c r="BC185" s="10">
        <f>SUM(AQ185:BB185)</f>
        <v>0</v>
      </c>
      <c r="BD185" s="178">
        <v>0</v>
      </c>
      <c r="BE185" s="178">
        <v>0</v>
      </c>
      <c r="BF185" s="178">
        <v>0</v>
      </c>
      <c r="BG185" s="178">
        <v>0</v>
      </c>
      <c r="BH185" s="178">
        <v>0</v>
      </c>
      <c r="BI185" s="178">
        <v>0</v>
      </c>
      <c r="BJ185" s="178">
        <v>0</v>
      </c>
      <c r="BK185" s="178">
        <v>0</v>
      </c>
      <c r="BL185" s="178">
        <v>0</v>
      </c>
      <c r="BM185" s="178">
        <v>0</v>
      </c>
      <c r="BN185" s="178">
        <v>0</v>
      </c>
      <c r="BO185" s="178">
        <v>0</v>
      </c>
      <c r="BP185" s="184">
        <f>SUM(BD185:BO185)</f>
        <v>0</v>
      </c>
    </row>
    <row r="186" spans="2:68" x14ac:dyDescent="0.25">
      <c r="B186" s="119" t="s">
        <v>200</v>
      </c>
      <c r="C186" s="118" t="s">
        <v>321</v>
      </c>
      <c r="D186" s="106">
        <v>0</v>
      </c>
      <c r="E186" s="178">
        <v>0</v>
      </c>
      <c r="F186" s="178">
        <v>0</v>
      </c>
      <c r="G186" s="178">
        <v>0</v>
      </c>
      <c r="H186" s="178">
        <v>0</v>
      </c>
      <c r="I186" s="178">
        <v>0</v>
      </c>
      <c r="J186" s="178">
        <v>0</v>
      </c>
      <c r="K186" s="178">
        <v>0</v>
      </c>
      <c r="L186" s="178">
        <v>0</v>
      </c>
      <c r="M186" s="178">
        <v>0</v>
      </c>
      <c r="N186" s="178">
        <v>0</v>
      </c>
      <c r="O186" s="178">
        <v>0</v>
      </c>
      <c r="P186" s="10">
        <f>SUM(D186:O186)</f>
        <v>0</v>
      </c>
      <c r="Q186" s="178">
        <v>0</v>
      </c>
      <c r="R186" s="178">
        <v>0</v>
      </c>
      <c r="S186" s="178">
        <v>0</v>
      </c>
      <c r="T186" s="178">
        <v>0</v>
      </c>
      <c r="U186" s="178">
        <v>0</v>
      </c>
      <c r="V186" s="178">
        <v>0</v>
      </c>
      <c r="W186" s="178">
        <v>0</v>
      </c>
      <c r="X186" s="178">
        <v>0</v>
      </c>
      <c r="Y186" s="178">
        <v>0</v>
      </c>
      <c r="Z186" s="178">
        <v>0</v>
      </c>
      <c r="AA186" s="178">
        <v>0</v>
      </c>
      <c r="AB186" s="178">
        <v>0</v>
      </c>
      <c r="AC186" s="10">
        <f>SUM(Q186:AB186)</f>
        <v>0</v>
      </c>
      <c r="AD186" s="178">
        <v>0</v>
      </c>
      <c r="AE186" s="178">
        <v>0</v>
      </c>
      <c r="AF186" s="178">
        <v>0</v>
      </c>
      <c r="AG186" s="178">
        <v>0</v>
      </c>
      <c r="AH186" s="178">
        <v>0</v>
      </c>
      <c r="AI186" s="178">
        <v>0</v>
      </c>
      <c r="AJ186" s="178">
        <v>0</v>
      </c>
      <c r="AK186" s="178">
        <v>0</v>
      </c>
      <c r="AL186" s="178">
        <v>0</v>
      </c>
      <c r="AM186" s="178">
        <v>0</v>
      </c>
      <c r="AN186" s="178">
        <v>0</v>
      </c>
      <c r="AO186" s="178">
        <v>0</v>
      </c>
      <c r="AP186" s="10">
        <f>SUM(AD186:AO186)</f>
        <v>0</v>
      </c>
      <c r="AQ186" s="178">
        <v>0</v>
      </c>
      <c r="AR186" s="178">
        <v>0</v>
      </c>
      <c r="AS186" s="178">
        <v>0</v>
      </c>
      <c r="AT186" s="178">
        <v>0</v>
      </c>
      <c r="AU186" s="178">
        <v>0</v>
      </c>
      <c r="AV186" s="178">
        <v>0</v>
      </c>
      <c r="AW186" s="178">
        <v>0</v>
      </c>
      <c r="AX186" s="178">
        <v>0</v>
      </c>
      <c r="AY186" s="178">
        <v>0</v>
      </c>
      <c r="AZ186" s="178">
        <v>0</v>
      </c>
      <c r="BA186" s="178">
        <v>0</v>
      </c>
      <c r="BB186" s="178">
        <v>0</v>
      </c>
      <c r="BC186" s="10">
        <f>SUM(AQ186:BB186)</f>
        <v>0</v>
      </c>
      <c r="BD186" s="178">
        <v>0</v>
      </c>
      <c r="BE186" s="178">
        <v>0</v>
      </c>
      <c r="BF186" s="178">
        <v>0</v>
      </c>
      <c r="BG186" s="178">
        <v>0</v>
      </c>
      <c r="BH186" s="178">
        <v>0</v>
      </c>
      <c r="BI186" s="178">
        <v>0</v>
      </c>
      <c r="BJ186" s="178">
        <v>0</v>
      </c>
      <c r="BK186" s="178">
        <v>0</v>
      </c>
      <c r="BL186" s="178">
        <v>0</v>
      </c>
      <c r="BM186" s="178">
        <v>0</v>
      </c>
      <c r="BN186" s="178">
        <v>0</v>
      </c>
      <c r="BO186" s="178">
        <v>0</v>
      </c>
      <c r="BP186" s="184">
        <f>SUM(BD186:BO186)</f>
        <v>0</v>
      </c>
    </row>
    <row r="187" spans="2:68" x14ac:dyDescent="0.25">
      <c r="B187" s="119" t="s">
        <v>200</v>
      </c>
      <c r="C187" s="118" t="s">
        <v>322</v>
      </c>
      <c r="D187" s="106">
        <v>0</v>
      </c>
      <c r="E187" s="178">
        <v>0</v>
      </c>
      <c r="F187" s="178">
        <v>0</v>
      </c>
      <c r="G187" s="178">
        <v>0</v>
      </c>
      <c r="H187" s="178">
        <v>0</v>
      </c>
      <c r="I187" s="178">
        <v>0</v>
      </c>
      <c r="J187" s="178">
        <v>0</v>
      </c>
      <c r="K187" s="178">
        <v>0</v>
      </c>
      <c r="L187" s="178">
        <v>0</v>
      </c>
      <c r="M187" s="178">
        <v>0</v>
      </c>
      <c r="N187" s="178">
        <v>0</v>
      </c>
      <c r="O187" s="178">
        <v>0</v>
      </c>
      <c r="P187" s="10">
        <f>SUM(D187:O187)</f>
        <v>0</v>
      </c>
      <c r="Q187" s="178">
        <v>0</v>
      </c>
      <c r="R187" s="178">
        <v>0</v>
      </c>
      <c r="S187" s="178">
        <v>0</v>
      </c>
      <c r="T187" s="178">
        <v>0</v>
      </c>
      <c r="U187" s="178">
        <v>0</v>
      </c>
      <c r="V187" s="178">
        <v>0</v>
      </c>
      <c r="W187" s="178">
        <v>0</v>
      </c>
      <c r="X187" s="178">
        <v>0</v>
      </c>
      <c r="Y187" s="178">
        <v>0</v>
      </c>
      <c r="Z187" s="178">
        <v>0</v>
      </c>
      <c r="AA187" s="178">
        <v>0</v>
      </c>
      <c r="AB187" s="178">
        <v>0</v>
      </c>
      <c r="AC187" s="10">
        <f>SUM(Q187:AB187)</f>
        <v>0</v>
      </c>
      <c r="AD187" s="178">
        <v>0</v>
      </c>
      <c r="AE187" s="178">
        <v>0</v>
      </c>
      <c r="AF187" s="178">
        <v>0</v>
      </c>
      <c r="AG187" s="178">
        <v>0</v>
      </c>
      <c r="AH187" s="178">
        <v>0</v>
      </c>
      <c r="AI187" s="178">
        <v>0</v>
      </c>
      <c r="AJ187" s="178">
        <v>0</v>
      </c>
      <c r="AK187" s="178">
        <v>0</v>
      </c>
      <c r="AL187" s="178">
        <v>0</v>
      </c>
      <c r="AM187" s="178">
        <v>0</v>
      </c>
      <c r="AN187" s="178">
        <v>0</v>
      </c>
      <c r="AO187" s="178">
        <v>0</v>
      </c>
      <c r="AP187" s="10">
        <f>SUM(AD187:AO187)</f>
        <v>0</v>
      </c>
      <c r="AQ187" s="178">
        <v>0</v>
      </c>
      <c r="AR187" s="178">
        <v>0</v>
      </c>
      <c r="AS187" s="178">
        <v>0</v>
      </c>
      <c r="AT187" s="178">
        <v>0</v>
      </c>
      <c r="AU187" s="178">
        <v>0</v>
      </c>
      <c r="AV187" s="178">
        <v>0</v>
      </c>
      <c r="AW187" s="178">
        <v>0</v>
      </c>
      <c r="AX187" s="178">
        <v>0</v>
      </c>
      <c r="AY187" s="178">
        <v>0</v>
      </c>
      <c r="AZ187" s="178">
        <v>0</v>
      </c>
      <c r="BA187" s="178">
        <v>0</v>
      </c>
      <c r="BB187" s="178">
        <v>0</v>
      </c>
      <c r="BC187" s="10">
        <f>SUM(AQ187:BB187)</f>
        <v>0</v>
      </c>
      <c r="BD187" s="178">
        <v>0</v>
      </c>
      <c r="BE187" s="178">
        <v>0</v>
      </c>
      <c r="BF187" s="178">
        <v>0</v>
      </c>
      <c r="BG187" s="178">
        <v>0</v>
      </c>
      <c r="BH187" s="178">
        <v>0</v>
      </c>
      <c r="BI187" s="178">
        <v>0</v>
      </c>
      <c r="BJ187" s="178">
        <v>0</v>
      </c>
      <c r="BK187" s="178">
        <v>0</v>
      </c>
      <c r="BL187" s="178">
        <v>0</v>
      </c>
      <c r="BM187" s="178">
        <v>0</v>
      </c>
      <c r="BN187" s="178">
        <v>0</v>
      </c>
      <c r="BO187" s="178">
        <v>0</v>
      </c>
      <c r="BP187" s="184">
        <f>SUM(BD187:BO187)</f>
        <v>0</v>
      </c>
    </row>
    <row r="188" spans="2:68" x14ac:dyDescent="0.25">
      <c r="B188" s="119" t="s">
        <v>200</v>
      </c>
      <c r="C188" s="118" t="s">
        <v>323</v>
      </c>
      <c r="D188" s="106">
        <v>0</v>
      </c>
      <c r="E188" s="178">
        <v>0</v>
      </c>
      <c r="F188" s="178">
        <v>0</v>
      </c>
      <c r="G188" s="178">
        <v>0</v>
      </c>
      <c r="H188" s="178">
        <v>0</v>
      </c>
      <c r="I188" s="178">
        <v>0</v>
      </c>
      <c r="J188" s="178">
        <v>0</v>
      </c>
      <c r="K188" s="178">
        <v>0</v>
      </c>
      <c r="L188" s="178">
        <v>0</v>
      </c>
      <c r="M188" s="178">
        <v>0</v>
      </c>
      <c r="N188" s="178">
        <v>0</v>
      </c>
      <c r="O188" s="178">
        <v>0</v>
      </c>
      <c r="P188" s="10">
        <f>SUM(D188:O188)</f>
        <v>0</v>
      </c>
      <c r="Q188" s="178">
        <v>0</v>
      </c>
      <c r="R188" s="178">
        <v>0</v>
      </c>
      <c r="S188" s="178">
        <v>0</v>
      </c>
      <c r="T188" s="178">
        <v>0</v>
      </c>
      <c r="U188" s="178">
        <v>0</v>
      </c>
      <c r="V188" s="178">
        <v>0</v>
      </c>
      <c r="W188" s="178">
        <v>0</v>
      </c>
      <c r="X188" s="178">
        <v>0</v>
      </c>
      <c r="Y188" s="178">
        <v>0</v>
      </c>
      <c r="Z188" s="178">
        <v>0</v>
      </c>
      <c r="AA188" s="178">
        <v>0</v>
      </c>
      <c r="AB188" s="178">
        <v>0</v>
      </c>
      <c r="AC188" s="10">
        <f>SUM(Q188:AB188)</f>
        <v>0</v>
      </c>
      <c r="AD188" s="178">
        <v>0</v>
      </c>
      <c r="AE188" s="178">
        <v>0</v>
      </c>
      <c r="AF188" s="178">
        <v>0</v>
      </c>
      <c r="AG188" s="178">
        <v>0</v>
      </c>
      <c r="AH188" s="178">
        <v>0</v>
      </c>
      <c r="AI188" s="178">
        <v>0</v>
      </c>
      <c r="AJ188" s="178">
        <v>0</v>
      </c>
      <c r="AK188" s="178">
        <v>0</v>
      </c>
      <c r="AL188" s="178">
        <v>0</v>
      </c>
      <c r="AM188" s="178">
        <v>0</v>
      </c>
      <c r="AN188" s="178">
        <v>0</v>
      </c>
      <c r="AO188" s="178">
        <v>0</v>
      </c>
      <c r="AP188" s="10">
        <f>SUM(AD188:AO188)</f>
        <v>0</v>
      </c>
      <c r="AQ188" s="178">
        <v>0</v>
      </c>
      <c r="AR188" s="178">
        <v>0</v>
      </c>
      <c r="AS188" s="178">
        <v>0</v>
      </c>
      <c r="AT188" s="178">
        <v>0</v>
      </c>
      <c r="AU188" s="178">
        <v>0</v>
      </c>
      <c r="AV188" s="178">
        <v>0</v>
      </c>
      <c r="AW188" s="178">
        <v>0</v>
      </c>
      <c r="AX188" s="178">
        <v>0</v>
      </c>
      <c r="AY188" s="178">
        <v>0</v>
      </c>
      <c r="AZ188" s="178">
        <v>0</v>
      </c>
      <c r="BA188" s="178">
        <v>0</v>
      </c>
      <c r="BB188" s="178">
        <v>0</v>
      </c>
      <c r="BC188" s="10">
        <f>SUM(AQ188:BB188)</f>
        <v>0</v>
      </c>
      <c r="BD188" s="178">
        <v>0</v>
      </c>
      <c r="BE188" s="178">
        <v>0</v>
      </c>
      <c r="BF188" s="178">
        <v>0</v>
      </c>
      <c r="BG188" s="178">
        <v>0</v>
      </c>
      <c r="BH188" s="178">
        <v>0</v>
      </c>
      <c r="BI188" s="178">
        <v>0</v>
      </c>
      <c r="BJ188" s="178">
        <v>0</v>
      </c>
      <c r="BK188" s="178">
        <v>0</v>
      </c>
      <c r="BL188" s="178">
        <v>0</v>
      </c>
      <c r="BM188" s="178">
        <v>0</v>
      </c>
      <c r="BN188" s="178">
        <v>0</v>
      </c>
      <c r="BO188" s="178">
        <v>0</v>
      </c>
      <c r="BP188" s="184">
        <f>SUM(BD188:BO188)</f>
        <v>0</v>
      </c>
    </row>
    <row r="189" spans="2:68" x14ac:dyDescent="0.25">
      <c r="B189" s="119" t="s">
        <v>200</v>
      </c>
      <c r="C189" s="118" t="s">
        <v>324</v>
      </c>
      <c r="D189" s="106">
        <v>0</v>
      </c>
      <c r="E189" s="178">
        <v>0</v>
      </c>
      <c r="F189" s="178">
        <v>0</v>
      </c>
      <c r="G189" s="178">
        <v>0</v>
      </c>
      <c r="H189" s="178">
        <v>0</v>
      </c>
      <c r="I189" s="178">
        <v>0</v>
      </c>
      <c r="J189" s="178">
        <v>0</v>
      </c>
      <c r="K189" s="178">
        <v>0</v>
      </c>
      <c r="L189" s="178">
        <v>0</v>
      </c>
      <c r="M189" s="178">
        <v>0</v>
      </c>
      <c r="N189" s="178">
        <v>0</v>
      </c>
      <c r="O189" s="178">
        <v>0</v>
      </c>
      <c r="P189" s="10">
        <f t="shared" ref="P189" si="326">SUM(D189:O189)</f>
        <v>0</v>
      </c>
      <c r="Q189" s="178">
        <v>0</v>
      </c>
      <c r="R189" s="178">
        <v>0</v>
      </c>
      <c r="S189" s="178">
        <v>0</v>
      </c>
      <c r="T189" s="178">
        <v>0</v>
      </c>
      <c r="U189" s="178">
        <v>0</v>
      </c>
      <c r="V189" s="178">
        <v>0</v>
      </c>
      <c r="W189" s="178">
        <v>0</v>
      </c>
      <c r="X189" s="178">
        <v>0</v>
      </c>
      <c r="Y189" s="178">
        <v>0</v>
      </c>
      <c r="Z189" s="178">
        <v>0</v>
      </c>
      <c r="AA189" s="178">
        <v>0</v>
      </c>
      <c r="AB189" s="178">
        <v>0</v>
      </c>
      <c r="AC189" s="10">
        <f t="shared" ref="AC189" si="327">SUM(Q189:AB189)</f>
        <v>0</v>
      </c>
      <c r="AD189" s="178">
        <v>0</v>
      </c>
      <c r="AE189" s="178">
        <v>0</v>
      </c>
      <c r="AF189" s="178">
        <v>0</v>
      </c>
      <c r="AG189" s="178">
        <v>0</v>
      </c>
      <c r="AH189" s="178">
        <v>0</v>
      </c>
      <c r="AI189" s="178">
        <v>0</v>
      </c>
      <c r="AJ189" s="178">
        <v>0</v>
      </c>
      <c r="AK189" s="178">
        <v>0</v>
      </c>
      <c r="AL189" s="178">
        <v>0</v>
      </c>
      <c r="AM189" s="178">
        <v>0</v>
      </c>
      <c r="AN189" s="178">
        <v>0</v>
      </c>
      <c r="AO189" s="178">
        <v>0</v>
      </c>
      <c r="AP189" s="10">
        <f t="shared" ref="AP189" si="328">SUM(AD189:AO189)</f>
        <v>0</v>
      </c>
      <c r="AQ189" s="178">
        <v>0</v>
      </c>
      <c r="AR189" s="178">
        <v>0</v>
      </c>
      <c r="AS189" s="178">
        <v>0</v>
      </c>
      <c r="AT189" s="178">
        <v>0</v>
      </c>
      <c r="AU189" s="178">
        <v>0</v>
      </c>
      <c r="AV189" s="178">
        <v>0</v>
      </c>
      <c r="AW189" s="178">
        <v>0</v>
      </c>
      <c r="AX189" s="178">
        <v>0</v>
      </c>
      <c r="AY189" s="178">
        <v>0</v>
      </c>
      <c r="AZ189" s="178">
        <v>0</v>
      </c>
      <c r="BA189" s="178">
        <v>0</v>
      </c>
      <c r="BB189" s="178">
        <v>0</v>
      </c>
      <c r="BC189" s="10">
        <f t="shared" ref="BC189" si="329">SUM(AQ189:BB189)</f>
        <v>0</v>
      </c>
      <c r="BD189" s="178">
        <v>0</v>
      </c>
      <c r="BE189" s="178">
        <v>0</v>
      </c>
      <c r="BF189" s="178">
        <v>0</v>
      </c>
      <c r="BG189" s="178">
        <v>0</v>
      </c>
      <c r="BH189" s="178">
        <v>0</v>
      </c>
      <c r="BI189" s="178">
        <v>0</v>
      </c>
      <c r="BJ189" s="178">
        <v>0</v>
      </c>
      <c r="BK189" s="178">
        <v>0</v>
      </c>
      <c r="BL189" s="178">
        <v>0</v>
      </c>
      <c r="BM189" s="178">
        <v>0</v>
      </c>
      <c r="BN189" s="178">
        <v>0</v>
      </c>
      <c r="BO189" s="178">
        <v>0</v>
      </c>
      <c r="BP189" s="184">
        <f t="shared" ref="BP189" si="330">SUM(BD189:BO189)</f>
        <v>0</v>
      </c>
    </row>
    <row r="190" spans="2:68" x14ac:dyDescent="0.25">
      <c r="B190" s="113"/>
      <c r="C190" s="68"/>
      <c r="D190" s="84">
        <f t="shared" ref="D190" si="331">SUM(D185:D189)</f>
        <v>0</v>
      </c>
      <c r="E190" s="84">
        <f t="shared" ref="E190" si="332">SUM(E185:E189)</f>
        <v>0</v>
      </c>
      <c r="F190" s="84">
        <f t="shared" ref="F190" si="333">SUM(F185:F189)</f>
        <v>0</v>
      </c>
      <c r="G190" s="84">
        <f t="shared" ref="G190" si="334">SUM(G185:G189)</f>
        <v>0</v>
      </c>
      <c r="H190" s="84">
        <f t="shared" ref="H190" si="335">SUM(H185:H189)</f>
        <v>0</v>
      </c>
      <c r="I190" s="84">
        <f t="shared" ref="I190" si="336">SUM(I185:I189)</f>
        <v>0</v>
      </c>
      <c r="J190" s="84">
        <f t="shared" ref="J190" si="337">SUM(J185:J189)</f>
        <v>0</v>
      </c>
      <c r="K190" s="84">
        <f t="shared" ref="K190" si="338">SUM(K185:K189)</f>
        <v>0</v>
      </c>
      <c r="L190" s="84">
        <f t="shared" ref="L190" si="339">SUM(L185:L189)</f>
        <v>0</v>
      </c>
      <c r="M190" s="84">
        <f t="shared" ref="M190" si="340">SUM(M185:M189)</f>
        <v>0</v>
      </c>
      <c r="N190" s="84">
        <f t="shared" ref="N190" si="341">SUM(N185:N189)</f>
        <v>0</v>
      </c>
      <c r="O190" s="84">
        <f t="shared" ref="O190" si="342">SUM(O185:O189)</f>
        <v>0</v>
      </c>
      <c r="P190" s="84">
        <f t="shared" ref="P190" si="343">SUM(P185:P189)</f>
        <v>0</v>
      </c>
      <c r="Q190" s="84">
        <f t="shared" ref="Q190" si="344">SUM(Q185:Q189)</f>
        <v>0</v>
      </c>
      <c r="R190" s="84">
        <f t="shared" ref="R190" si="345">SUM(R185:R189)</f>
        <v>0</v>
      </c>
      <c r="S190" s="84">
        <f t="shared" ref="S190" si="346">SUM(S185:S189)</f>
        <v>0</v>
      </c>
      <c r="T190" s="84">
        <f t="shared" ref="T190" si="347">SUM(T185:T189)</f>
        <v>0</v>
      </c>
      <c r="U190" s="84">
        <f t="shared" ref="U190" si="348">SUM(U185:U189)</f>
        <v>0</v>
      </c>
      <c r="V190" s="84">
        <f t="shared" ref="V190" si="349">SUM(V185:V189)</f>
        <v>0</v>
      </c>
      <c r="W190" s="84">
        <f t="shared" ref="W190" si="350">SUM(W185:W189)</f>
        <v>0</v>
      </c>
      <c r="X190" s="84">
        <f t="shared" ref="X190" si="351">SUM(X185:X189)</f>
        <v>0</v>
      </c>
      <c r="Y190" s="84">
        <f t="shared" ref="Y190" si="352">SUM(Y185:Y189)</f>
        <v>0</v>
      </c>
      <c r="Z190" s="84">
        <f t="shared" ref="Z190" si="353">SUM(Z185:Z189)</f>
        <v>0</v>
      </c>
      <c r="AA190" s="84">
        <f t="shared" ref="AA190" si="354">SUM(AA185:AA189)</f>
        <v>0</v>
      </c>
      <c r="AB190" s="84">
        <f t="shared" ref="AB190" si="355">SUM(AB185:AB189)</f>
        <v>0</v>
      </c>
      <c r="AC190" s="84">
        <f t="shared" ref="AC190" si="356">SUM(AC185:AC189)</f>
        <v>0</v>
      </c>
      <c r="AD190" s="84">
        <f t="shared" ref="AD190" si="357">SUM(AD185:AD189)</f>
        <v>0</v>
      </c>
      <c r="AE190" s="84">
        <f t="shared" ref="AE190" si="358">SUM(AE185:AE189)</f>
        <v>0</v>
      </c>
      <c r="AF190" s="84">
        <f t="shared" ref="AF190" si="359">SUM(AF185:AF189)</f>
        <v>0</v>
      </c>
      <c r="AG190" s="84">
        <f t="shared" ref="AG190" si="360">SUM(AG185:AG189)</f>
        <v>0</v>
      </c>
      <c r="AH190" s="84">
        <f t="shared" ref="AH190" si="361">SUM(AH185:AH189)</f>
        <v>0</v>
      </c>
      <c r="AI190" s="84">
        <f t="shared" ref="AI190" si="362">SUM(AI185:AI189)</f>
        <v>0</v>
      </c>
      <c r="AJ190" s="84">
        <f t="shared" ref="AJ190" si="363">SUM(AJ185:AJ189)</f>
        <v>0</v>
      </c>
      <c r="AK190" s="84">
        <f t="shared" ref="AK190" si="364">SUM(AK185:AK189)</f>
        <v>0</v>
      </c>
      <c r="AL190" s="84">
        <f t="shared" ref="AL190" si="365">SUM(AL185:AL189)</f>
        <v>0</v>
      </c>
      <c r="AM190" s="84">
        <f t="shared" ref="AM190" si="366">SUM(AM185:AM189)</f>
        <v>0</v>
      </c>
      <c r="AN190" s="84">
        <f t="shared" ref="AN190" si="367">SUM(AN185:AN189)</f>
        <v>0</v>
      </c>
      <c r="AO190" s="84">
        <f t="shared" ref="AO190" si="368">SUM(AO185:AO189)</f>
        <v>0</v>
      </c>
      <c r="AP190" s="84">
        <f t="shared" ref="AP190" si="369">SUM(AP185:AP189)</f>
        <v>0</v>
      </c>
      <c r="AQ190" s="84">
        <f t="shared" ref="AQ190" si="370">SUM(AQ185:AQ189)</f>
        <v>0</v>
      </c>
      <c r="AR190" s="84">
        <f t="shared" ref="AR190" si="371">SUM(AR185:AR189)</f>
        <v>0</v>
      </c>
      <c r="AS190" s="84">
        <f t="shared" ref="AS190" si="372">SUM(AS185:AS189)</f>
        <v>0</v>
      </c>
      <c r="AT190" s="84">
        <f t="shared" ref="AT190" si="373">SUM(AT185:AT189)</f>
        <v>0</v>
      </c>
      <c r="AU190" s="84">
        <f t="shared" ref="AU190" si="374">SUM(AU185:AU189)</f>
        <v>0</v>
      </c>
      <c r="AV190" s="84">
        <f t="shared" ref="AV190" si="375">SUM(AV185:AV189)</f>
        <v>0</v>
      </c>
      <c r="AW190" s="84">
        <f t="shared" ref="AW190" si="376">SUM(AW185:AW189)</f>
        <v>0</v>
      </c>
      <c r="AX190" s="84">
        <f t="shared" ref="AX190" si="377">SUM(AX185:AX189)</f>
        <v>0</v>
      </c>
      <c r="AY190" s="84">
        <f t="shared" ref="AY190" si="378">SUM(AY185:AY189)</f>
        <v>0</v>
      </c>
      <c r="AZ190" s="84">
        <f t="shared" ref="AZ190" si="379">SUM(AZ185:AZ189)</f>
        <v>0</v>
      </c>
      <c r="BA190" s="84">
        <f t="shared" ref="BA190" si="380">SUM(BA185:BA189)</f>
        <v>0</v>
      </c>
      <c r="BB190" s="84">
        <f t="shared" ref="BB190" si="381">SUM(BB185:BB189)</f>
        <v>0</v>
      </c>
      <c r="BC190" s="84">
        <f t="shared" ref="BC190" si="382">SUM(BC185:BC189)</f>
        <v>0</v>
      </c>
      <c r="BD190" s="84">
        <f t="shared" ref="BD190" si="383">SUM(BD185:BD189)</f>
        <v>0</v>
      </c>
      <c r="BE190" s="84">
        <f t="shared" ref="BE190" si="384">SUM(BE185:BE189)</f>
        <v>0</v>
      </c>
      <c r="BF190" s="84">
        <f t="shared" ref="BF190" si="385">SUM(BF185:BF189)</f>
        <v>0</v>
      </c>
      <c r="BG190" s="84">
        <f t="shared" ref="BG190" si="386">SUM(BG185:BG189)</f>
        <v>0</v>
      </c>
      <c r="BH190" s="84">
        <f t="shared" ref="BH190" si="387">SUM(BH185:BH189)</f>
        <v>0</v>
      </c>
      <c r="BI190" s="84">
        <f t="shared" ref="BI190" si="388">SUM(BI185:BI189)</f>
        <v>0</v>
      </c>
      <c r="BJ190" s="84">
        <f t="shared" ref="BJ190" si="389">SUM(BJ185:BJ189)</f>
        <v>0</v>
      </c>
      <c r="BK190" s="84">
        <f t="shared" ref="BK190" si="390">SUM(BK185:BK189)</f>
        <v>0</v>
      </c>
      <c r="BL190" s="84">
        <f t="shared" ref="BL190" si="391">SUM(BL185:BL189)</f>
        <v>0</v>
      </c>
      <c r="BM190" s="84">
        <f t="shared" ref="BM190" si="392">SUM(BM185:BM189)</f>
        <v>0</v>
      </c>
      <c r="BN190" s="84">
        <f t="shared" ref="BN190" si="393">SUM(BN185:BN189)</f>
        <v>0</v>
      </c>
      <c r="BO190" s="84">
        <f t="shared" ref="BO190" si="394">SUM(BO185:BO189)</f>
        <v>0</v>
      </c>
      <c r="BP190" s="191">
        <f>SUM(BP185:BP189)</f>
        <v>0</v>
      </c>
    </row>
    <row r="191" spans="2:68" x14ac:dyDescent="0.25">
      <c r="B191" s="113"/>
      <c r="C191" s="68"/>
      <c r="D191" s="93"/>
      <c r="E191" s="68"/>
      <c r="F191" s="68"/>
      <c r="G191" s="68"/>
      <c r="H191" s="68"/>
      <c r="I191" s="69"/>
      <c r="J191" s="69"/>
      <c r="K191" s="69"/>
      <c r="L191" s="69"/>
      <c r="M191" s="69"/>
      <c r="N191" s="69"/>
      <c r="O191" s="69"/>
      <c r="P191" s="69"/>
      <c r="Q191" s="69"/>
      <c r="R191" s="69"/>
      <c r="S191" s="69"/>
      <c r="T191" s="69"/>
      <c r="U191" s="69"/>
      <c r="V191" s="69"/>
      <c r="W191" s="69"/>
      <c r="X191" s="69"/>
      <c r="Y191" s="69"/>
      <c r="Z191" s="69"/>
      <c r="AA191" s="69"/>
      <c r="AB191" s="69"/>
      <c r="AC191" s="69"/>
      <c r="AD191" s="69"/>
      <c r="AE191" s="69"/>
      <c r="AF191" s="69"/>
      <c r="AG191" s="69"/>
      <c r="AH191" s="69"/>
      <c r="AI191" s="69"/>
      <c r="AJ191" s="69"/>
      <c r="AK191" s="69"/>
      <c r="AL191" s="69"/>
      <c r="AM191" s="69"/>
      <c r="AN191" s="69"/>
      <c r="AO191" s="69"/>
      <c r="AP191" s="69"/>
      <c r="AQ191" s="69"/>
      <c r="AR191" s="69"/>
      <c r="AS191" s="69"/>
      <c r="AT191" s="69"/>
      <c r="AU191" s="69"/>
      <c r="AV191" s="69"/>
      <c r="AW191" s="69"/>
      <c r="AX191" s="69"/>
      <c r="AY191" s="69"/>
      <c r="AZ191" s="69"/>
      <c r="BA191" s="69"/>
      <c r="BB191" s="69"/>
      <c r="BC191" s="69"/>
      <c r="BD191" s="69"/>
      <c r="BE191" s="69"/>
      <c r="BF191" s="69"/>
      <c r="BG191" s="69"/>
      <c r="BH191" s="69"/>
      <c r="BI191" s="69"/>
      <c r="BJ191" s="69"/>
      <c r="BK191" s="69"/>
      <c r="BL191" s="69"/>
      <c r="BM191" s="69"/>
      <c r="BN191" s="69"/>
      <c r="BO191" s="69"/>
      <c r="BP191" s="180"/>
    </row>
    <row r="192" spans="2:68" x14ac:dyDescent="0.25">
      <c r="B192" s="113"/>
      <c r="C192" s="68" t="s">
        <v>354</v>
      </c>
      <c r="D192" s="176">
        <f>D167</f>
        <v>43617</v>
      </c>
      <c r="E192" s="94">
        <f>DATE(YEAR(D192)+1,MONTH(D192),DAY(D192))</f>
        <v>43983</v>
      </c>
      <c r="F192" s="94">
        <f>DATE(YEAR(E192)+1,MONTH(E192),DAY(E192))</f>
        <v>44348</v>
      </c>
      <c r="G192" s="94">
        <f>DATE(YEAR(F192)+1,MONTH(F192),DAY(F192))</f>
        <v>44713</v>
      </c>
      <c r="H192" s="94">
        <f>DATE(YEAR(G192)+1,MONTH(G192),DAY(G192))</f>
        <v>45078</v>
      </c>
      <c r="I192" s="69"/>
      <c r="J192" s="69"/>
      <c r="K192" s="69"/>
      <c r="L192" s="69"/>
      <c r="M192" s="69"/>
      <c r="N192" s="69"/>
      <c r="O192" s="69"/>
      <c r="P192" s="69"/>
      <c r="Q192" s="69"/>
      <c r="R192" s="69"/>
      <c r="S192" s="69"/>
      <c r="T192" s="69"/>
      <c r="U192" s="69"/>
      <c r="V192" s="69"/>
      <c r="W192" s="69"/>
      <c r="X192" s="69"/>
      <c r="Y192" s="69"/>
      <c r="Z192" s="69"/>
      <c r="AA192" s="69"/>
      <c r="AB192" s="69"/>
      <c r="AC192" s="69"/>
      <c r="AD192" s="69"/>
      <c r="AE192" s="69"/>
      <c r="AF192" s="69"/>
      <c r="AG192" s="69"/>
      <c r="AH192" s="69"/>
      <c r="AI192" s="69"/>
      <c r="AJ192" s="69"/>
      <c r="AK192" s="69"/>
      <c r="AL192" s="69"/>
      <c r="AM192" s="69"/>
      <c r="AN192" s="69"/>
      <c r="AO192" s="69"/>
      <c r="AP192" s="69"/>
      <c r="AQ192" s="69"/>
      <c r="AR192" s="69"/>
      <c r="AS192" s="69"/>
      <c r="AT192" s="69"/>
      <c r="AU192" s="69"/>
      <c r="AV192" s="69"/>
      <c r="AW192" s="69"/>
      <c r="AX192" s="69"/>
      <c r="AY192" s="69"/>
      <c r="AZ192" s="69"/>
      <c r="BA192" s="69"/>
      <c r="BB192" s="69"/>
      <c r="BC192" s="69"/>
      <c r="BD192" s="69"/>
      <c r="BE192" s="69"/>
      <c r="BF192" s="69"/>
      <c r="BG192" s="69"/>
      <c r="BH192" s="69"/>
      <c r="BI192" s="69"/>
      <c r="BJ192" s="69"/>
      <c r="BK192" s="69"/>
      <c r="BL192" s="69"/>
      <c r="BM192" s="69"/>
      <c r="BN192" s="69"/>
      <c r="BO192" s="69"/>
      <c r="BP192" s="180"/>
    </row>
    <row r="193" spans="2:68" x14ac:dyDescent="0.25">
      <c r="B193" s="113" t="str">
        <f>B168</f>
        <v>Source and cost explanation</v>
      </c>
      <c r="C193" s="68" t="str">
        <f>C168</f>
        <v>Asset #1</v>
      </c>
      <c r="D193" s="122">
        <f t="shared" ref="D193:D207" si="395">P168</f>
        <v>0</v>
      </c>
      <c r="E193" s="122">
        <f>AC168</f>
        <v>0</v>
      </c>
      <c r="F193" s="122">
        <f>AP168</f>
        <v>0</v>
      </c>
      <c r="G193" s="122">
        <f>BC168</f>
        <v>0</v>
      </c>
      <c r="H193" s="122">
        <f>BP168</f>
        <v>0</v>
      </c>
      <c r="I193" s="69"/>
      <c r="J193" s="69"/>
      <c r="K193" s="69"/>
      <c r="L193" s="69"/>
      <c r="M193" s="69"/>
      <c r="N193" s="69"/>
      <c r="O193" s="69"/>
      <c r="P193" s="69"/>
      <c r="Q193" s="69"/>
      <c r="R193" s="69"/>
      <c r="S193" s="69"/>
      <c r="T193" s="69"/>
      <c r="U193" s="69"/>
      <c r="V193" s="69"/>
      <c r="W193" s="69"/>
      <c r="X193" s="69"/>
      <c r="Y193" s="69"/>
      <c r="Z193" s="69"/>
      <c r="AA193" s="69"/>
      <c r="AB193" s="69"/>
      <c r="AC193" s="69"/>
      <c r="AD193" s="69"/>
      <c r="AE193" s="69"/>
      <c r="AF193" s="69"/>
      <c r="AG193" s="69"/>
      <c r="AH193" s="69"/>
      <c r="AI193" s="69"/>
      <c r="AJ193" s="69"/>
      <c r="AK193" s="69"/>
      <c r="AL193" s="69"/>
      <c r="AM193" s="69"/>
      <c r="AN193" s="69"/>
      <c r="AO193" s="69"/>
      <c r="AP193" s="69"/>
      <c r="AQ193" s="69"/>
      <c r="AR193" s="69"/>
      <c r="AS193" s="69"/>
      <c r="AT193" s="69"/>
      <c r="AU193" s="69"/>
      <c r="AV193" s="69"/>
      <c r="AW193" s="69"/>
      <c r="AX193" s="69"/>
      <c r="AY193" s="69"/>
      <c r="AZ193" s="69"/>
      <c r="BA193" s="69"/>
      <c r="BB193" s="69"/>
      <c r="BC193" s="69"/>
      <c r="BD193" s="69"/>
      <c r="BE193" s="69"/>
      <c r="BF193" s="69"/>
      <c r="BG193" s="69"/>
      <c r="BH193" s="69"/>
      <c r="BI193" s="69"/>
      <c r="BJ193" s="69"/>
      <c r="BK193" s="69"/>
      <c r="BL193" s="69"/>
      <c r="BM193" s="69"/>
      <c r="BN193" s="69"/>
      <c r="BO193" s="69"/>
      <c r="BP193" s="180"/>
    </row>
    <row r="194" spans="2:68" x14ac:dyDescent="0.25">
      <c r="B194" s="113" t="str">
        <f t="shared" ref="B194:B207" si="396">B169</f>
        <v>Source and cost explanation</v>
      </c>
      <c r="C194" s="68" t="str">
        <f t="shared" ref="C194:C207" si="397">C169</f>
        <v>Asset #2</v>
      </c>
      <c r="D194" s="122">
        <f t="shared" si="395"/>
        <v>0</v>
      </c>
      <c r="E194" s="122">
        <f t="shared" ref="E194:E207" si="398">AC169</f>
        <v>0</v>
      </c>
      <c r="F194" s="122">
        <f t="shared" ref="F194:F207" si="399">AP169</f>
        <v>0</v>
      </c>
      <c r="G194" s="122">
        <f t="shared" ref="G194:G207" si="400">BC169</f>
        <v>0</v>
      </c>
      <c r="H194" s="122">
        <f t="shared" ref="H194:H207" si="401">BP169</f>
        <v>0</v>
      </c>
      <c r="I194" s="69"/>
      <c r="J194" s="69"/>
      <c r="K194" s="69"/>
      <c r="L194" s="69"/>
      <c r="M194" s="69"/>
      <c r="N194" s="69"/>
      <c r="O194" s="69"/>
      <c r="P194" s="69"/>
      <c r="Q194" s="69"/>
      <c r="R194" s="69"/>
      <c r="S194" s="69"/>
      <c r="T194" s="69"/>
      <c r="U194" s="69"/>
      <c r="V194" s="69"/>
      <c r="W194" s="69"/>
      <c r="X194" s="69"/>
      <c r="Y194" s="69"/>
      <c r="Z194" s="69"/>
      <c r="AA194" s="69"/>
      <c r="AB194" s="69"/>
      <c r="AC194" s="69"/>
      <c r="AD194" s="69"/>
      <c r="AE194" s="69"/>
      <c r="AF194" s="69"/>
      <c r="AG194" s="69"/>
      <c r="AH194" s="69"/>
      <c r="AI194" s="69"/>
      <c r="AJ194" s="69"/>
      <c r="AK194" s="69"/>
      <c r="AL194" s="69"/>
      <c r="AM194" s="69"/>
      <c r="AN194" s="69"/>
      <c r="AO194" s="69"/>
      <c r="AP194" s="69"/>
      <c r="AQ194" s="69"/>
      <c r="AR194" s="69"/>
      <c r="AS194" s="69"/>
      <c r="AT194" s="69"/>
      <c r="AU194" s="69"/>
      <c r="AV194" s="69"/>
      <c r="AW194" s="69"/>
      <c r="AX194" s="69"/>
      <c r="AY194" s="69"/>
      <c r="AZ194" s="69"/>
      <c r="BA194" s="69"/>
      <c r="BB194" s="69"/>
      <c r="BC194" s="69"/>
      <c r="BD194" s="69"/>
      <c r="BE194" s="69"/>
      <c r="BF194" s="69"/>
      <c r="BG194" s="69"/>
      <c r="BH194" s="69"/>
      <c r="BI194" s="69"/>
      <c r="BJ194" s="69"/>
      <c r="BK194" s="69"/>
      <c r="BL194" s="69"/>
      <c r="BM194" s="69"/>
      <c r="BN194" s="69"/>
      <c r="BO194" s="69"/>
      <c r="BP194" s="180"/>
    </row>
    <row r="195" spans="2:68" x14ac:dyDescent="0.25">
      <c r="B195" s="113" t="str">
        <f t="shared" si="396"/>
        <v>Source and cost explanation</v>
      </c>
      <c r="C195" s="68" t="str">
        <f t="shared" si="397"/>
        <v>Asset #3</v>
      </c>
      <c r="D195" s="122">
        <f t="shared" si="395"/>
        <v>0</v>
      </c>
      <c r="E195" s="122">
        <f t="shared" si="398"/>
        <v>0</v>
      </c>
      <c r="F195" s="122">
        <f t="shared" si="399"/>
        <v>0</v>
      </c>
      <c r="G195" s="122">
        <f t="shared" si="400"/>
        <v>0</v>
      </c>
      <c r="H195" s="122">
        <f t="shared" si="401"/>
        <v>0</v>
      </c>
      <c r="I195" s="69"/>
      <c r="J195" s="69"/>
      <c r="K195" s="69"/>
      <c r="L195" s="69"/>
      <c r="M195" s="69"/>
      <c r="N195" s="69"/>
      <c r="O195" s="69"/>
      <c r="P195" s="69"/>
      <c r="Q195" s="69"/>
      <c r="R195" s="69"/>
      <c r="S195" s="69"/>
      <c r="T195" s="69"/>
      <c r="U195" s="69"/>
      <c r="V195" s="69"/>
      <c r="W195" s="69"/>
      <c r="X195" s="69"/>
      <c r="Y195" s="69"/>
      <c r="Z195" s="69"/>
      <c r="AA195" s="69"/>
      <c r="AB195" s="69"/>
      <c r="AC195" s="69"/>
      <c r="AD195" s="69"/>
      <c r="AE195" s="69"/>
      <c r="AF195" s="69"/>
      <c r="AG195" s="69"/>
      <c r="AH195" s="69"/>
      <c r="AI195" s="69"/>
      <c r="AJ195" s="69"/>
      <c r="AK195" s="69"/>
      <c r="AL195" s="69"/>
      <c r="AM195" s="69"/>
      <c r="AN195" s="69"/>
      <c r="AO195" s="69"/>
      <c r="AP195" s="69"/>
      <c r="AQ195" s="69"/>
      <c r="AR195" s="69"/>
      <c r="AS195" s="69"/>
      <c r="AT195" s="69"/>
      <c r="AU195" s="69"/>
      <c r="AV195" s="69"/>
      <c r="AW195" s="69"/>
      <c r="AX195" s="69"/>
      <c r="AY195" s="69"/>
      <c r="AZ195" s="69"/>
      <c r="BA195" s="69"/>
      <c r="BB195" s="69"/>
      <c r="BC195" s="69"/>
      <c r="BD195" s="69"/>
      <c r="BE195" s="69"/>
      <c r="BF195" s="69"/>
      <c r="BG195" s="69"/>
      <c r="BH195" s="69"/>
      <c r="BI195" s="69"/>
      <c r="BJ195" s="69"/>
      <c r="BK195" s="69"/>
      <c r="BL195" s="69"/>
      <c r="BM195" s="69"/>
      <c r="BN195" s="69"/>
      <c r="BO195" s="69"/>
      <c r="BP195" s="180"/>
    </row>
    <row r="196" spans="2:68" x14ac:dyDescent="0.25">
      <c r="B196" s="113" t="str">
        <f t="shared" si="396"/>
        <v>Source and cost explanation</v>
      </c>
      <c r="C196" s="68" t="str">
        <f t="shared" si="397"/>
        <v>Asset #4</v>
      </c>
      <c r="D196" s="122">
        <f t="shared" si="395"/>
        <v>0</v>
      </c>
      <c r="E196" s="122">
        <f t="shared" si="398"/>
        <v>0</v>
      </c>
      <c r="F196" s="122">
        <f t="shared" si="399"/>
        <v>0</v>
      </c>
      <c r="G196" s="122">
        <f t="shared" si="400"/>
        <v>0</v>
      </c>
      <c r="H196" s="122">
        <f t="shared" si="401"/>
        <v>0</v>
      </c>
      <c r="I196" s="69"/>
      <c r="J196" s="69"/>
      <c r="K196" s="69"/>
      <c r="L196" s="69"/>
      <c r="M196" s="69"/>
      <c r="N196" s="69"/>
      <c r="O196" s="69"/>
      <c r="P196" s="69"/>
      <c r="Q196" s="69"/>
      <c r="R196" s="69"/>
      <c r="S196" s="69"/>
      <c r="T196" s="69"/>
      <c r="U196" s="69"/>
      <c r="V196" s="69"/>
      <c r="W196" s="69"/>
      <c r="X196" s="69"/>
      <c r="Y196" s="69"/>
      <c r="Z196" s="69"/>
      <c r="AA196" s="69"/>
      <c r="AB196" s="69"/>
      <c r="AC196" s="69"/>
      <c r="AD196" s="69"/>
      <c r="AE196" s="69"/>
      <c r="AF196" s="69"/>
      <c r="AG196" s="69"/>
      <c r="AH196" s="69"/>
      <c r="AI196" s="69"/>
      <c r="AJ196" s="69"/>
      <c r="AK196" s="69"/>
      <c r="AL196" s="69"/>
      <c r="AM196" s="69"/>
      <c r="AN196" s="69"/>
      <c r="AO196" s="69"/>
      <c r="AP196" s="69"/>
      <c r="AQ196" s="69"/>
      <c r="AR196" s="69"/>
      <c r="AS196" s="69"/>
      <c r="AT196" s="69"/>
      <c r="AU196" s="69"/>
      <c r="AV196" s="69"/>
      <c r="AW196" s="69"/>
      <c r="AX196" s="69"/>
      <c r="AY196" s="69"/>
      <c r="AZ196" s="69"/>
      <c r="BA196" s="69"/>
      <c r="BB196" s="69"/>
      <c r="BC196" s="69"/>
      <c r="BD196" s="69"/>
      <c r="BE196" s="69"/>
      <c r="BF196" s="69"/>
      <c r="BG196" s="69"/>
      <c r="BH196" s="69"/>
      <c r="BI196" s="69"/>
      <c r="BJ196" s="69"/>
      <c r="BK196" s="69"/>
      <c r="BL196" s="69"/>
      <c r="BM196" s="69"/>
      <c r="BN196" s="69"/>
      <c r="BO196" s="69"/>
      <c r="BP196" s="180"/>
    </row>
    <row r="197" spans="2:68" x14ac:dyDescent="0.25">
      <c r="B197" s="113" t="str">
        <f t="shared" si="396"/>
        <v>Source and cost explanation</v>
      </c>
      <c r="C197" s="68" t="str">
        <f t="shared" si="397"/>
        <v>Asset #5</v>
      </c>
      <c r="D197" s="122">
        <f t="shared" si="395"/>
        <v>0</v>
      </c>
      <c r="E197" s="122">
        <f t="shared" si="398"/>
        <v>0</v>
      </c>
      <c r="F197" s="122">
        <f t="shared" si="399"/>
        <v>0</v>
      </c>
      <c r="G197" s="122">
        <f t="shared" si="400"/>
        <v>0</v>
      </c>
      <c r="H197" s="122">
        <f t="shared" si="401"/>
        <v>0</v>
      </c>
      <c r="I197" s="69"/>
      <c r="J197" s="69"/>
      <c r="K197" s="69"/>
      <c r="L197" s="69"/>
      <c r="M197" s="69"/>
      <c r="N197" s="69"/>
      <c r="O197" s="69"/>
      <c r="P197" s="69"/>
      <c r="Q197" s="69"/>
      <c r="R197" s="69"/>
      <c r="S197" s="69"/>
      <c r="T197" s="69"/>
      <c r="U197" s="69"/>
      <c r="V197" s="69"/>
      <c r="W197" s="69"/>
      <c r="X197" s="69"/>
      <c r="Y197" s="69"/>
      <c r="Z197" s="69"/>
      <c r="AA197" s="69"/>
      <c r="AB197" s="69"/>
      <c r="AC197" s="69"/>
      <c r="AD197" s="69"/>
      <c r="AE197" s="69"/>
      <c r="AF197" s="69"/>
      <c r="AG197" s="69"/>
      <c r="AH197" s="69"/>
      <c r="AI197" s="69"/>
      <c r="AJ197" s="69"/>
      <c r="AK197" s="69"/>
      <c r="AL197" s="69"/>
      <c r="AM197" s="69"/>
      <c r="AN197" s="69"/>
      <c r="AO197" s="69"/>
      <c r="AP197" s="69"/>
      <c r="AQ197" s="69"/>
      <c r="AR197" s="69"/>
      <c r="AS197" s="69"/>
      <c r="AT197" s="69"/>
      <c r="AU197" s="69"/>
      <c r="AV197" s="69"/>
      <c r="AW197" s="69"/>
      <c r="AX197" s="69"/>
      <c r="AY197" s="69"/>
      <c r="AZ197" s="69"/>
      <c r="BA197" s="69"/>
      <c r="BB197" s="69"/>
      <c r="BC197" s="69"/>
      <c r="BD197" s="69"/>
      <c r="BE197" s="69"/>
      <c r="BF197" s="69"/>
      <c r="BG197" s="69"/>
      <c r="BH197" s="69"/>
      <c r="BI197" s="69"/>
      <c r="BJ197" s="69"/>
      <c r="BK197" s="69"/>
      <c r="BL197" s="69"/>
      <c r="BM197" s="69"/>
      <c r="BN197" s="69"/>
      <c r="BO197" s="69"/>
      <c r="BP197" s="180"/>
    </row>
    <row r="198" spans="2:68" x14ac:dyDescent="0.25">
      <c r="B198" s="113" t="str">
        <f t="shared" si="396"/>
        <v>Source and cost explanation</v>
      </c>
      <c r="C198" s="68" t="str">
        <f t="shared" si="397"/>
        <v>Asset #6</v>
      </c>
      <c r="D198" s="122">
        <f t="shared" si="395"/>
        <v>0</v>
      </c>
      <c r="E198" s="122">
        <f t="shared" si="398"/>
        <v>0</v>
      </c>
      <c r="F198" s="122">
        <f t="shared" si="399"/>
        <v>0</v>
      </c>
      <c r="G198" s="122">
        <f t="shared" si="400"/>
        <v>0</v>
      </c>
      <c r="H198" s="122">
        <f t="shared" si="401"/>
        <v>0</v>
      </c>
      <c r="I198" s="69"/>
      <c r="J198" s="69"/>
      <c r="K198" s="69"/>
      <c r="L198" s="69"/>
      <c r="M198" s="69"/>
      <c r="N198" s="69"/>
      <c r="O198" s="69"/>
      <c r="P198" s="69"/>
      <c r="Q198" s="69"/>
      <c r="R198" s="69"/>
      <c r="S198" s="69"/>
      <c r="T198" s="69"/>
      <c r="U198" s="69"/>
      <c r="V198" s="69"/>
      <c r="W198" s="69"/>
      <c r="X198" s="69"/>
      <c r="Y198" s="69"/>
      <c r="Z198" s="69"/>
      <c r="AA198" s="69"/>
      <c r="AB198" s="69"/>
      <c r="AC198" s="69"/>
      <c r="AD198" s="69"/>
      <c r="AE198" s="69"/>
      <c r="AF198" s="69"/>
      <c r="AG198" s="69"/>
      <c r="AH198" s="69"/>
      <c r="AI198" s="69"/>
      <c r="AJ198" s="69"/>
      <c r="AK198" s="69"/>
      <c r="AL198" s="69"/>
      <c r="AM198" s="69"/>
      <c r="AN198" s="69"/>
      <c r="AO198" s="69"/>
      <c r="AP198" s="69"/>
      <c r="AQ198" s="69"/>
      <c r="AR198" s="69"/>
      <c r="AS198" s="69"/>
      <c r="AT198" s="69"/>
      <c r="AU198" s="69"/>
      <c r="AV198" s="69"/>
      <c r="AW198" s="69"/>
      <c r="AX198" s="69"/>
      <c r="AY198" s="69"/>
      <c r="AZ198" s="69"/>
      <c r="BA198" s="69"/>
      <c r="BB198" s="69"/>
      <c r="BC198" s="69"/>
      <c r="BD198" s="69"/>
      <c r="BE198" s="69"/>
      <c r="BF198" s="69"/>
      <c r="BG198" s="69"/>
      <c r="BH198" s="69"/>
      <c r="BI198" s="69"/>
      <c r="BJ198" s="69"/>
      <c r="BK198" s="69"/>
      <c r="BL198" s="69"/>
      <c r="BM198" s="69"/>
      <c r="BN198" s="69"/>
      <c r="BO198" s="69"/>
      <c r="BP198" s="180"/>
    </row>
    <row r="199" spans="2:68" x14ac:dyDescent="0.25">
      <c r="B199" s="113" t="str">
        <f t="shared" si="396"/>
        <v>Source and cost explanation</v>
      </c>
      <c r="C199" s="68" t="str">
        <f t="shared" si="397"/>
        <v>Asset #7</v>
      </c>
      <c r="D199" s="122">
        <f t="shared" si="395"/>
        <v>0</v>
      </c>
      <c r="E199" s="122">
        <f t="shared" si="398"/>
        <v>0</v>
      </c>
      <c r="F199" s="122">
        <f t="shared" si="399"/>
        <v>0</v>
      </c>
      <c r="G199" s="122">
        <f t="shared" si="400"/>
        <v>0</v>
      </c>
      <c r="H199" s="122">
        <f t="shared" si="401"/>
        <v>0</v>
      </c>
      <c r="I199" s="69"/>
      <c r="J199" s="69"/>
      <c r="K199" s="69"/>
      <c r="L199" s="69"/>
      <c r="M199" s="69"/>
      <c r="N199" s="69"/>
      <c r="O199" s="69"/>
      <c r="P199" s="69"/>
      <c r="Q199" s="69"/>
      <c r="R199" s="69"/>
      <c r="S199" s="69"/>
      <c r="T199" s="69"/>
      <c r="U199" s="69"/>
      <c r="V199" s="69"/>
      <c r="W199" s="69"/>
      <c r="X199" s="69"/>
      <c r="Y199" s="69"/>
      <c r="Z199" s="69"/>
      <c r="AA199" s="69"/>
      <c r="AB199" s="69"/>
      <c r="AC199" s="69"/>
      <c r="AD199" s="69"/>
      <c r="AE199" s="69"/>
      <c r="AF199" s="69"/>
      <c r="AG199" s="69"/>
      <c r="AH199" s="69"/>
      <c r="AI199" s="69"/>
      <c r="AJ199" s="69"/>
      <c r="AK199" s="69"/>
      <c r="AL199" s="69"/>
      <c r="AM199" s="69"/>
      <c r="AN199" s="69"/>
      <c r="AO199" s="69"/>
      <c r="AP199" s="69"/>
      <c r="AQ199" s="69"/>
      <c r="AR199" s="69"/>
      <c r="AS199" s="69"/>
      <c r="AT199" s="69"/>
      <c r="AU199" s="69"/>
      <c r="AV199" s="69"/>
      <c r="AW199" s="69"/>
      <c r="AX199" s="69"/>
      <c r="AY199" s="69"/>
      <c r="AZ199" s="69"/>
      <c r="BA199" s="69"/>
      <c r="BB199" s="69"/>
      <c r="BC199" s="69"/>
      <c r="BD199" s="69"/>
      <c r="BE199" s="69"/>
      <c r="BF199" s="69"/>
      <c r="BG199" s="69"/>
      <c r="BH199" s="69"/>
      <c r="BI199" s="69"/>
      <c r="BJ199" s="69"/>
      <c r="BK199" s="69"/>
      <c r="BL199" s="69"/>
      <c r="BM199" s="69"/>
      <c r="BN199" s="69"/>
      <c r="BO199" s="69"/>
      <c r="BP199" s="180"/>
    </row>
    <row r="200" spans="2:68" x14ac:dyDescent="0.25">
      <c r="B200" s="113" t="str">
        <f t="shared" si="396"/>
        <v>Source and cost explanation</v>
      </c>
      <c r="C200" s="68" t="str">
        <f t="shared" si="397"/>
        <v>Asset #8</v>
      </c>
      <c r="D200" s="122">
        <f t="shared" si="395"/>
        <v>0</v>
      </c>
      <c r="E200" s="122">
        <f t="shared" si="398"/>
        <v>0</v>
      </c>
      <c r="F200" s="122">
        <f t="shared" si="399"/>
        <v>0</v>
      </c>
      <c r="G200" s="122">
        <f t="shared" si="400"/>
        <v>0</v>
      </c>
      <c r="H200" s="122">
        <f t="shared" si="401"/>
        <v>0</v>
      </c>
      <c r="I200" s="69"/>
      <c r="J200" s="69"/>
      <c r="K200" s="69"/>
      <c r="L200" s="69"/>
      <c r="M200" s="69"/>
      <c r="N200" s="69"/>
      <c r="O200" s="69"/>
      <c r="P200" s="69"/>
      <c r="Q200" s="69"/>
      <c r="R200" s="69"/>
      <c r="S200" s="69"/>
      <c r="T200" s="69"/>
      <c r="U200" s="69"/>
      <c r="V200" s="69"/>
      <c r="W200" s="69"/>
      <c r="X200" s="69"/>
      <c r="Y200" s="69"/>
      <c r="Z200" s="69"/>
      <c r="AA200" s="69"/>
      <c r="AB200" s="69"/>
      <c r="AC200" s="69"/>
      <c r="AD200" s="69"/>
      <c r="AE200" s="69"/>
      <c r="AF200" s="69"/>
      <c r="AG200" s="69"/>
      <c r="AH200" s="69"/>
      <c r="AI200" s="69"/>
      <c r="AJ200" s="69"/>
      <c r="AK200" s="69"/>
      <c r="AL200" s="69"/>
      <c r="AM200" s="69"/>
      <c r="AN200" s="69"/>
      <c r="AO200" s="69"/>
      <c r="AP200" s="69"/>
      <c r="AQ200" s="69"/>
      <c r="AR200" s="69"/>
      <c r="AS200" s="69"/>
      <c r="AT200" s="69"/>
      <c r="AU200" s="69"/>
      <c r="AV200" s="69"/>
      <c r="AW200" s="69"/>
      <c r="AX200" s="69"/>
      <c r="AY200" s="69"/>
      <c r="AZ200" s="69"/>
      <c r="BA200" s="69"/>
      <c r="BB200" s="69"/>
      <c r="BC200" s="69"/>
      <c r="BD200" s="69"/>
      <c r="BE200" s="69"/>
      <c r="BF200" s="69"/>
      <c r="BG200" s="69"/>
      <c r="BH200" s="69"/>
      <c r="BI200" s="69"/>
      <c r="BJ200" s="69"/>
      <c r="BK200" s="69"/>
      <c r="BL200" s="69"/>
      <c r="BM200" s="69"/>
      <c r="BN200" s="69"/>
      <c r="BO200" s="69"/>
      <c r="BP200" s="180"/>
    </row>
    <row r="201" spans="2:68" x14ac:dyDescent="0.25">
      <c r="B201" s="113" t="str">
        <f t="shared" si="396"/>
        <v>Source and cost explanation</v>
      </c>
      <c r="C201" s="68" t="str">
        <f t="shared" si="397"/>
        <v>Asset #9</v>
      </c>
      <c r="D201" s="122">
        <f t="shared" si="395"/>
        <v>0</v>
      </c>
      <c r="E201" s="122">
        <f t="shared" si="398"/>
        <v>0</v>
      </c>
      <c r="F201" s="122">
        <f t="shared" si="399"/>
        <v>0</v>
      </c>
      <c r="G201" s="122">
        <f t="shared" si="400"/>
        <v>0</v>
      </c>
      <c r="H201" s="122">
        <f t="shared" si="401"/>
        <v>0</v>
      </c>
      <c r="I201" s="69"/>
      <c r="J201" s="69"/>
      <c r="K201" s="69"/>
      <c r="L201" s="69"/>
      <c r="M201" s="69"/>
      <c r="N201" s="69"/>
      <c r="O201" s="69"/>
      <c r="P201" s="69"/>
      <c r="Q201" s="69"/>
      <c r="R201" s="69"/>
      <c r="S201" s="69"/>
      <c r="T201" s="69"/>
      <c r="U201" s="69"/>
      <c r="V201" s="69"/>
      <c r="W201" s="69"/>
      <c r="X201" s="69"/>
      <c r="Y201" s="69"/>
      <c r="Z201" s="69"/>
      <c r="AA201" s="69"/>
      <c r="AB201" s="69"/>
      <c r="AC201" s="69"/>
      <c r="AD201" s="69"/>
      <c r="AE201" s="69"/>
      <c r="AF201" s="69"/>
      <c r="AG201" s="69"/>
      <c r="AH201" s="69"/>
      <c r="AI201" s="69"/>
      <c r="AJ201" s="69"/>
      <c r="AK201" s="69"/>
      <c r="AL201" s="69"/>
      <c r="AM201" s="69"/>
      <c r="AN201" s="69"/>
      <c r="AO201" s="69"/>
      <c r="AP201" s="69"/>
      <c r="AQ201" s="69"/>
      <c r="AR201" s="69"/>
      <c r="AS201" s="69"/>
      <c r="AT201" s="69"/>
      <c r="AU201" s="69"/>
      <c r="AV201" s="69"/>
      <c r="AW201" s="69"/>
      <c r="AX201" s="69"/>
      <c r="AY201" s="69"/>
      <c r="AZ201" s="69"/>
      <c r="BA201" s="69"/>
      <c r="BB201" s="69"/>
      <c r="BC201" s="69"/>
      <c r="BD201" s="69"/>
      <c r="BE201" s="69"/>
      <c r="BF201" s="69"/>
      <c r="BG201" s="69"/>
      <c r="BH201" s="69"/>
      <c r="BI201" s="69"/>
      <c r="BJ201" s="69"/>
      <c r="BK201" s="69"/>
      <c r="BL201" s="69"/>
      <c r="BM201" s="69"/>
      <c r="BN201" s="69"/>
      <c r="BO201" s="69"/>
      <c r="BP201" s="180"/>
    </row>
    <row r="202" spans="2:68" x14ac:dyDescent="0.25">
      <c r="B202" s="113" t="str">
        <f t="shared" si="396"/>
        <v>Source and cost explanation</v>
      </c>
      <c r="C202" s="68" t="str">
        <f t="shared" si="397"/>
        <v>Asset #10</v>
      </c>
      <c r="D202" s="122">
        <f t="shared" si="395"/>
        <v>0</v>
      </c>
      <c r="E202" s="122">
        <f t="shared" si="398"/>
        <v>0</v>
      </c>
      <c r="F202" s="122">
        <f t="shared" si="399"/>
        <v>0</v>
      </c>
      <c r="G202" s="122">
        <f t="shared" si="400"/>
        <v>0</v>
      </c>
      <c r="H202" s="122">
        <f t="shared" si="401"/>
        <v>0</v>
      </c>
      <c r="I202" s="69"/>
      <c r="J202" s="69"/>
      <c r="K202" s="69"/>
      <c r="L202" s="69"/>
      <c r="M202" s="69"/>
      <c r="N202" s="69"/>
      <c r="O202" s="69"/>
      <c r="P202" s="69"/>
      <c r="Q202" s="69"/>
      <c r="R202" s="69"/>
      <c r="S202" s="69"/>
      <c r="T202" s="69"/>
      <c r="U202" s="69"/>
      <c r="V202" s="69"/>
      <c r="W202" s="69"/>
      <c r="X202" s="69"/>
      <c r="Y202" s="69"/>
      <c r="Z202" s="69"/>
      <c r="AA202" s="69"/>
      <c r="AB202" s="69"/>
      <c r="AC202" s="69"/>
      <c r="AD202" s="69"/>
      <c r="AE202" s="69"/>
      <c r="AF202" s="69"/>
      <c r="AG202" s="69"/>
      <c r="AH202" s="69"/>
      <c r="AI202" s="69"/>
      <c r="AJ202" s="69"/>
      <c r="AK202" s="69"/>
      <c r="AL202" s="69"/>
      <c r="AM202" s="69"/>
      <c r="AN202" s="69"/>
      <c r="AO202" s="69"/>
      <c r="AP202" s="69"/>
      <c r="AQ202" s="69"/>
      <c r="AR202" s="69"/>
      <c r="AS202" s="69"/>
      <c r="AT202" s="69"/>
      <c r="AU202" s="69"/>
      <c r="AV202" s="69"/>
      <c r="AW202" s="69"/>
      <c r="AX202" s="69"/>
      <c r="AY202" s="69"/>
      <c r="AZ202" s="69"/>
      <c r="BA202" s="69"/>
      <c r="BB202" s="69"/>
      <c r="BC202" s="69"/>
      <c r="BD202" s="69"/>
      <c r="BE202" s="69"/>
      <c r="BF202" s="69"/>
      <c r="BG202" s="69"/>
      <c r="BH202" s="69"/>
      <c r="BI202" s="69"/>
      <c r="BJ202" s="69"/>
      <c r="BK202" s="69"/>
      <c r="BL202" s="69"/>
      <c r="BM202" s="69"/>
      <c r="BN202" s="69"/>
      <c r="BO202" s="69"/>
      <c r="BP202" s="180"/>
    </row>
    <row r="203" spans="2:68" x14ac:dyDescent="0.25">
      <c r="B203" s="113" t="str">
        <f t="shared" si="396"/>
        <v>Source and cost explanation</v>
      </c>
      <c r="C203" s="68" t="str">
        <f t="shared" si="397"/>
        <v>Asset #11</v>
      </c>
      <c r="D203" s="122">
        <f t="shared" si="395"/>
        <v>0</v>
      </c>
      <c r="E203" s="122">
        <f t="shared" si="398"/>
        <v>0</v>
      </c>
      <c r="F203" s="122">
        <f t="shared" si="399"/>
        <v>0</v>
      </c>
      <c r="G203" s="122">
        <f t="shared" si="400"/>
        <v>0</v>
      </c>
      <c r="H203" s="122">
        <f t="shared" si="401"/>
        <v>0</v>
      </c>
      <c r="I203" s="69"/>
      <c r="J203" s="69"/>
      <c r="K203" s="69"/>
      <c r="L203" s="69"/>
      <c r="M203" s="69"/>
      <c r="N203" s="69"/>
      <c r="O203" s="69"/>
      <c r="P203" s="69"/>
      <c r="Q203" s="69"/>
      <c r="R203" s="69"/>
      <c r="S203" s="69"/>
      <c r="T203" s="69"/>
      <c r="U203" s="69"/>
      <c r="V203" s="69"/>
      <c r="W203" s="69"/>
      <c r="X203" s="69"/>
      <c r="Y203" s="69"/>
      <c r="Z203" s="69"/>
      <c r="AA203" s="69"/>
      <c r="AB203" s="69"/>
      <c r="AC203" s="69"/>
      <c r="AD203" s="69"/>
      <c r="AE203" s="69"/>
      <c r="AF203" s="69"/>
      <c r="AG203" s="69"/>
      <c r="AH203" s="69"/>
      <c r="AI203" s="69"/>
      <c r="AJ203" s="69"/>
      <c r="AK203" s="69"/>
      <c r="AL203" s="69"/>
      <c r="AM203" s="69"/>
      <c r="AN203" s="69"/>
      <c r="AO203" s="69"/>
      <c r="AP203" s="69"/>
      <c r="AQ203" s="69"/>
      <c r="AR203" s="69"/>
      <c r="AS203" s="69"/>
      <c r="AT203" s="69"/>
      <c r="AU203" s="69"/>
      <c r="AV203" s="69"/>
      <c r="AW203" s="69"/>
      <c r="AX203" s="69"/>
      <c r="AY203" s="69"/>
      <c r="AZ203" s="69"/>
      <c r="BA203" s="69"/>
      <c r="BB203" s="69"/>
      <c r="BC203" s="69"/>
      <c r="BD203" s="69"/>
      <c r="BE203" s="69"/>
      <c r="BF203" s="69"/>
      <c r="BG203" s="69"/>
      <c r="BH203" s="69"/>
      <c r="BI203" s="69"/>
      <c r="BJ203" s="69"/>
      <c r="BK203" s="69"/>
      <c r="BL203" s="69"/>
      <c r="BM203" s="69"/>
      <c r="BN203" s="69"/>
      <c r="BO203" s="69"/>
      <c r="BP203" s="180"/>
    </row>
    <row r="204" spans="2:68" x14ac:dyDescent="0.25">
      <c r="B204" s="113" t="str">
        <f t="shared" si="396"/>
        <v>Source and cost explanation</v>
      </c>
      <c r="C204" s="68" t="str">
        <f t="shared" si="397"/>
        <v>Asset #12</v>
      </c>
      <c r="D204" s="122">
        <f t="shared" si="395"/>
        <v>0</v>
      </c>
      <c r="E204" s="122">
        <f t="shared" si="398"/>
        <v>0</v>
      </c>
      <c r="F204" s="122">
        <f t="shared" si="399"/>
        <v>0</v>
      </c>
      <c r="G204" s="122">
        <f t="shared" si="400"/>
        <v>0</v>
      </c>
      <c r="H204" s="122">
        <f t="shared" si="401"/>
        <v>0</v>
      </c>
      <c r="I204" s="69"/>
      <c r="J204" s="69"/>
      <c r="K204" s="69"/>
      <c r="L204" s="69"/>
      <c r="M204" s="69"/>
      <c r="N204" s="69"/>
      <c r="O204" s="69"/>
      <c r="P204" s="69"/>
      <c r="Q204" s="69"/>
      <c r="R204" s="69"/>
      <c r="S204" s="69"/>
      <c r="T204" s="69"/>
      <c r="U204" s="69"/>
      <c r="V204" s="69"/>
      <c r="W204" s="69"/>
      <c r="X204" s="69"/>
      <c r="Y204" s="69"/>
      <c r="Z204" s="69"/>
      <c r="AA204" s="69"/>
      <c r="AB204" s="69"/>
      <c r="AC204" s="69"/>
      <c r="AD204" s="69"/>
      <c r="AE204" s="69"/>
      <c r="AF204" s="69"/>
      <c r="AG204" s="69"/>
      <c r="AH204" s="69"/>
      <c r="AI204" s="69"/>
      <c r="AJ204" s="69"/>
      <c r="AK204" s="69"/>
      <c r="AL204" s="69"/>
      <c r="AM204" s="69"/>
      <c r="AN204" s="69"/>
      <c r="AO204" s="69"/>
      <c r="AP204" s="69"/>
      <c r="AQ204" s="69"/>
      <c r="AR204" s="69"/>
      <c r="AS204" s="69"/>
      <c r="AT204" s="69"/>
      <c r="AU204" s="69"/>
      <c r="AV204" s="69"/>
      <c r="AW204" s="69"/>
      <c r="AX204" s="69"/>
      <c r="AY204" s="69"/>
      <c r="AZ204" s="69"/>
      <c r="BA204" s="69"/>
      <c r="BB204" s="69"/>
      <c r="BC204" s="69"/>
      <c r="BD204" s="69"/>
      <c r="BE204" s="69"/>
      <c r="BF204" s="69"/>
      <c r="BG204" s="69"/>
      <c r="BH204" s="69"/>
      <c r="BI204" s="69"/>
      <c r="BJ204" s="69"/>
      <c r="BK204" s="69"/>
      <c r="BL204" s="69"/>
      <c r="BM204" s="69"/>
      <c r="BN204" s="69"/>
      <c r="BO204" s="69"/>
      <c r="BP204" s="180"/>
    </row>
    <row r="205" spans="2:68" x14ac:dyDescent="0.25">
      <c r="B205" s="113" t="str">
        <f t="shared" si="396"/>
        <v>Source and cost explanation</v>
      </c>
      <c r="C205" s="68" t="str">
        <f t="shared" si="397"/>
        <v>Asset #13</v>
      </c>
      <c r="D205" s="122">
        <f t="shared" si="395"/>
        <v>0</v>
      </c>
      <c r="E205" s="122">
        <f t="shared" si="398"/>
        <v>0</v>
      </c>
      <c r="F205" s="122">
        <f t="shared" si="399"/>
        <v>0</v>
      </c>
      <c r="G205" s="122">
        <f t="shared" si="400"/>
        <v>0</v>
      </c>
      <c r="H205" s="122">
        <f t="shared" si="401"/>
        <v>0</v>
      </c>
      <c r="I205" s="69"/>
      <c r="J205" s="69"/>
      <c r="K205" s="69"/>
      <c r="L205" s="69"/>
      <c r="M205" s="69"/>
      <c r="N205" s="69"/>
      <c r="O205" s="69"/>
      <c r="P205" s="69"/>
      <c r="Q205" s="69"/>
      <c r="R205" s="69"/>
      <c r="S205" s="69"/>
      <c r="T205" s="69"/>
      <c r="U205" s="69"/>
      <c r="V205" s="69"/>
      <c r="W205" s="69"/>
      <c r="X205" s="69"/>
      <c r="Y205" s="69"/>
      <c r="Z205" s="69"/>
      <c r="AA205" s="69"/>
      <c r="AB205" s="69"/>
      <c r="AC205" s="69"/>
      <c r="AD205" s="69"/>
      <c r="AE205" s="69"/>
      <c r="AF205" s="69"/>
      <c r="AG205" s="69"/>
      <c r="AH205" s="69"/>
      <c r="AI205" s="69"/>
      <c r="AJ205" s="69"/>
      <c r="AK205" s="69"/>
      <c r="AL205" s="69"/>
      <c r="AM205" s="69"/>
      <c r="AN205" s="69"/>
      <c r="AO205" s="69"/>
      <c r="AP205" s="69"/>
      <c r="AQ205" s="69"/>
      <c r="AR205" s="69"/>
      <c r="AS205" s="69"/>
      <c r="AT205" s="69"/>
      <c r="AU205" s="69"/>
      <c r="AV205" s="69"/>
      <c r="AW205" s="69"/>
      <c r="AX205" s="69"/>
      <c r="AY205" s="69"/>
      <c r="AZ205" s="69"/>
      <c r="BA205" s="69"/>
      <c r="BB205" s="69"/>
      <c r="BC205" s="69"/>
      <c r="BD205" s="69"/>
      <c r="BE205" s="69"/>
      <c r="BF205" s="69"/>
      <c r="BG205" s="69"/>
      <c r="BH205" s="69"/>
      <c r="BI205" s="69"/>
      <c r="BJ205" s="69"/>
      <c r="BK205" s="69"/>
      <c r="BL205" s="69"/>
      <c r="BM205" s="69"/>
      <c r="BN205" s="69"/>
      <c r="BO205" s="69"/>
      <c r="BP205" s="180"/>
    </row>
    <row r="206" spans="2:68" x14ac:dyDescent="0.25">
      <c r="B206" s="113" t="str">
        <f t="shared" si="396"/>
        <v>Source and cost explanation</v>
      </c>
      <c r="C206" s="68" t="str">
        <f t="shared" si="397"/>
        <v>Asset #14</v>
      </c>
      <c r="D206" s="122">
        <f t="shared" si="395"/>
        <v>0</v>
      </c>
      <c r="E206" s="122">
        <f t="shared" si="398"/>
        <v>0</v>
      </c>
      <c r="F206" s="122">
        <f t="shared" si="399"/>
        <v>0</v>
      </c>
      <c r="G206" s="122">
        <f t="shared" si="400"/>
        <v>0</v>
      </c>
      <c r="H206" s="122">
        <f t="shared" si="401"/>
        <v>0</v>
      </c>
      <c r="I206" s="69"/>
      <c r="J206" s="69"/>
      <c r="K206" s="69"/>
      <c r="L206" s="69"/>
      <c r="M206" s="69"/>
      <c r="N206" s="69"/>
      <c r="O206" s="69"/>
      <c r="P206" s="69"/>
      <c r="Q206" s="69"/>
      <c r="R206" s="69"/>
      <c r="S206" s="69"/>
      <c r="T206" s="69"/>
      <c r="U206" s="69"/>
      <c r="V206" s="69"/>
      <c r="W206" s="69"/>
      <c r="X206" s="69"/>
      <c r="Y206" s="69"/>
      <c r="Z206" s="69"/>
      <c r="AA206" s="69"/>
      <c r="AB206" s="69"/>
      <c r="AC206" s="69"/>
      <c r="AD206" s="69"/>
      <c r="AE206" s="69"/>
      <c r="AF206" s="69"/>
      <c r="AG206" s="69"/>
      <c r="AH206" s="69"/>
      <c r="AI206" s="69"/>
      <c r="AJ206" s="69"/>
      <c r="AK206" s="69"/>
      <c r="AL206" s="69"/>
      <c r="AM206" s="69"/>
      <c r="AN206" s="69"/>
      <c r="AO206" s="69"/>
      <c r="AP206" s="69"/>
      <c r="AQ206" s="69"/>
      <c r="AR206" s="69"/>
      <c r="AS206" s="69"/>
      <c r="AT206" s="69"/>
      <c r="AU206" s="69"/>
      <c r="AV206" s="69"/>
      <c r="AW206" s="69"/>
      <c r="AX206" s="69"/>
      <c r="AY206" s="69"/>
      <c r="AZ206" s="69"/>
      <c r="BA206" s="69"/>
      <c r="BB206" s="69"/>
      <c r="BC206" s="69"/>
      <c r="BD206" s="69"/>
      <c r="BE206" s="69"/>
      <c r="BF206" s="69"/>
      <c r="BG206" s="69"/>
      <c r="BH206" s="69"/>
      <c r="BI206" s="69"/>
      <c r="BJ206" s="69"/>
      <c r="BK206" s="69"/>
      <c r="BL206" s="69"/>
      <c r="BM206" s="69"/>
      <c r="BN206" s="69"/>
      <c r="BO206" s="69"/>
      <c r="BP206" s="180"/>
    </row>
    <row r="207" spans="2:68" x14ac:dyDescent="0.25">
      <c r="B207" s="113" t="str">
        <f t="shared" si="396"/>
        <v>Source and cost explanation</v>
      </c>
      <c r="C207" s="68" t="str">
        <f t="shared" si="397"/>
        <v>Asset #15</v>
      </c>
      <c r="D207" s="122">
        <f t="shared" si="395"/>
        <v>0</v>
      </c>
      <c r="E207" s="122">
        <f t="shared" si="398"/>
        <v>0</v>
      </c>
      <c r="F207" s="122">
        <f t="shared" si="399"/>
        <v>0</v>
      </c>
      <c r="G207" s="122">
        <f t="shared" si="400"/>
        <v>0</v>
      </c>
      <c r="H207" s="122">
        <f t="shared" si="401"/>
        <v>0</v>
      </c>
      <c r="I207" s="69"/>
      <c r="J207" s="69"/>
      <c r="K207" s="69"/>
      <c r="L207" s="69"/>
      <c r="M207" s="69"/>
      <c r="N207" s="69"/>
      <c r="O207" s="69"/>
      <c r="P207" s="69"/>
      <c r="Q207" s="69"/>
      <c r="R207" s="69"/>
      <c r="S207" s="69"/>
      <c r="T207" s="69"/>
      <c r="U207" s="69"/>
      <c r="V207" s="69"/>
      <c r="W207" s="69"/>
      <c r="X207" s="69"/>
      <c r="Y207" s="69"/>
      <c r="Z207" s="69"/>
      <c r="AA207" s="69"/>
      <c r="AB207" s="69"/>
      <c r="AC207" s="69"/>
      <c r="AD207" s="69"/>
      <c r="AE207" s="69"/>
      <c r="AF207" s="69"/>
      <c r="AG207" s="69"/>
      <c r="AH207" s="69"/>
      <c r="AI207" s="69"/>
      <c r="AJ207" s="69"/>
      <c r="AK207" s="69"/>
      <c r="AL207" s="69"/>
      <c r="AM207" s="69"/>
      <c r="AN207" s="69"/>
      <c r="AO207" s="69"/>
      <c r="AP207" s="69"/>
      <c r="AQ207" s="69"/>
      <c r="AR207" s="69"/>
      <c r="AS207" s="69"/>
      <c r="AT207" s="69"/>
      <c r="AU207" s="69"/>
      <c r="AV207" s="69"/>
      <c r="AW207" s="69"/>
      <c r="AX207" s="69"/>
      <c r="AY207" s="69"/>
      <c r="AZ207" s="69"/>
      <c r="BA207" s="69"/>
      <c r="BB207" s="69"/>
      <c r="BC207" s="69"/>
      <c r="BD207" s="69"/>
      <c r="BE207" s="69"/>
      <c r="BF207" s="69"/>
      <c r="BG207" s="69"/>
      <c r="BH207" s="69"/>
      <c r="BI207" s="69"/>
      <c r="BJ207" s="69"/>
      <c r="BK207" s="69"/>
      <c r="BL207" s="69"/>
      <c r="BM207" s="69"/>
      <c r="BN207" s="69"/>
      <c r="BO207" s="69"/>
      <c r="BP207" s="180"/>
    </row>
    <row r="208" spans="2:68" x14ac:dyDescent="0.25">
      <c r="B208" s="113"/>
      <c r="C208" s="68"/>
      <c r="D208" s="179">
        <f>SUM(D193:D207)</f>
        <v>0</v>
      </c>
      <c r="E208" s="179">
        <f t="shared" ref="E208" si="402">SUM(E193:E207)</f>
        <v>0</v>
      </c>
      <c r="F208" s="179">
        <f t="shared" ref="F208" si="403">SUM(F193:F207)</f>
        <v>0</v>
      </c>
      <c r="G208" s="179">
        <f t="shared" ref="G208" si="404">SUM(G193:G207)</f>
        <v>0</v>
      </c>
      <c r="H208" s="179">
        <f t="shared" ref="H208" si="405">SUM(H193:H207)</f>
        <v>0</v>
      </c>
      <c r="I208" s="69"/>
      <c r="J208" s="69"/>
      <c r="K208" s="69"/>
      <c r="L208" s="69"/>
      <c r="M208" s="69"/>
      <c r="N208" s="69"/>
      <c r="O208" s="69"/>
      <c r="P208" s="69"/>
      <c r="Q208" s="69"/>
      <c r="R208" s="69"/>
      <c r="S208" s="69"/>
      <c r="T208" s="69"/>
      <c r="U208" s="69"/>
      <c r="V208" s="69"/>
      <c r="W208" s="69"/>
      <c r="X208" s="69"/>
      <c r="Y208" s="69"/>
      <c r="Z208" s="69"/>
      <c r="AA208" s="69"/>
      <c r="AB208" s="69"/>
      <c r="AC208" s="69"/>
      <c r="AD208" s="69"/>
      <c r="AE208" s="69"/>
      <c r="AF208" s="69"/>
      <c r="AG208" s="69"/>
      <c r="AH208" s="69"/>
      <c r="AI208" s="69"/>
      <c r="AJ208" s="69"/>
      <c r="AK208" s="69"/>
      <c r="AL208" s="69"/>
      <c r="AM208" s="69"/>
      <c r="AN208" s="69"/>
      <c r="AO208" s="69"/>
      <c r="AP208" s="69"/>
      <c r="AQ208" s="69"/>
      <c r="AR208" s="69"/>
      <c r="AS208" s="69"/>
      <c r="AT208" s="69"/>
      <c r="AU208" s="69"/>
      <c r="AV208" s="69"/>
      <c r="AW208" s="69"/>
      <c r="AX208" s="69"/>
      <c r="AY208" s="69"/>
      <c r="AZ208" s="69"/>
      <c r="BA208" s="69"/>
      <c r="BB208" s="69"/>
      <c r="BC208" s="69"/>
      <c r="BD208" s="69"/>
      <c r="BE208" s="69"/>
      <c r="BF208" s="69"/>
      <c r="BG208" s="69"/>
      <c r="BH208" s="69"/>
      <c r="BI208" s="69"/>
      <c r="BJ208" s="69"/>
      <c r="BK208" s="69"/>
      <c r="BL208" s="69"/>
      <c r="BM208" s="69"/>
      <c r="BN208" s="69"/>
      <c r="BO208" s="69"/>
      <c r="BP208" s="180"/>
    </row>
    <row r="209" spans="2:68" x14ac:dyDescent="0.25">
      <c r="B209" s="113"/>
      <c r="C209" s="68"/>
      <c r="D209" s="179"/>
      <c r="E209" s="179"/>
      <c r="F209" s="179"/>
      <c r="G209" s="179"/>
      <c r="H209" s="179"/>
      <c r="I209" s="69"/>
      <c r="J209" s="69"/>
      <c r="K209" s="69"/>
      <c r="L209" s="69"/>
      <c r="M209" s="69"/>
      <c r="N209" s="69"/>
      <c r="O209" s="69"/>
      <c r="P209" s="69"/>
      <c r="Q209" s="69"/>
      <c r="R209" s="69"/>
      <c r="S209" s="69"/>
      <c r="T209" s="69"/>
      <c r="U209" s="69"/>
      <c r="V209" s="69"/>
      <c r="W209" s="69"/>
      <c r="X209" s="69"/>
      <c r="Y209" s="69"/>
      <c r="Z209" s="69"/>
      <c r="AA209" s="69"/>
      <c r="AB209" s="69"/>
      <c r="AC209" s="69"/>
      <c r="AD209" s="69"/>
      <c r="AE209" s="69"/>
      <c r="AF209" s="69"/>
      <c r="AG209" s="69"/>
      <c r="AH209" s="69"/>
      <c r="AI209" s="69"/>
      <c r="AJ209" s="69"/>
      <c r="AK209" s="69"/>
      <c r="AL209" s="69"/>
      <c r="AM209" s="69"/>
      <c r="AN209" s="69"/>
      <c r="AO209" s="69"/>
      <c r="AP209" s="69"/>
      <c r="AQ209" s="69"/>
      <c r="AR209" s="69"/>
      <c r="AS209" s="69"/>
      <c r="AT209" s="69"/>
      <c r="AU209" s="69"/>
      <c r="AV209" s="69"/>
      <c r="AW209" s="69"/>
      <c r="AX209" s="69"/>
      <c r="AY209" s="69"/>
      <c r="AZ209" s="69"/>
      <c r="BA209" s="69"/>
      <c r="BB209" s="69"/>
      <c r="BC209" s="69"/>
      <c r="BD209" s="69"/>
      <c r="BE209" s="69"/>
      <c r="BF209" s="69"/>
      <c r="BG209" s="69"/>
      <c r="BH209" s="69"/>
      <c r="BI209" s="69"/>
      <c r="BJ209" s="69"/>
      <c r="BK209" s="69"/>
      <c r="BL209" s="69"/>
      <c r="BM209" s="69"/>
      <c r="BN209" s="69"/>
      <c r="BO209" s="69"/>
      <c r="BP209" s="180"/>
    </row>
    <row r="210" spans="2:68" x14ac:dyDescent="0.25">
      <c r="B210" s="113"/>
      <c r="C210" s="68" t="s">
        <v>355</v>
      </c>
      <c r="D210" s="176">
        <f>D167</f>
        <v>43617</v>
      </c>
      <c r="E210" s="94">
        <f>DATE(YEAR(D210)+1,MONTH(D210),DAY(D210))</f>
        <v>43983</v>
      </c>
      <c r="F210" s="94">
        <f>DATE(YEAR(E210)+1,MONTH(E210),DAY(E210))</f>
        <v>44348</v>
      </c>
      <c r="G210" s="94">
        <f>DATE(YEAR(F210)+1,MONTH(F210),DAY(F210))</f>
        <v>44713</v>
      </c>
      <c r="H210" s="94">
        <f>DATE(YEAR(G210)+1,MONTH(G210),DAY(G210))</f>
        <v>45078</v>
      </c>
      <c r="I210" s="69"/>
      <c r="J210" s="69"/>
      <c r="K210" s="69"/>
      <c r="L210" s="69"/>
      <c r="M210" s="69"/>
      <c r="N210" s="69"/>
      <c r="O210" s="69"/>
      <c r="P210" s="69"/>
      <c r="Q210" s="69"/>
      <c r="R210" s="69"/>
      <c r="S210" s="69"/>
      <c r="T210" s="69"/>
      <c r="U210" s="69"/>
      <c r="V210" s="69"/>
      <c r="W210" s="69"/>
      <c r="X210" s="69"/>
      <c r="Y210" s="69"/>
      <c r="Z210" s="69"/>
      <c r="AA210" s="69"/>
      <c r="AB210" s="69"/>
      <c r="AC210" s="69"/>
      <c r="AD210" s="69"/>
      <c r="AE210" s="69"/>
      <c r="AF210" s="69"/>
      <c r="AG210" s="69"/>
      <c r="AH210" s="69"/>
      <c r="AI210" s="69"/>
      <c r="AJ210" s="69"/>
      <c r="AK210" s="69"/>
      <c r="AL210" s="69"/>
      <c r="AM210" s="69"/>
      <c r="AN210" s="69"/>
      <c r="AO210" s="69"/>
      <c r="AP210" s="69"/>
      <c r="AQ210" s="69"/>
      <c r="AR210" s="69"/>
      <c r="AS210" s="69"/>
      <c r="AT210" s="69"/>
      <c r="AU210" s="69"/>
      <c r="AV210" s="69"/>
      <c r="AW210" s="69"/>
      <c r="AX210" s="69"/>
      <c r="AY210" s="69"/>
      <c r="AZ210" s="69"/>
      <c r="BA210" s="69"/>
      <c r="BB210" s="69"/>
      <c r="BC210" s="69"/>
      <c r="BD210" s="69"/>
      <c r="BE210" s="69"/>
      <c r="BF210" s="69"/>
      <c r="BG210" s="69"/>
      <c r="BH210" s="69"/>
      <c r="BI210" s="69"/>
      <c r="BJ210" s="69"/>
      <c r="BK210" s="69"/>
      <c r="BL210" s="69"/>
      <c r="BM210" s="69"/>
      <c r="BN210" s="69"/>
      <c r="BO210" s="69"/>
      <c r="BP210" s="180"/>
    </row>
    <row r="211" spans="2:68" x14ac:dyDescent="0.25">
      <c r="B211" s="113" t="str">
        <f>B185</f>
        <v>Source and cost explanation</v>
      </c>
      <c r="C211" s="68" t="str">
        <f>C185</f>
        <v>Asset #1</v>
      </c>
      <c r="D211" s="122">
        <f>P185</f>
        <v>0</v>
      </c>
      <c r="E211" s="122">
        <f>AC185</f>
        <v>0</v>
      </c>
      <c r="F211" s="122">
        <f>AP185</f>
        <v>0</v>
      </c>
      <c r="G211" s="122">
        <f>BC185</f>
        <v>0</v>
      </c>
      <c r="H211" s="122">
        <f>BP185</f>
        <v>0</v>
      </c>
      <c r="I211" s="69"/>
      <c r="J211" s="69"/>
      <c r="K211" s="69"/>
      <c r="L211" s="69"/>
      <c r="M211" s="69"/>
      <c r="N211" s="69"/>
      <c r="O211" s="69"/>
      <c r="P211" s="69"/>
      <c r="Q211" s="69"/>
      <c r="R211" s="69"/>
      <c r="S211" s="69"/>
      <c r="T211" s="69"/>
      <c r="U211" s="69"/>
      <c r="V211" s="69"/>
      <c r="W211" s="69"/>
      <c r="X211" s="69"/>
      <c r="Y211" s="69"/>
      <c r="Z211" s="69"/>
      <c r="AA211" s="69"/>
      <c r="AB211" s="69"/>
      <c r="AC211" s="69"/>
      <c r="AD211" s="69"/>
      <c r="AE211" s="69"/>
      <c r="AF211" s="69"/>
      <c r="AG211" s="69"/>
      <c r="AH211" s="69"/>
      <c r="AI211" s="69"/>
      <c r="AJ211" s="69"/>
      <c r="AK211" s="69"/>
      <c r="AL211" s="69"/>
      <c r="AM211" s="69"/>
      <c r="AN211" s="69"/>
      <c r="AO211" s="69"/>
      <c r="AP211" s="69"/>
      <c r="AQ211" s="69"/>
      <c r="AR211" s="69"/>
      <c r="AS211" s="69"/>
      <c r="AT211" s="69"/>
      <c r="AU211" s="69"/>
      <c r="AV211" s="69"/>
      <c r="AW211" s="69"/>
      <c r="AX211" s="69"/>
      <c r="AY211" s="69"/>
      <c r="AZ211" s="69"/>
      <c r="BA211" s="69"/>
      <c r="BB211" s="69"/>
      <c r="BC211" s="69"/>
      <c r="BD211" s="69"/>
      <c r="BE211" s="69"/>
      <c r="BF211" s="69"/>
      <c r="BG211" s="69"/>
      <c r="BH211" s="69"/>
      <c r="BI211" s="69"/>
      <c r="BJ211" s="69"/>
      <c r="BK211" s="69"/>
      <c r="BL211" s="69"/>
      <c r="BM211" s="69"/>
      <c r="BN211" s="69"/>
      <c r="BO211" s="69"/>
      <c r="BP211" s="180"/>
    </row>
    <row r="212" spans="2:68" x14ac:dyDescent="0.25">
      <c r="B212" s="113" t="str">
        <f t="shared" ref="B212:B214" si="406">B186</f>
        <v>Source and cost explanation</v>
      </c>
      <c r="C212" s="68" t="str">
        <f>C186</f>
        <v>Asset #2</v>
      </c>
      <c r="D212" s="122">
        <f t="shared" ref="D212:D214" si="407">P186</f>
        <v>0</v>
      </c>
      <c r="E212" s="122">
        <f t="shared" ref="E212:E214" si="408">AC186</f>
        <v>0</v>
      </c>
      <c r="F212" s="122">
        <f t="shared" ref="F212:F214" si="409">AP186</f>
        <v>0</v>
      </c>
      <c r="G212" s="122">
        <f t="shared" ref="G212:G214" si="410">BC186</f>
        <v>0</v>
      </c>
      <c r="H212" s="122">
        <f t="shared" ref="H212:H214" si="411">BP186</f>
        <v>0</v>
      </c>
      <c r="I212" s="69"/>
      <c r="J212" s="69"/>
      <c r="K212" s="69"/>
      <c r="L212" s="69"/>
      <c r="M212" s="69"/>
      <c r="N212" s="69"/>
      <c r="O212" s="69"/>
      <c r="P212" s="69"/>
      <c r="Q212" s="69"/>
      <c r="R212" s="69"/>
      <c r="S212" s="69"/>
      <c r="T212" s="69"/>
      <c r="U212" s="69"/>
      <c r="V212" s="69"/>
      <c r="W212" s="69"/>
      <c r="X212" s="69"/>
      <c r="Y212" s="69"/>
      <c r="Z212" s="69"/>
      <c r="AA212" s="69"/>
      <c r="AB212" s="69"/>
      <c r="AC212" s="69"/>
      <c r="AD212" s="69"/>
      <c r="AE212" s="69"/>
      <c r="AF212" s="69"/>
      <c r="AG212" s="69"/>
      <c r="AH212" s="69"/>
      <c r="AI212" s="69"/>
      <c r="AJ212" s="69"/>
      <c r="AK212" s="69"/>
      <c r="AL212" s="69"/>
      <c r="AM212" s="69"/>
      <c r="AN212" s="69"/>
      <c r="AO212" s="69"/>
      <c r="AP212" s="69"/>
      <c r="AQ212" s="69"/>
      <c r="AR212" s="69"/>
      <c r="AS212" s="69"/>
      <c r="AT212" s="69"/>
      <c r="AU212" s="69"/>
      <c r="AV212" s="69"/>
      <c r="AW212" s="69"/>
      <c r="AX212" s="69"/>
      <c r="AY212" s="69"/>
      <c r="AZ212" s="69"/>
      <c r="BA212" s="69"/>
      <c r="BB212" s="69"/>
      <c r="BC212" s="69"/>
      <c r="BD212" s="69"/>
      <c r="BE212" s="69"/>
      <c r="BF212" s="69"/>
      <c r="BG212" s="69"/>
      <c r="BH212" s="69"/>
      <c r="BI212" s="69"/>
      <c r="BJ212" s="69"/>
      <c r="BK212" s="69"/>
      <c r="BL212" s="69"/>
      <c r="BM212" s="69"/>
      <c r="BN212" s="69"/>
      <c r="BO212" s="69"/>
      <c r="BP212" s="180"/>
    </row>
    <row r="213" spans="2:68" x14ac:dyDescent="0.25">
      <c r="B213" s="113" t="str">
        <f t="shared" si="406"/>
        <v>Source and cost explanation</v>
      </c>
      <c r="C213" s="68" t="str">
        <f>C187</f>
        <v>Asset #3</v>
      </c>
      <c r="D213" s="122">
        <f t="shared" si="407"/>
        <v>0</v>
      </c>
      <c r="E213" s="122">
        <f t="shared" si="408"/>
        <v>0</v>
      </c>
      <c r="F213" s="122">
        <f t="shared" si="409"/>
        <v>0</v>
      </c>
      <c r="G213" s="122">
        <f t="shared" si="410"/>
        <v>0</v>
      </c>
      <c r="H213" s="122">
        <f t="shared" si="411"/>
        <v>0</v>
      </c>
      <c r="I213" s="69"/>
      <c r="J213" s="69"/>
      <c r="K213" s="69"/>
      <c r="L213" s="69"/>
      <c r="M213" s="69"/>
      <c r="N213" s="69"/>
      <c r="O213" s="69"/>
      <c r="P213" s="69"/>
      <c r="Q213" s="69"/>
      <c r="R213" s="69"/>
      <c r="S213" s="69"/>
      <c r="T213" s="69"/>
      <c r="U213" s="69"/>
      <c r="V213" s="69"/>
      <c r="W213" s="69"/>
      <c r="X213" s="69"/>
      <c r="Y213" s="69"/>
      <c r="Z213" s="69"/>
      <c r="AA213" s="69"/>
      <c r="AB213" s="69"/>
      <c r="AC213" s="69"/>
      <c r="AD213" s="69"/>
      <c r="AE213" s="69"/>
      <c r="AF213" s="69"/>
      <c r="AG213" s="69"/>
      <c r="AH213" s="69"/>
      <c r="AI213" s="69"/>
      <c r="AJ213" s="69"/>
      <c r="AK213" s="69"/>
      <c r="AL213" s="69"/>
      <c r="AM213" s="69"/>
      <c r="AN213" s="69"/>
      <c r="AO213" s="69"/>
      <c r="AP213" s="69"/>
      <c r="AQ213" s="69"/>
      <c r="AR213" s="69"/>
      <c r="AS213" s="69"/>
      <c r="AT213" s="69"/>
      <c r="AU213" s="69"/>
      <c r="AV213" s="69"/>
      <c r="AW213" s="69"/>
      <c r="AX213" s="69"/>
      <c r="AY213" s="69"/>
      <c r="AZ213" s="69"/>
      <c r="BA213" s="69"/>
      <c r="BB213" s="69"/>
      <c r="BC213" s="69"/>
      <c r="BD213" s="69"/>
      <c r="BE213" s="69"/>
      <c r="BF213" s="69"/>
      <c r="BG213" s="69"/>
      <c r="BH213" s="69"/>
      <c r="BI213" s="69"/>
      <c r="BJ213" s="69"/>
      <c r="BK213" s="69"/>
      <c r="BL213" s="69"/>
      <c r="BM213" s="69"/>
      <c r="BN213" s="69"/>
      <c r="BO213" s="69"/>
      <c r="BP213" s="180"/>
    </row>
    <row r="214" spans="2:68" x14ac:dyDescent="0.25">
      <c r="B214" s="113" t="str">
        <f t="shared" si="406"/>
        <v>Source and cost explanation</v>
      </c>
      <c r="C214" s="68" t="str">
        <f>C188</f>
        <v>Asset #4</v>
      </c>
      <c r="D214" s="122">
        <f t="shared" si="407"/>
        <v>0</v>
      </c>
      <c r="E214" s="122">
        <f t="shared" si="408"/>
        <v>0</v>
      </c>
      <c r="F214" s="122">
        <f t="shared" si="409"/>
        <v>0</v>
      </c>
      <c r="G214" s="122">
        <f t="shared" si="410"/>
        <v>0</v>
      </c>
      <c r="H214" s="122">
        <f t="shared" si="411"/>
        <v>0</v>
      </c>
      <c r="I214" s="69"/>
      <c r="J214" s="69"/>
      <c r="K214" s="69"/>
      <c r="L214" s="69"/>
      <c r="M214" s="69"/>
      <c r="N214" s="69"/>
      <c r="O214" s="69"/>
      <c r="P214" s="69"/>
      <c r="Q214" s="69"/>
      <c r="R214" s="69"/>
      <c r="S214" s="69"/>
      <c r="T214" s="69"/>
      <c r="U214" s="69"/>
      <c r="V214" s="69"/>
      <c r="W214" s="69"/>
      <c r="X214" s="69"/>
      <c r="Y214" s="69"/>
      <c r="Z214" s="69"/>
      <c r="AA214" s="69"/>
      <c r="AB214" s="69"/>
      <c r="AC214" s="69"/>
      <c r="AD214" s="69"/>
      <c r="AE214" s="69"/>
      <c r="AF214" s="69"/>
      <c r="AG214" s="69"/>
      <c r="AH214" s="69"/>
      <c r="AI214" s="69"/>
      <c r="AJ214" s="69"/>
      <c r="AK214" s="69"/>
      <c r="AL214" s="69"/>
      <c r="AM214" s="69"/>
      <c r="AN214" s="69"/>
      <c r="AO214" s="69"/>
      <c r="AP214" s="69"/>
      <c r="AQ214" s="69"/>
      <c r="AR214" s="69"/>
      <c r="AS214" s="69"/>
      <c r="AT214" s="69"/>
      <c r="AU214" s="69"/>
      <c r="AV214" s="69"/>
      <c r="AW214" s="69"/>
      <c r="AX214" s="69"/>
      <c r="AY214" s="69"/>
      <c r="AZ214" s="69"/>
      <c r="BA214" s="69"/>
      <c r="BB214" s="69"/>
      <c r="BC214" s="69"/>
      <c r="BD214" s="69"/>
      <c r="BE214" s="69"/>
      <c r="BF214" s="69"/>
      <c r="BG214" s="69"/>
      <c r="BH214" s="69"/>
      <c r="BI214" s="69"/>
      <c r="BJ214" s="69"/>
      <c r="BK214" s="69"/>
      <c r="BL214" s="69"/>
      <c r="BM214" s="69"/>
      <c r="BN214" s="69"/>
      <c r="BO214" s="69"/>
      <c r="BP214" s="180"/>
    </row>
    <row r="215" spans="2:68" x14ac:dyDescent="0.25">
      <c r="B215" s="113"/>
      <c r="C215" s="69"/>
      <c r="D215" s="122">
        <f>SUM(D211:D214)</f>
        <v>0</v>
      </c>
      <c r="E215" s="122">
        <f t="shared" ref="E215" si="412">SUM(E211:E214)</f>
        <v>0</v>
      </c>
      <c r="F215" s="122">
        <f t="shared" ref="F215" si="413">SUM(F211:F214)</f>
        <v>0</v>
      </c>
      <c r="G215" s="122">
        <f t="shared" ref="G215" si="414">SUM(G211:G214)</f>
        <v>0</v>
      </c>
      <c r="H215" s="122">
        <f t="shared" ref="H215" si="415">SUM(H211:H214)</f>
        <v>0</v>
      </c>
      <c r="I215" s="69"/>
      <c r="J215" s="69"/>
      <c r="K215" s="69"/>
      <c r="L215" s="69"/>
      <c r="M215" s="69"/>
      <c r="N215" s="69"/>
      <c r="O215" s="69"/>
      <c r="P215" s="69"/>
      <c r="Q215" s="69"/>
      <c r="R215" s="69"/>
      <c r="S215" s="69"/>
      <c r="T215" s="69"/>
      <c r="U215" s="69"/>
      <c r="V215" s="69"/>
      <c r="W215" s="69"/>
      <c r="X215" s="69"/>
      <c r="Y215" s="69"/>
      <c r="Z215" s="69"/>
      <c r="AA215" s="69"/>
      <c r="AB215" s="69"/>
      <c r="AC215" s="69"/>
      <c r="AD215" s="69"/>
      <c r="AE215" s="69"/>
      <c r="AF215" s="69"/>
      <c r="AG215" s="69"/>
      <c r="AH215" s="69"/>
      <c r="AI215" s="69"/>
      <c r="AJ215" s="69"/>
      <c r="AK215" s="69"/>
      <c r="AL215" s="69"/>
      <c r="AM215" s="69"/>
      <c r="AN215" s="69"/>
      <c r="AO215" s="69"/>
      <c r="AP215" s="69"/>
      <c r="AQ215" s="69"/>
      <c r="AR215" s="69"/>
      <c r="AS215" s="69"/>
      <c r="AT215" s="69"/>
      <c r="AU215" s="69"/>
      <c r="AV215" s="69"/>
      <c r="AW215" s="69"/>
      <c r="AX215" s="69"/>
      <c r="AY215" s="69"/>
      <c r="AZ215" s="69"/>
      <c r="BA215" s="69"/>
      <c r="BB215" s="69"/>
      <c r="BC215" s="69"/>
      <c r="BD215" s="69"/>
      <c r="BE215" s="69"/>
      <c r="BF215" s="69"/>
      <c r="BG215" s="69"/>
      <c r="BH215" s="69"/>
      <c r="BI215" s="69"/>
      <c r="BJ215" s="69"/>
      <c r="BK215" s="69"/>
      <c r="BL215" s="69"/>
      <c r="BM215" s="69"/>
      <c r="BN215" s="69"/>
      <c r="BO215" s="69"/>
      <c r="BP215" s="180"/>
    </row>
    <row r="216" spans="2:68" x14ac:dyDescent="0.25">
      <c r="B216" s="113"/>
      <c r="C216" s="68"/>
      <c r="D216" s="93"/>
      <c r="E216" s="93"/>
      <c r="F216" s="93"/>
      <c r="G216" s="93"/>
      <c r="H216" s="93"/>
      <c r="I216" s="69"/>
      <c r="J216" s="69"/>
      <c r="K216" s="69"/>
      <c r="L216" s="69"/>
      <c r="M216" s="69"/>
      <c r="N216" s="69"/>
      <c r="O216" s="69"/>
      <c r="P216" s="69"/>
      <c r="Q216" s="69"/>
      <c r="R216" s="69"/>
      <c r="S216" s="69"/>
      <c r="T216" s="69"/>
      <c r="U216" s="69"/>
      <c r="V216" s="69"/>
      <c r="W216" s="69"/>
      <c r="X216" s="69"/>
      <c r="Y216" s="69"/>
      <c r="Z216" s="69"/>
      <c r="AA216" s="69"/>
      <c r="AB216" s="69"/>
      <c r="AC216" s="69"/>
      <c r="AD216" s="69"/>
      <c r="AE216" s="69"/>
      <c r="AF216" s="69"/>
      <c r="AG216" s="69"/>
      <c r="AH216" s="69"/>
      <c r="AI216" s="69"/>
      <c r="AJ216" s="69"/>
      <c r="AK216" s="69"/>
      <c r="AL216" s="69"/>
      <c r="AM216" s="69"/>
      <c r="AN216" s="69"/>
      <c r="AO216" s="69"/>
      <c r="AP216" s="69"/>
      <c r="AQ216" s="69"/>
      <c r="AR216" s="69"/>
      <c r="AS216" s="69"/>
      <c r="AT216" s="69"/>
      <c r="AU216" s="69"/>
      <c r="AV216" s="69"/>
      <c r="AW216" s="69"/>
      <c r="AX216" s="69"/>
      <c r="AY216" s="69"/>
      <c r="AZ216" s="69"/>
      <c r="BA216" s="69"/>
      <c r="BB216" s="69"/>
      <c r="BC216" s="69"/>
      <c r="BD216" s="69"/>
      <c r="BE216" s="69"/>
      <c r="BF216" s="69"/>
      <c r="BG216" s="69"/>
      <c r="BH216" s="69"/>
      <c r="BI216" s="69"/>
      <c r="BJ216" s="69"/>
      <c r="BK216" s="69"/>
      <c r="BL216" s="69"/>
      <c r="BM216" s="69"/>
      <c r="BN216" s="69"/>
      <c r="BO216" s="69"/>
      <c r="BP216" s="180"/>
    </row>
    <row r="217" spans="2:68" x14ac:dyDescent="0.25">
      <c r="B217" s="113" t="s">
        <v>119</v>
      </c>
      <c r="C217" s="68"/>
      <c r="D217" s="94">
        <f>D167</f>
        <v>43617</v>
      </c>
      <c r="E217" s="94">
        <f>DATE(YEAR(D217)+1,MONTH(D217),DAY(D217))</f>
        <v>43983</v>
      </c>
      <c r="F217" s="94">
        <f>DATE(YEAR(E217)+1,MONTH(E217),DAY(E217))</f>
        <v>44348</v>
      </c>
      <c r="G217" s="94">
        <f>DATE(YEAR(F217)+1,MONTH(F217),DAY(F217))</f>
        <v>44713</v>
      </c>
      <c r="H217" s="94">
        <f>DATE(YEAR(G217)+1,MONTH(G217),DAY(G217))</f>
        <v>45078</v>
      </c>
      <c r="I217" s="69"/>
      <c r="J217" s="69"/>
      <c r="K217" s="69"/>
      <c r="L217" s="69"/>
      <c r="M217" s="69"/>
      <c r="N217" s="69"/>
      <c r="O217" s="69"/>
      <c r="P217" s="69"/>
      <c r="Q217" s="69"/>
      <c r="R217" s="69"/>
      <c r="S217" s="69"/>
      <c r="T217" s="69"/>
      <c r="U217" s="69"/>
      <c r="V217" s="69"/>
      <c r="W217" s="69"/>
      <c r="X217" s="69"/>
      <c r="Y217" s="69"/>
      <c r="Z217" s="69"/>
      <c r="AA217" s="69"/>
      <c r="AB217" s="69"/>
      <c r="AC217" s="69"/>
      <c r="AD217" s="69"/>
      <c r="AE217" s="69"/>
      <c r="AF217" s="69"/>
      <c r="AG217" s="69"/>
      <c r="AH217" s="69"/>
      <c r="AI217" s="69"/>
      <c r="AJ217" s="69"/>
      <c r="AK217" s="69"/>
      <c r="AL217" s="69"/>
      <c r="AM217" s="69"/>
      <c r="AN217" s="69"/>
      <c r="AO217" s="69"/>
      <c r="AP217" s="69"/>
      <c r="AQ217" s="69"/>
      <c r="AR217" s="69"/>
      <c r="AS217" s="69"/>
      <c r="AT217" s="69"/>
      <c r="AU217" s="69"/>
      <c r="AV217" s="69"/>
      <c r="AW217" s="69"/>
      <c r="AX217" s="69"/>
      <c r="AY217" s="69"/>
      <c r="AZ217" s="69"/>
      <c r="BA217" s="69"/>
      <c r="BB217" s="69"/>
      <c r="BC217" s="69"/>
      <c r="BD217" s="69"/>
      <c r="BE217" s="69"/>
      <c r="BF217" s="69"/>
      <c r="BG217" s="69"/>
      <c r="BH217" s="69"/>
      <c r="BI217" s="69"/>
      <c r="BJ217" s="69"/>
      <c r="BK217" s="69"/>
      <c r="BL217" s="69"/>
      <c r="BM217" s="69"/>
      <c r="BN217" s="69"/>
      <c r="BO217" s="69"/>
      <c r="BP217" s="180"/>
    </row>
    <row r="218" spans="2:68" x14ac:dyDescent="0.25">
      <c r="B218" s="113" t="s">
        <v>6</v>
      </c>
      <c r="C218" s="68"/>
      <c r="D218" s="122">
        <v>0</v>
      </c>
      <c r="E218" s="95">
        <f>D222</f>
        <v>0</v>
      </c>
      <c r="F218" s="95">
        <f>E222</f>
        <v>0</v>
      </c>
      <c r="G218" s="95">
        <f>F222</f>
        <v>0</v>
      </c>
      <c r="H218" s="95">
        <f>G222</f>
        <v>0</v>
      </c>
      <c r="I218" s="69"/>
      <c r="J218" s="69"/>
      <c r="K218" s="69"/>
      <c r="L218" s="69"/>
      <c r="M218" s="69"/>
      <c r="N218" s="69"/>
      <c r="O218" s="69"/>
      <c r="P218" s="69"/>
      <c r="Q218" s="69"/>
      <c r="R218" s="69"/>
      <c r="S218" s="69"/>
      <c r="T218" s="69"/>
      <c r="U218" s="69"/>
      <c r="V218" s="69"/>
      <c r="W218" s="69"/>
      <c r="X218" s="69"/>
      <c r="Y218" s="69"/>
      <c r="Z218" s="69"/>
      <c r="AA218" s="69"/>
      <c r="AB218" s="69"/>
      <c r="AC218" s="69"/>
      <c r="AD218" s="69"/>
      <c r="AE218" s="69"/>
      <c r="AF218" s="69"/>
      <c r="AG218" s="69"/>
      <c r="AH218" s="69"/>
      <c r="AI218" s="69"/>
      <c r="AJ218" s="69"/>
      <c r="AK218" s="69"/>
      <c r="AL218" s="69"/>
      <c r="AM218" s="69"/>
      <c r="AN218" s="69"/>
      <c r="AO218" s="69"/>
      <c r="AP218" s="69"/>
      <c r="AQ218" s="69"/>
      <c r="AR218" s="69"/>
      <c r="AS218" s="69"/>
      <c r="AT218" s="69"/>
      <c r="AU218" s="69"/>
      <c r="AV218" s="69"/>
      <c r="AW218" s="69"/>
      <c r="AX218" s="69"/>
      <c r="AY218" s="69"/>
      <c r="AZ218" s="69"/>
      <c r="BA218" s="69"/>
      <c r="BB218" s="69"/>
      <c r="BC218" s="69"/>
      <c r="BD218" s="69"/>
      <c r="BE218" s="69"/>
      <c r="BF218" s="69"/>
      <c r="BG218" s="69"/>
      <c r="BH218" s="69"/>
      <c r="BI218" s="69"/>
      <c r="BJ218" s="69"/>
      <c r="BK218" s="69"/>
      <c r="BL218" s="69"/>
      <c r="BM218" s="69"/>
      <c r="BN218" s="69"/>
      <c r="BO218" s="69"/>
      <c r="BP218" s="180"/>
    </row>
    <row r="219" spans="2:68" x14ac:dyDescent="0.25">
      <c r="B219" s="113" t="s">
        <v>7</v>
      </c>
      <c r="C219" s="68"/>
      <c r="D219" s="122">
        <f>D208</f>
        <v>0</v>
      </c>
      <c r="E219" s="122">
        <f t="shared" ref="E219:H219" si="416">E208</f>
        <v>0</v>
      </c>
      <c r="F219" s="122">
        <f t="shared" si="416"/>
        <v>0</v>
      </c>
      <c r="G219" s="122">
        <f t="shared" si="416"/>
        <v>0</v>
      </c>
      <c r="H219" s="122">
        <f t="shared" si="416"/>
        <v>0</v>
      </c>
      <c r="I219" s="69"/>
      <c r="J219" s="69"/>
      <c r="K219" s="69"/>
      <c r="L219" s="69"/>
      <c r="M219" s="69"/>
      <c r="N219" s="69"/>
      <c r="O219" s="69"/>
      <c r="P219" s="69"/>
      <c r="Q219" s="69"/>
      <c r="R219" s="69"/>
      <c r="S219" s="69"/>
      <c r="T219" s="69"/>
      <c r="U219" s="69"/>
      <c r="V219" s="69"/>
      <c r="W219" s="69"/>
      <c r="X219" s="69"/>
      <c r="Y219" s="69"/>
      <c r="Z219" s="69"/>
      <c r="AA219" s="69"/>
      <c r="AB219" s="69"/>
      <c r="AC219" s="69"/>
      <c r="AD219" s="69"/>
      <c r="AE219" s="69"/>
      <c r="AF219" s="69"/>
      <c r="AG219" s="69"/>
      <c r="AH219" s="69"/>
      <c r="AI219" s="69"/>
      <c r="AJ219" s="69"/>
      <c r="AK219" s="69"/>
      <c r="AL219" s="69"/>
      <c r="AM219" s="69"/>
      <c r="AN219" s="69"/>
      <c r="AO219" s="69"/>
      <c r="AP219" s="69"/>
      <c r="AQ219" s="69"/>
      <c r="AR219" s="69"/>
      <c r="AS219" s="69"/>
      <c r="AT219" s="69"/>
      <c r="AU219" s="69"/>
      <c r="AV219" s="69"/>
      <c r="AW219" s="69"/>
      <c r="AX219" s="69"/>
      <c r="AY219" s="69"/>
      <c r="AZ219" s="69"/>
      <c r="BA219" s="69"/>
      <c r="BB219" s="69"/>
      <c r="BC219" s="69"/>
      <c r="BD219" s="69"/>
      <c r="BE219" s="69"/>
      <c r="BF219" s="69"/>
      <c r="BG219" s="69"/>
      <c r="BH219" s="69"/>
      <c r="BI219" s="69"/>
      <c r="BJ219" s="69"/>
      <c r="BK219" s="69"/>
      <c r="BL219" s="69"/>
      <c r="BM219" s="69"/>
      <c r="BN219" s="69"/>
      <c r="BO219" s="69"/>
      <c r="BP219" s="180"/>
    </row>
    <row r="220" spans="2:68" x14ac:dyDescent="0.25">
      <c r="B220" s="113" t="s">
        <v>17</v>
      </c>
      <c r="C220" s="68"/>
      <c r="D220" s="122">
        <f>D215</f>
        <v>0</v>
      </c>
      <c r="E220" s="122">
        <f t="shared" ref="E220:H220" si="417">E215</f>
        <v>0</v>
      </c>
      <c r="F220" s="122">
        <f t="shared" si="417"/>
        <v>0</v>
      </c>
      <c r="G220" s="122">
        <f t="shared" si="417"/>
        <v>0</v>
      </c>
      <c r="H220" s="122">
        <f t="shared" si="417"/>
        <v>0</v>
      </c>
      <c r="I220" s="69"/>
      <c r="J220" s="69"/>
      <c r="K220" s="69"/>
      <c r="L220" s="69"/>
      <c r="M220" s="69"/>
      <c r="N220" s="69"/>
      <c r="O220" s="69"/>
      <c r="P220" s="69"/>
      <c r="Q220" s="69"/>
      <c r="R220" s="69"/>
      <c r="S220" s="69"/>
      <c r="T220" s="69"/>
      <c r="U220" s="69"/>
      <c r="V220" s="69"/>
      <c r="W220" s="69"/>
      <c r="X220" s="69"/>
      <c r="Y220" s="69"/>
      <c r="Z220" s="69"/>
      <c r="AA220" s="69"/>
      <c r="AB220" s="69"/>
      <c r="AC220" s="69"/>
      <c r="AD220" s="69"/>
      <c r="AE220" s="69"/>
      <c r="AF220" s="69"/>
      <c r="AG220" s="69"/>
      <c r="AH220" s="69"/>
      <c r="AI220" s="69"/>
      <c r="AJ220" s="69"/>
      <c r="AK220" s="69"/>
      <c r="AL220" s="69"/>
      <c r="AM220" s="69"/>
      <c r="AN220" s="69"/>
      <c r="AO220" s="69"/>
      <c r="AP220" s="69"/>
      <c r="AQ220" s="69"/>
      <c r="AR220" s="69"/>
      <c r="AS220" s="69"/>
      <c r="AT220" s="69"/>
      <c r="AU220" s="69"/>
      <c r="AV220" s="69"/>
      <c r="AW220" s="69"/>
      <c r="AX220" s="69"/>
      <c r="AY220" s="69"/>
      <c r="AZ220" s="69"/>
      <c r="BA220" s="69"/>
      <c r="BB220" s="69"/>
      <c r="BC220" s="69"/>
      <c r="BD220" s="69"/>
      <c r="BE220" s="69"/>
      <c r="BF220" s="69"/>
      <c r="BG220" s="69"/>
      <c r="BH220" s="69"/>
      <c r="BI220" s="69"/>
      <c r="BJ220" s="69"/>
      <c r="BK220" s="69"/>
      <c r="BL220" s="69"/>
      <c r="BM220" s="69"/>
      <c r="BN220" s="69"/>
      <c r="BO220" s="69"/>
      <c r="BP220" s="180"/>
    </row>
    <row r="221" spans="2:68" x14ac:dyDescent="0.25">
      <c r="B221" s="113" t="s">
        <v>5</v>
      </c>
      <c r="C221" s="68"/>
      <c r="D221" s="122">
        <f>(D218*$C164)+(D219*$C164/2)</f>
        <v>0</v>
      </c>
      <c r="E221" s="122">
        <f t="shared" ref="E221:H221" si="418">(E218*$C164)+(E219*$C164/2)</f>
        <v>0</v>
      </c>
      <c r="F221" s="122">
        <f t="shared" si="418"/>
        <v>0</v>
      </c>
      <c r="G221" s="122">
        <f t="shared" si="418"/>
        <v>0</v>
      </c>
      <c r="H221" s="122">
        <f t="shared" si="418"/>
        <v>0</v>
      </c>
      <c r="I221" s="69"/>
      <c r="J221" s="69"/>
      <c r="K221" s="69"/>
      <c r="L221" s="69"/>
      <c r="M221" s="69"/>
      <c r="N221" s="69"/>
      <c r="O221" s="69"/>
      <c r="P221" s="69"/>
      <c r="Q221" s="69"/>
      <c r="R221" s="69"/>
      <c r="S221" s="69"/>
      <c r="T221" s="69"/>
      <c r="U221" s="69"/>
      <c r="V221" s="69"/>
      <c r="W221" s="69"/>
      <c r="X221" s="69"/>
      <c r="Y221" s="69"/>
      <c r="Z221" s="69"/>
      <c r="AA221" s="69"/>
      <c r="AB221" s="69"/>
      <c r="AC221" s="69"/>
      <c r="AD221" s="69"/>
      <c r="AE221" s="69"/>
      <c r="AF221" s="69"/>
      <c r="AG221" s="69"/>
      <c r="AH221" s="69"/>
      <c r="AI221" s="69"/>
      <c r="AJ221" s="69"/>
      <c r="AK221" s="69"/>
      <c r="AL221" s="69"/>
      <c r="AM221" s="69"/>
      <c r="AN221" s="69"/>
      <c r="AO221" s="69"/>
      <c r="AP221" s="69"/>
      <c r="AQ221" s="69"/>
      <c r="AR221" s="69"/>
      <c r="AS221" s="69"/>
      <c r="AT221" s="69"/>
      <c r="AU221" s="69"/>
      <c r="AV221" s="69"/>
      <c r="AW221" s="69"/>
      <c r="AX221" s="69"/>
      <c r="AY221" s="69"/>
      <c r="AZ221" s="69"/>
      <c r="BA221" s="69"/>
      <c r="BB221" s="69"/>
      <c r="BC221" s="69"/>
      <c r="BD221" s="69"/>
      <c r="BE221" s="69"/>
      <c r="BF221" s="69"/>
      <c r="BG221" s="69"/>
      <c r="BH221" s="69"/>
      <c r="BI221" s="69"/>
      <c r="BJ221" s="69"/>
      <c r="BK221" s="69"/>
      <c r="BL221" s="69"/>
      <c r="BM221" s="69"/>
      <c r="BN221" s="69"/>
      <c r="BO221" s="69"/>
      <c r="BP221" s="180"/>
    </row>
    <row r="222" spans="2:68" ht="13.8" thickBot="1" x14ac:dyDescent="0.3">
      <c r="B222" s="116" t="s">
        <v>8</v>
      </c>
      <c r="C222" s="131"/>
      <c r="D222" s="192">
        <f>D218+D219-D220-D221</f>
        <v>0</v>
      </c>
      <c r="E222" s="192">
        <f>E218+E219-E220-E221</f>
        <v>0</v>
      </c>
      <c r="F222" s="192">
        <f>F218+F219-F220-F221</f>
        <v>0</v>
      </c>
      <c r="G222" s="192">
        <f>G218+G219-G220-G221</f>
        <v>0</v>
      </c>
      <c r="H222" s="192">
        <f>H218+H219-H220-H221</f>
        <v>0</v>
      </c>
      <c r="I222" s="132"/>
      <c r="J222" s="132"/>
      <c r="K222" s="132"/>
      <c r="L222" s="132"/>
      <c r="M222" s="132"/>
      <c r="N222" s="132"/>
      <c r="O222" s="132"/>
      <c r="P222" s="132"/>
      <c r="Q222" s="132"/>
      <c r="R222" s="132"/>
      <c r="S222" s="132"/>
      <c r="T222" s="132"/>
      <c r="U222" s="132"/>
      <c r="V222" s="132"/>
      <c r="W222" s="132"/>
      <c r="X222" s="132"/>
      <c r="Y222" s="132"/>
      <c r="Z222" s="132"/>
      <c r="AA222" s="132"/>
      <c r="AB222" s="132"/>
      <c r="AC222" s="132"/>
      <c r="AD222" s="132"/>
      <c r="AE222" s="132"/>
      <c r="AF222" s="132"/>
      <c r="AG222" s="132"/>
      <c r="AH222" s="132"/>
      <c r="AI222" s="132"/>
      <c r="AJ222" s="132"/>
      <c r="AK222" s="132"/>
      <c r="AL222" s="132"/>
      <c r="AM222" s="132"/>
      <c r="AN222" s="132"/>
      <c r="AO222" s="132"/>
      <c r="AP222" s="132"/>
      <c r="AQ222" s="132"/>
      <c r="AR222" s="132"/>
      <c r="AS222" s="132"/>
      <c r="AT222" s="132"/>
      <c r="AU222" s="132"/>
      <c r="AV222" s="132"/>
      <c r="AW222" s="132"/>
      <c r="AX222" s="132"/>
      <c r="AY222" s="132"/>
      <c r="AZ222" s="132"/>
      <c r="BA222" s="132"/>
      <c r="BB222" s="132"/>
      <c r="BC222" s="132"/>
      <c r="BD222" s="132"/>
      <c r="BE222" s="132"/>
      <c r="BF222" s="132"/>
      <c r="BG222" s="132"/>
      <c r="BH222" s="132"/>
      <c r="BI222" s="132"/>
      <c r="BJ222" s="132"/>
      <c r="BK222" s="132"/>
      <c r="BL222" s="132"/>
      <c r="BM222" s="132"/>
      <c r="BN222" s="132"/>
      <c r="BO222" s="132"/>
      <c r="BP222" s="133"/>
    </row>
    <row r="224" spans="2:68" ht="13.8" thickBot="1" x14ac:dyDescent="0.3"/>
    <row r="225" spans="2:68" x14ac:dyDescent="0.25">
      <c r="B225" s="111" t="s">
        <v>118</v>
      </c>
      <c r="C225" s="112">
        <v>10.1</v>
      </c>
      <c r="D225" s="117"/>
      <c r="E225" s="117"/>
      <c r="F225" s="117"/>
      <c r="G225" s="117"/>
      <c r="H225" s="117"/>
      <c r="I225" s="139"/>
      <c r="J225" s="139"/>
      <c r="K225" s="139"/>
      <c r="L225" s="139"/>
      <c r="M225" s="139"/>
      <c r="N225" s="139"/>
      <c r="O225" s="139"/>
      <c r="P225" s="139"/>
      <c r="Q225" s="139"/>
      <c r="R225" s="139"/>
      <c r="S225" s="139"/>
      <c r="T225" s="139"/>
      <c r="U225" s="139"/>
      <c r="V225" s="139"/>
      <c r="W225" s="139"/>
      <c r="X225" s="139"/>
      <c r="Y225" s="139"/>
      <c r="Z225" s="139"/>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40"/>
    </row>
    <row r="226" spans="2:68" x14ac:dyDescent="0.25">
      <c r="B226" s="113" t="s">
        <v>120</v>
      </c>
      <c r="C226" s="110">
        <v>0.3</v>
      </c>
      <c r="D226" s="16"/>
      <c r="E226" s="16"/>
      <c r="F226" s="16"/>
      <c r="G226" s="16"/>
      <c r="H226" s="16"/>
      <c r="I226" s="69"/>
      <c r="J226" s="69"/>
      <c r="K226" s="69"/>
      <c r="L226" s="69"/>
      <c r="M226" s="69"/>
      <c r="N226" s="69"/>
      <c r="O226" s="69"/>
      <c r="P226" s="69"/>
      <c r="Q226" s="69"/>
      <c r="R226" s="69"/>
      <c r="S226" s="69"/>
      <c r="T226" s="69"/>
      <c r="U226" s="69"/>
      <c r="V226" s="69"/>
      <c r="W226" s="69"/>
      <c r="X226" s="69"/>
      <c r="Y226" s="69"/>
      <c r="Z226" s="69"/>
      <c r="AA226" s="69"/>
      <c r="AB226" s="69"/>
      <c r="AC226" s="69"/>
      <c r="AD226" s="69"/>
      <c r="AE226" s="69"/>
      <c r="AF226" s="69"/>
      <c r="AG226" s="69"/>
      <c r="AH226" s="69"/>
      <c r="AI226" s="69"/>
      <c r="AJ226" s="69"/>
      <c r="AK226" s="69"/>
      <c r="AL226" s="69"/>
      <c r="AM226" s="69"/>
      <c r="AN226" s="69"/>
      <c r="AO226" s="69"/>
      <c r="AP226" s="69"/>
      <c r="AQ226" s="69"/>
      <c r="AR226" s="69"/>
      <c r="AS226" s="69"/>
      <c r="AT226" s="69"/>
      <c r="AU226" s="69"/>
      <c r="AV226" s="69"/>
      <c r="AW226" s="69"/>
      <c r="AX226" s="69"/>
      <c r="AY226" s="69"/>
      <c r="AZ226" s="69"/>
      <c r="BA226" s="69"/>
      <c r="BB226" s="69"/>
      <c r="BC226" s="69"/>
      <c r="BD226" s="69"/>
      <c r="BE226" s="69"/>
      <c r="BF226" s="69"/>
      <c r="BG226" s="69"/>
      <c r="BH226" s="69"/>
      <c r="BI226" s="69"/>
      <c r="BJ226" s="69"/>
      <c r="BK226" s="69"/>
      <c r="BL226" s="69"/>
      <c r="BM226" s="69"/>
      <c r="BN226" s="69"/>
      <c r="BO226" s="69"/>
      <c r="BP226" s="180"/>
    </row>
    <row r="227" spans="2:68" x14ac:dyDescent="0.25">
      <c r="B227" s="113" t="s">
        <v>121</v>
      </c>
      <c r="C227" s="118" t="s">
        <v>358</v>
      </c>
      <c r="D227" s="118"/>
      <c r="E227" s="118"/>
      <c r="F227" s="118"/>
      <c r="G227" s="118"/>
      <c r="H227" s="118"/>
      <c r="I227" s="69"/>
      <c r="J227" s="69"/>
      <c r="K227" s="69"/>
      <c r="L227" s="69"/>
      <c r="M227" s="69"/>
      <c r="N227" s="69"/>
      <c r="O227" s="69"/>
      <c r="P227" s="69"/>
      <c r="Q227" s="69"/>
      <c r="R227" s="69"/>
      <c r="S227" s="69"/>
      <c r="T227" s="69"/>
      <c r="U227" s="69"/>
      <c r="V227" s="69"/>
      <c r="W227" s="69"/>
      <c r="X227" s="69"/>
      <c r="Y227" s="69"/>
      <c r="Z227" s="69"/>
      <c r="AA227" s="69"/>
      <c r="AB227" s="69"/>
      <c r="AC227" s="69"/>
      <c r="AD227" s="69"/>
      <c r="AE227" s="69"/>
      <c r="AF227" s="69"/>
      <c r="AG227" s="69"/>
      <c r="AH227" s="69"/>
      <c r="AI227" s="69"/>
      <c r="AJ227" s="69"/>
      <c r="AK227" s="69"/>
      <c r="AL227" s="69"/>
      <c r="AM227" s="69"/>
      <c r="AN227" s="69"/>
      <c r="AO227" s="69"/>
      <c r="AP227" s="69"/>
      <c r="AQ227" s="69"/>
      <c r="AR227" s="69"/>
      <c r="AS227" s="69"/>
      <c r="AT227" s="69"/>
      <c r="AU227" s="69"/>
      <c r="AV227" s="69"/>
      <c r="AW227" s="69"/>
      <c r="AX227" s="69"/>
      <c r="AY227" s="69"/>
      <c r="AZ227" s="69"/>
      <c r="BA227" s="69"/>
      <c r="BB227" s="69"/>
      <c r="BC227" s="69"/>
      <c r="BD227" s="69"/>
      <c r="BE227" s="69"/>
      <c r="BF227" s="69"/>
      <c r="BG227" s="69"/>
      <c r="BH227" s="69"/>
      <c r="BI227" s="69"/>
      <c r="BJ227" s="69"/>
      <c r="BK227" s="69"/>
      <c r="BL227" s="69"/>
      <c r="BM227" s="69"/>
      <c r="BN227" s="69"/>
      <c r="BO227" s="69"/>
      <c r="BP227" s="180"/>
    </row>
    <row r="228" spans="2:68" x14ac:dyDescent="0.25">
      <c r="B228" s="113"/>
      <c r="C228" s="68"/>
      <c r="D228" s="69"/>
      <c r="E228" s="68"/>
      <c r="F228" s="68"/>
      <c r="G228" s="68"/>
      <c r="H228" s="68"/>
      <c r="I228" s="69"/>
      <c r="J228" s="69"/>
      <c r="K228" s="69"/>
      <c r="L228" s="69"/>
      <c r="M228" s="69"/>
      <c r="N228" s="69"/>
      <c r="O228" s="69"/>
      <c r="P228" s="94">
        <f>O229</f>
        <v>43952</v>
      </c>
      <c r="Q228" s="69"/>
      <c r="R228" s="69"/>
      <c r="S228" s="69"/>
      <c r="T228" s="69"/>
      <c r="U228" s="69"/>
      <c r="V228" s="69"/>
      <c r="W228" s="69"/>
      <c r="X228" s="69"/>
      <c r="Y228" s="69"/>
      <c r="Z228" s="69"/>
      <c r="AA228" s="69"/>
      <c r="AB228" s="69"/>
      <c r="AC228" s="94">
        <f>AB229</f>
        <v>44317</v>
      </c>
      <c r="AD228" s="69"/>
      <c r="AE228" s="69"/>
      <c r="AF228" s="69"/>
      <c r="AG228" s="69"/>
      <c r="AH228" s="69"/>
      <c r="AI228" s="69"/>
      <c r="AJ228" s="69"/>
      <c r="AK228" s="69"/>
      <c r="AL228" s="69"/>
      <c r="AM228" s="69"/>
      <c r="AN228" s="69"/>
      <c r="AO228" s="69"/>
      <c r="AP228" s="94">
        <f>AO229</f>
        <v>44683</v>
      </c>
      <c r="AQ228" s="69"/>
      <c r="AR228" s="69"/>
      <c r="AS228" s="69"/>
      <c r="AT228" s="69"/>
      <c r="AU228" s="69"/>
      <c r="AV228" s="69"/>
      <c r="AW228" s="69"/>
      <c r="AX228" s="69"/>
      <c r="AY228" s="69"/>
      <c r="AZ228" s="69"/>
      <c r="BA228" s="69"/>
      <c r="BB228" s="69"/>
      <c r="BC228" s="94">
        <f>BB229</f>
        <v>45049</v>
      </c>
      <c r="BD228" s="69"/>
      <c r="BE228" s="69"/>
      <c r="BF228" s="69"/>
      <c r="BG228" s="69"/>
      <c r="BH228" s="69"/>
      <c r="BI228" s="69"/>
      <c r="BJ228" s="69"/>
      <c r="BK228" s="69"/>
      <c r="BL228" s="69"/>
      <c r="BM228" s="69"/>
      <c r="BN228" s="69"/>
      <c r="BO228" s="69"/>
      <c r="BP228" s="115">
        <f>BO229</f>
        <v>45416</v>
      </c>
    </row>
    <row r="229" spans="2:68" x14ac:dyDescent="0.25">
      <c r="B229" s="181" t="s">
        <v>354</v>
      </c>
      <c r="C229" s="69"/>
      <c r="D229" s="182">
        <f>D167</f>
        <v>43617</v>
      </c>
      <c r="E229" s="182">
        <f t="shared" ref="E229:O229" si="419">DATE(YEAR(D229),MONTH(D229)+1,DAY(D229))</f>
        <v>43647</v>
      </c>
      <c r="F229" s="182">
        <f t="shared" si="419"/>
        <v>43678</v>
      </c>
      <c r="G229" s="182">
        <f t="shared" si="419"/>
        <v>43709</v>
      </c>
      <c r="H229" s="182">
        <f t="shared" si="419"/>
        <v>43739</v>
      </c>
      <c r="I229" s="182">
        <f t="shared" si="419"/>
        <v>43770</v>
      </c>
      <c r="J229" s="182">
        <f t="shared" si="419"/>
        <v>43800</v>
      </c>
      <c r="K229" s="182">
        <f t="shared" si="419"/>
        <v>43831</v>
      </c>
      <c r="L229" s="182">
        <f t="shared" si="419"/>
        <v>43862</v>
      </c>
      <c r="M229" s="182">
        <f t="shared" si="419"/>
        <v>43891</v>
      </c>
      <c r="N229" s="182">
        <f t="shared" si="419"/>
        <v>43922</v>
      </c>
      <c r="O229" s="182">
        <f t="shared" si="419"/>
        <v>43952</v>
      </c>
      <c r="P229" s="86" t="s">
        <v>52</v>
      </c>
      <c r="Q229" s="182">
        <f>D229+366</f>
        <v>43983</v>
      </c>
      <c r="R229" s="182">
        <f t="shared" ref="R229:AB229" si="420">DATE(YEAR(Q229),MONTH(Q229)+1,DAY(Q229))</f>
        <v>44013</v>
      </c>
      <c r="S229" s="182">
        <f t="shared" si="420"/>
        <v>44044</v>
      </c>
      <c r="T229" s="182">
        <f t="shared" si="420"/>
        <v>44075</v>
      </c>
      <c r="U229" s="182">
        <f t="shared" si="420"/>
        <v>44105</v>
      </c>
      <c r="V229" s="182">
        <f t="shared" si="420"/>
        <v>44136</v>
      </c>
      <c r="W229" s="182">
        <f t="shared" si="420"/>
        <v>44166</v>
      </c>
      <c r="X229" s="182">
        <f t="shared" si="420"/>
        <v>44197</v>
      </c>
      <c r="Y229" s="182">
        <f t="shared" si="420"/>
        <v>44228</v>
      </c>
      <c r="Z229" s="182">
        <f t="shared" si="420"/>
        <v>44256</v>
      </c>
      <c r="AA229" s="182">
        <f t="shared" si="420"/>
        <v>44287</v>
      </c>
      <c r="AB229" s="182">
        <f t="shared" si="420"/>
        <v>44317</v>
      </c>
      <c r="AC229" s="86" t="s">
        <v>52</v>
      </c>
      <c r="AD229" s="182">
        <f>Q229+366</f>
        <v>44349</v>
      </c>
      <c r="AE229" s="182">
        <f t="shared" ref="AE229:AO229" si="421">DATE(YEAR(AD229),MONTH(AD229)+1,DAY(AD229))</f>
        <v>44379</v>
      </c>
      <c r="AF229" s="182">
        <f t="shared" si="421"/>
        <v>44410</v>
      </c>
      <c r="AG229" s="182">
        <f t="shared" si="421"/>
        <v>44441</v>
      </c>
      <c r="AH229" s="182">
        <f t="shared" si="421"/>
        <v>44471</v>
      </c>
      <c r="AI229" s="182">
        <f t="shared" si="421"/>
        <v>44502</v>
      </c>
      <c r="AJ229" s="182">
        <f t="shared" si="421"/>
        <v>44532</v>
      </c>
      <c r="AK229" s="182">
        <f t="shared" si="421"/>
        <v>44563</v>
      </c>
      <c r="AL229" s="182">
        <f t="shared" si="421"/>
        <v>44594</v>
      </c>
      <c r="AM229" s="182">
        <f t="shared" si="421"/>
        <v>44622</v>
      </c>
      <c r="AN229" s="182">
        <f t="shared" si="421"/>
        <v>44653</v>
      </c>
      <c r="AO229" s="182">
        <f t="shared" si="421"/>
        <v>44683</v>
      </c>
      <c r="AP229" s="86" t="s">
        <v>52</v>
      </c>
      <c r="AQ229" s="182">
        <f>AD229+366</f>
        <v>44715</v>
      </c>
      <c r="AR229" s="182">
        <f t="shared" ref="AR229:BB229" si="422">DATE(YEAR(AQ229),MONTH(AQ229)+1,DAY(AQ229))</f>
        <v>44745</v>
      </c>
      <c r="AS229" s="182">
        <f t="shared" si="422"/>
        <v>44776</v>
      </c>
      <c r="AT229" s="182">
        <f t="shared" si="422"/>
        <v>44807</v>
      </c>
      <c r="AU229" s="182">
        <f t="shared" si="422"/>
        <v>44837</v>
      </c>
      <c r="AV229" s="182">
        <f t="shared" si="422"/>
        <v>44868</v>
      </c>
      <c r="AW229" s="182">
        <f t="shared" si="422"/>
        <v>44898</v>
      </c>
      <c r="AX229" s="182">
        <f t="shared" si="422"/>
        <v>44929</v>
      </c>
      <c r="AY229" s="182">
        <f t="shared" si="422"/>
        <v>44960</v>
      </c>
      <c r="AZ229" s="182">
        <f t="shared" si="422"/>
        <v>44988</v>
      </c>
      <c r="BA229" s="182">
        <f t="shared" si="422"/>
        <v>45019</v>
      </c>
      <c r="BB229" s="182">
        <f t="shared" si="422"/>
        <v>45049</v>
      </c>
      <c r="BC229" s="86" t="s">
        <v>52</v>
      </c>
      <c r="BD229" s="182">
        <f>AQ229+366</f>
        <v>45081</v>
      </c>
      <c r="BE229" s="182">
        <f t="shared" ref="BE229:BO229" si="423">DATE(YEAR(BD229),MONTH(BD229)+1,DAY(BD229))</f>
        <v>45111</v>
      </c>
      <c r="BF229" s="182">
        <f t="shared" si="423"/>
        <v>45142</v>
      </c>
      <c r="BG229" s="182">
        <f t="shared" si="423"/>
        <v>45173</v>
      </c>
      <c r="BH229" s="182">
        <f t="shared" si="423"/>
        <v>45203</v>
      </c>
      <c r="BI229" s="182">
        <f t="shared" si="423"/>
        <v>45234</v>
      </c>
      <c r="BJ229" s="182">
        <f t="shared" si="423"/>
        <v>45264</v>
      </c>
      <c r="BK229" s="182">
        <f t="shared" si="423"/>
        <v>45295</v>
      </c>
      <c r="BL229" s="182">
        <f t="shared" si="423"/>
        <v>45326</v>
      </c>
      <c r="BM229" s="182">
        <f t="shared" si="423"/>
        <v>45355</v>
      </c>
      <c r="BN229" s="182">
        <f t="shared" si="423"/>
        <v>45386</v>
      </c>
      <c r="BO229" s="182">
        <f t="shared" si="423"/>
        <v>45416</v>
      </c>
      <c r="BP229" s="183" t="s">
        <v>52</v>
      </c>
    </row>
    <row r="230" spans="2:68" x14ac:dyDescent="0.25">
      <c r="B230" s="119" t="s">
        <v>200</v>
      </c>
      <c r="C230" s="118" t="s">
        <v>320</v>
      </c>
      <c r="D230" s="106">
        <v>0</v>
      </c>
      <c r="E230" s="178">
        <v>0</v>
      </c>
      <c r="F230" s="178">
        <v>0</v>
      </c>
      <c r="G230" s="178">
        <v>0</v>
      </c>
      <c r="H230" s="178">
        <v>0</v>
      </c>
      <c r="I230" s="178">
        <v>0</v>
      </c>
      <c r="J230" s="178">
        <v>0</v>
      </c>
      <c r="K230" s="178">
        <v>0</v>
      </c>
      <c r="L230" s="178">
        <v>0</v>
      </c>
      <c r="M230" s="178">
        <v>0</v>
      </c>
      <c r="N230" s="178">
        <v>0</v>
      </c>
      <c r="O230" s="178">
        <v>0</v>
      </c>
      <c r="P230" s="10">
        <f>SUM(D230:O230)</f>
        <v>0</v>
      </c>
      <c r="Q230" s="178">
        <v>0</v>
      </c>
      <c r="R230" s="178">
        <v>0</v>
      </c>
      <c r="S230" s="178">
        <v>0</v>
      </c>
      <c r="T230" s="178">
        <v>0</v>
      </c>
      <c r="U230" s="178">
        <v>0</v>
      </c>
      <c r="V230" s="178">
        <v>0</v>
      </c>
      <c r="W230" s="178">
        <v>0</v>
      </c>
      <c r="X230" s="178">
        <v>0</v>
      </c>
      <c r="Y230" s="178">
        <v>0</v>
      </c>
      <c r="Z230" s="178">
        <v>0</v>
      </c>
      <c r="AA230" s="178">
        <v>0</v>
      </c>
      <c r="AB230" s="178">
        <v>0</v>
      </c>
      <c r="AC230" s="10">
        <f>SUM(Q230:AB230)</f>
        <v>0</v>
      </c>
      <c r="AD230" s="178">
        <v>0</v>
      </c>
      <c r="AE230" s="178">
        <v>0</v>
      </c>
      <c r="AF230" s="178">
        <v>0</v>
      </c>
      <c r="AG230" s="178">
        <v>0</v>
      </c>
      <c r="AH230" s="178">
        <v>0</v>
      </c>
      <c r="AI230" s="178">
        <v>0</v>
      </c>
      <c r="AJ230" s="178">
        <v>0</v>
      </c>
      <c r="AK230" s="178">
        <v>0</v>
      </c>
      <c r="AL230" s="178">
        <v>0</v>
      </c>
      <c r="AM230" s="178">
        <v>0</v>
      </c>
      <c r="AN230" s="178">
        <v>0</v>
      </c>
      <c r="AO230" s="178">
        <v>0</v>
      </c>
      <c r="AP230" s="10">
        <f>SUM(AD230:AO230)</f>
        <v>0</v>
      </c>
      <c r="AQ230" s="178">
        <v>0</v>
      </c>
      <c r="AR230" s="178">
        <v>0</v>
      </c>
      <c r="AS230" s="178">
        <v>0</v>
      </c>
      <c r="AT230" s="178">
        <v>0</v>
      </c>
      <c r="AU230" s="178">
        <v>0</v>
      </c>
      <c r="AV230" s="178">
        <v>0</v>
      </c>
      <c r="AW230" s="178">
        <v>0</v>
      </c>
      <c r="AX230" s="178">
        <v>0</v>
      </c>
      <c r="AY230" s="178">
        <v>0</v>
      </c>
      <c r="AZ230" s="178">
        <v>0</v>
      </c>
      <c r="BA230" s="178">
        <v>0</v>
      </c>
      <c r="BB230" s="178">
        <v>0</v>
      </c>
      <c r="BC230" s="10">
        <f>SUM(AQ230:BB230)</f>
        <v>0</v>
      </c>
      <c r="BD230" s="178">
        <v>0</v>
      </c>
      <c r="BE230" s="178">
        <v>0</v>
      </c>
      <c r="BF230" s="178">
        <v>0</v>
      </c>
      <c r="BG230" s="178">
        <v>0</v>
      </c>
      <c r="BH230" s="178">
        <v>0</v>
      </c>
      <c r="BI230" s="178">
        <v>0</v>
      </c>
      <c r="BJ230" s="178">
        <v>0</v>
      </c>
      <c r="BK230" s="178">
        <v>0</v>
      </c>
      <c r="BL230" s="178">
        <v>0</v>
      </c>
      <c r="BM230" s="178">
        <v>0</v>
      </c>
      <c r="BN230" s="178">
        <v>0</v>
      </c>
      <c r="BO230" s="178">
        <v>0</v>
      </c>
      <c r="BP230" s="184">
        <f>SUM(BD230:BO230)</f>
        <v>0</v>
      </c>
    </row>
    <row r="231" spans="2:68" x14ac:dyDescent="0.25">
      <c r="B231" s="119" t="s">
        <v>200</v>
      </c>
      <c r="C231" s="118" t="s">
        <v>321</v>
      </c>
      <c r="D231" s="106">
        <v>0</v>
      </c>
      <c r="E231" s="178">
        <v>0</v>
      </c>
      <c r="F231" s="178">
        <v>0</v>
      </c>
      <c r="G231" s="178">
        <v>0</v>
      </c>
      <c r="H231" s="178">
        <v>0</v>
      </c>
      <c r="I231" s="178">
        <v>0</v>
      </c>
      <c r="J231" s="178">
        <v>0</v>
      </c>
      <c r="K231" s="178">
        <v>0</v>
      </c>
      <c r="L231" s="178">
        <v>0</v>
      </c>
      <c r="M231" s="178">
        <v>0</v>
      </c>
      <c r="N231" s="178">
        <v>0</v>
      </c>
      <c r="O231" s="178">
        <v>0</v>
      </c>
      <c r="P231" s="10">
        <f>SUM(D231:O231)</f>
        <v>0</v>
      </c>
      <c r="Q231" s="178">
        <v>0</v>
      </c>
      <c r="R231" s="178">
        <v>0</v>
      </c>
      <c r="S231" s="178">
        <v>0</v>
      </c>
      <c r="T231" s="178">
        <v>0</v>
      </c>
      <c r="U231" s="178">
        <v>0</v>
      </c>
      <c r="V231" s="178">
        <v>0</v>
      </c>
      <c r="W231" s="178">
        <v>0</v>
      </c>
      <c r="X231" s="178">
        <v>0</v>
      </c>
      <c r="Y231" s="178">
        <v>0</v>
      </c>
      <c r="Z231" s="178">
        <v>0</v>
      </c>
      <c r="AA231" s="178">
        <v>0</v>
      </c>
      <c r="AB231" s="178">
        <v>0</v>
      </c>
      <c r="AC231" s="10">
        <f>SUM(Q231:AB231)</f>
        <v>0</v>
      </c>
      <c r="AD231" s="178">
        <v>0</v>
      </c>
      <c r="AE231" s="178">
        <v>0</v>
      </c>
      <c r="AF231" s="178">
        <v>0</v>
      </c>
      <c r="AG231" s="178">
        <v>0</v>
      </c>
      <c r="AH231" s="178">
        <v>0</v>
      </c>
      <c r="AI231" s="178">
        <v>0</v>
      </c>
      <c r="AJ231" s="178">
        <v>0</v>
      </c>
      <c r="AK231" s="178">
        <v>0</v>
      </c>
      <c r="AL231" s="178">
        <v>0</v>
      </c>
      <c r="AM231" s="178">
        <v>0</v>
      </c>
      <c r="AN231" s="178">
        <v>0</v>
      </c>
      <c r="AO231" s="178">
        <v>0</v>
      </c>
      <c r="AP231" s="10">
        <f>SUM(AD231:AO231)</f>
        <v>0</v>
      </c>
      <c r="AQ231" s="178">
        <v>0</v>
      </c>
      <c r="AR231" s="178">
        <v>0</v>
      </c>
      <c r="AS231" s="178">
        <v>0</v>
      </c>
      <c r="AT231" s="178">
        <v>0</v>
      </c>
      <c r="AU231" s="178">
        <v>0</v>
      </c>
      <c r="AV231" s="178">
        <v>0</v>
      </c>
      <c r="AW231" s="178">
        <v>0</v>
      </c>
      <c r="AX231" s="178">
        <v>0</v>
      </c>
      <c r="AY231" s="178">
        <v>0</v>
      </c>
      <c r="AZ231" s="178">
        <v>0</v>
      </c>
      <c r="BA231" s="178">
        <v>0</v>
      </c>
      <c r="BB231" s="178">
        <v>0</v>
      </c>
      <c r="BC231" s="10">
        <f>SUM(AQ231:BB231)</f>
        <v>0</v>
      </c>
      <c r="BD231" s="178">
        <v>0</v>
      </c>
      <c r="BE231" s="178">
        <v>0</v>
      </c>
      <c r="BF231" s="178">
        <v>0</v>
      </c>
      <c r="BG231" s="178">
        <v>0</v>
      </c>
      <c r="BH231" s="178">
        <v>0</v>
      </c>
      <c r="BI231" s="178">
        <v>0</v>
      </c>
      <c r="BJ231" s="178">
        <v>0</v>
      </c>
      <c r="BK231" s="178">
        <v>0</v>
      </c>
      <c r="BL231" s="178">
        <v>0</v>
      </c>
      <c r="BM231" s="178">
        <v>0</v>
      </c>
      <c r="BN231" s="178">
        <v>0</v>
      </c>
      <c r="BO231" s="178">
        <v>0</v>
      </c>
      <c r="BP231" s="184">
        <f t="shared" ref="BP231:BP244" si="424">SUM(BD231:BO231)</f>
        <v>0</v>
      </c>
    </row>
    <row r="232" spans="2:68" x14ac:dyDescent="0.25">
      <c r="B232" s="119" t="s">
        <v>200</v>
      </c>
      <c r="C232" s="118" t="s">
        <v>322</v>
      </c>
      <c r="D232" s="106">
        <v>0</v>
      </c>
      <c r="E232" s="178">
        <v>0</v>
      </c>
      <c r="F232" s="178">
        <v>0</v>
      </c>
      <c r="G232" s="178">
        <v>0</v>
      </c>
      <c r="H232" s="178">
        <v>0</v>
      </c>
      <c r="I232" s="178">
        <v>0</v>
      </c>
      <c r="J232" s="178">
        <v>0</v>
      </c>
      <c r="K232" s="178">
        <v>0</v>
      </c>
      <c r="L232" s="178">
        <v>0</v>
      </c>
      <c r="M232" s="178">
        <v>0</v>
      </c>
      <c r="N232" s="178">
        <v>0</v>
      </c>
      <c r="O232" s="178">
        <v>0</v>
      </c>
      <c r="P232" s="10">
        <f>SUM(D232:O232)</f>
        <v>0</v>
      </c>
      <c r="Q232" s="178">
        <v>0</v>
      </c>
      <c r="R232" s="178">
        <v>0</v>
      </c>
      <c r="S232" s="178">
        <v>0</v>
      </c>
      <c r="T232" s="178">
        <v>0</v>
      </c>
      <c r="U232" s="178">
        <v>0</v>
      </c>
      <c r="V232" s="178">
        <v>0</v>
      </c>
      <c r="W232" s="178">
        <v>0</v>
      </c>
      <c r="X232" s="178">
        <v>0</v>
      </c>
      <c r="Y232" s="178">
        <v>0</v>
      </c>
      <c r="Z232" s="178">
        <v>0</v>
      </c>
      <c r="AA232" s="178">
        <v>0</v>
      </c>
      <c r="AB232" s="178">
        <v>0</v>
      </c>
      <c r="AC232" s="10">
        <f>SUM(Q232:AB232)</f>
        <v>0</v>
      </c>
      <c r="AD232" s="178">
        <v>0</v>
      </c>
      <c r="AE232" s="178">
        <v>0</v>
      </c>
      <c r="AF232" s="178">
        <v>0</v>
      </c>
      <c r="AG232" s="178">
        <v>0</v>
      </c>
      <c r="AH232" s="178">
        <v>0</v>
      </c>
      <c r="AI232" s="178">
        <v>0</v>
      </c>
      <c r="AJ232" s="178">
        <v>0</v>
      </c>
      <c r="AK232" s="178">
        <v>0</v>
      </c>
      <c r="AL232" s="178">
        <v>0</v>
      </c>
      <c r="AM232" s="178">
        <v>0</v>
      </c>
      <c r="AN232" s="178">
        <v>0</v>
      </c>
      <c r="AO232" s="178">
        <v>0</v>
      </c>
      <c r="AP232" s="10">
        <f>SUM(AD232:AO232)</f>
        <v>0</v>
      </c>
      <c r="AQ232" s="178">
        <v>0</v>
      </c>
      <c r="AR232" s="178">
        <v>0</v>
      </c>
      <c r="AS232" s="178">
        <v>0</v>
      </c>
      <c r="AT232" s="178">
        <v>0</v>
      </c>
      <c r="AU232" s="178">
        <v>0</v>
      </c>
      <c r="AV232" s="178">
        <v>0</v>
      </c>
      <c r="AW232" s="178">
        <v>0</v>
      </c>
      <c r="AX232" s="178">
        <v>0</v>
      </c>
      <c r="AY232" s="178">
        <v>0</v>
      </c>
      <c r="AZ232" s="178">
        <v>0</v>
      </c>
      <c r="BA232" s="178">
        <v>0</v>
      </c>
      <c r="BB232" s="178">
        <v>0</v>
      </c>
      <c r="BC232" s="10">
        <f>SUM(AQ232:BB232)</f>
        <v>0</v>
      </c>
      <c r="BD232" s="178">
        <v>0</v>
      </c>
      <c r="BE232" s="178">
        <v>0</v>
      </c>
      <c r="BF232" s="178">
        <v>0</v>
      </c>
      <c r="BG232" s="178">
        <v>0</v>
      </c>
      <c r="BH232" s="178">
        <v>0</v>
      </c>
      <c r="BI232" s="178">
        <v>0</v>
      </c>
      <c r="BJ232" s="178">
        <v>0</v>
      </c>
      <c r="BK232" s="178">
        <v>0</v>
      </c>
      <c r="BL232" s="178">
        <v>0</v>
      </c>
      <c r="BM232" s="178">
        <v>0</v>
      </c>
      <c r="BN232" s="178">
        <v>0</v>
      </c>
      <c r="BO232" s="178">
        <v>0</v>
      </c>
      <c r="BP232" s="184">
        <f t="shared" si="424"/>
        <v>0</v>
      </c>
    </row>
    <row r="233" spans="2:68" x14ac:dyDescent="0.25">
      <c r="B233" s="119" t="s">
        <v>200</v>
      </c>
      <c r="C233" s="118" t="s">
        <v>323</v>
      </c>
      <c r="D233" s="106">
        <v>0</v>
      </c>
      <c r="E233" s="178">
        <v>0</v>
      </c>
      <c r="F233" s="178">
        <v>0</v>
      </c>
      <c r="G233" s="178">
        <v>0</v>
      </c>
      <c r="H233" s="178">
        <v>0</v>
      </c>
      <c r="I233" s="178">
        <v>0</v>
      </c>
      <c r="J233" s="178">
        <v>0</v>
      </c>
      <c r="K233" s="178">
        <v>0</v>
      </c>
      <c r="L233" s="178">
        <v>0</v>
      </c>
      <c r="M233" s="178">
        <v>0</v>
      </c>
      <c r="N233" s="178">
        <v>0</v>
      </c>
      <c r="O233" s="178">
        <v>0</v>
      </c>
      <c r="P233" s="10">
        <f>SUM(D233:O233)</f>
        <v>0</v>
      </c>
      <c r="Q233" s="178">
        <v>0</v>
      </c>
      <c r="R233" s="178">
        <v>0</v>
      </c>
      <c r="S233" s="178">
        <v>0</v>
      </c>
      <c r="T233" s="178">
        <v>0</v>
      </c>
      <c r="U233" s="178">
        <v>0</v>
      </c>
      <c r="V233" s="178">
        <v>0</v>
      </c>
      <c r="W233" s="178">
        <v>0</v>
      </c>
      <c r="X233" s="178">
        <v>0</v>
      </c>
      <c r="Y233" s="178">
        <v>0</v>
      </c>
      <c r="Z233" s="178">
        <v>0</v>
      </c>
      <c r="AA233" s="178">
        <v>0</v>
      </c>
      <c r="AB233" s="178">
        <v>0</v>
      </c>
      <c r="AC233" s="10">
        <f>SUM(Q233:AB233)</f>
        <v>0</v>
      </c>
      <c r="AD233" s="178">
        <v>0</v>
      </c>
      <c r="AE233" s="178">
        <v>0</v>
      </c>
      <c r="AF233" s="178">
        <v>0</v>
      </c>
      <c r="AG233" s="178">
        <v>0</v>
      </c>
      <c r="AH233" s="178">
        <v>0</v>
      </c>
      <c r="AI233" s="178">
        <v>0</v>
      </c>
      <c r="AJ233" s="178">
        <v>0</v>
      </c>
      <c r="AK233" s="178">
        <v>0</v>
      </c>
      <c r="AL233" s="178">
        <v>0</v>
      </c>
      <c r="AM233" s="178">
        <v>0</v>
      </c>
      <c r="AN233" s="178">
        <v>0</v>
      </c>
      <c r="AO233" s="178">
        <v>0</v>
      </c>
      <c r="AP233" s="10">
        <f>SUM(AD233:AO233)</f>
        <v>0</v>
      </c>
      <c r="AQ233" s="178">
        <v>0</v>
      </c>
      <c r="AR233" s="178">
        <v>0</v>
      </c>
      <c r="AS233" s="178">
        <v>0</v>
      </c>
      <c r="AT233" s="178">
        <v>0</v>
      </c>
      <c r="AU233" s="178">
        <v>0</v>
      </c>
      <c r="AV233" s="178">
        <v>0</v>
      </c>
      <c r="AW233" s="178">
        <v>0</v>
      </c>
      <c r="AX233" s="178">
        <v>0</v>
      </c>
      <c r="AY233" s="178">
        <v>0</v>
      </c>
      <c r="AZ233" s="178">
        <v>0</v>
      </c>
      <c r="BA233" s="178">
        <v>0</v>
      </c>
      <c r="BB233" s="178">
        <v>0</v>
      </c>
      <c r="BC233" s="10">
        <f>SUM(AQ233:BB233)</f>
        <v>0</v>
      </c>
      <c r="BD233" s="178">
        <v>0</v>
      </c>
      <c r="BE233" s="178">
        <v>0</v>
      </c>
      <c r="BF233" s="178">
        <v>0</v>
      </c>
      <c r="BG233" s="178">
        <v>0</v>
      </c>
      <c r="BH233" s="178">
        <v>0</v>
      </c>
      <c r="BI233" s="178">
        <v>0</v>
      </c>
      <c r="BJ233" s="178">
        <v>0</v>
      </c>
      <c r="BK233" s="178">
        <v>0</v>
      </c>
      <c r="BL233" s="178">
        <v>0</v>
      </c>
      <c r="BM233" s="178">
        <v>0</v>
      </c>
      <c r="BN233" s="178">
        <v>0</v>
      </c>
      <c r="BO233" s="178">
        <v>0</v>
      </c>
      <c r="BP233" s="184">
        <f t="shared" si="424"/>
        <v>0</v>
      </c>
    </row>
    <row r="234" spans="2:68" x14ac:dyDescent="0.25">
      <c r="B234" s="119" t="s">
        <v>200</v>
      </c>
      <c r="C234" s="118" t="s">
        <v>324</v>
      </c>
      <c r="D234" s="106">
        <v>0</v>
      </c>
      <c r="E234" s="178">
        <v>0</v>
      </c>
      <c r="F234" s="178">
        <v>0</v>
      </c>
      <c r="G234" s="178">
        <v>0</v>
      </c>
      <c r="H234" s="178">
        <v>0</v>
      </c>
      <c r="I234" s="178">
        <v>0</v>
      </c>
      <c r="J234" s="178">
        <v>0</v>
      </c>
      <c r="K234" s="178">
        <v>0</v>
      </c>
      <c r="L234" s="178">
        <v>0</v>
      </c>
      <c r="M234" s="178">
        <v>0</v>
      </c>
      <c r="N234" s="178">
        <v>0</v>
      </c>
      <c r="O234" s="178">
        <v>0</v>
      </c>
      <c r="P234" s="10">
        <f t="shared" ref="P234:P244" si="425">SUM(D234:O234)</f>
        <v>0</v>
      </c>
      <c r="Q234" s="178">
        <v>0</v>
      </c>
      <c r="R234" s="178">
        <v>0</v>
      </c>
      <c r="S234" s="178">
        <v>0</v>
      </c>
      <c r="T234" s="178">
        <v>0</v>
      </c>
      <c r="U234" s="178">
        <v>0</v>
      </c>
      <c r="V234" s="178">
        <v>0</v>
      </c>
      <c r="W234" s="178">
        <v>0</v>
      </c>
      <c r="X234" s="178">
        <v>0</v>
      </c>
      <c r="Y234" s="178">
        <v>0</v>
      </c>
      <c r="Z234" s="178">
        <v>0</v>
      </c>
      <c r="AA234" s="178">
        <v>0</v>
      </c>
      <c r="AB234" s="178">
        <v>0</v>
      </c>
      <c r="AC234" s="10">
        <f t="shared" ref="AC234:AC244" si="426">SUM(Q234:AB234)</f>
        <v>0</v>
      </c>
      <c r="AD234" s="178">
        <v>0</v>
      </c>
      <c r="AE234" s="178">
        <v>0</v>
      </c>
      <c r="AF234" s="178">
        <v>0</v>
      </c>
      <c r="AG234" s="178">
        <v>0</v>
      </c>
      <c r="AH234" s="178">
        <v>0</v>
      </c>
      <c r="AI234" s="178">
        <v>0</v>
      </c>
      <c r="AJ234" s="178">
        <v>0</v>
      </c>
      <c r="AK234" s="178">
        <v>0</v>
      </c>
      <c r="AL234" s="178">
        <v>0</v>
      </c>
      <c r="AM234" s="178">
        <v>0</v>
      </c>
      <c r="AN234" s="178">
        <v>0</v>
      </c>
      <c r="AO234" s="178">
        <v>0</v>
      </c>
      <c r="AP234" s="10">
        <f t="shared" ref="AP234:AP244" si="427">SUM(AD234:AO234)</f>
        <v>0</v>
      </c>
      <c r="AQ234" s="178">
        <v>0</v>
      </c>
      <c r="AR234" s="178">
        <v>0</v>
      </c>
      <c r="AS234" s="178">
        <v>0</v>
      </c>
      <c r="AT234" s="178">
        <v>0</v>
      </c>
      <c r="AU234" s="178">
        <v>0</v>
      </c>
      <c r="AV234" s="178">
        <v>0</v>
      </c>
      <c r="AW234" s="178">
        <v>0</v>
      </c>
      <c r="AX234" s="178">
        <v>0</v>
      </c>
      <c r="AY234" s="178">
        <v>0</v>
      </c>
      <c r="AZ234" s="178">
        <v>0</v>
      </c>
      <c r="BA234" s="178">
        <v>0</v>
      </c>
      <c r="BB234" s="178">
        <v>0</v>
      </c>
      <c r="BC234" s="10">
        <f t="shared" ref="BC234:BC244" si="428">SUM(AQ234:BB234)</f>
        <v>0</v>
      </c>
      <c r="BD234" s="178">
        <v>0</v>
      </c>
      <c r="BE234" s="178">
        <v>0</v>
      </c>
      <c r="BF234" s="178">
        <v>0</v>
      </c>
      <c r="BG234" s="178">
        <v>0</v>
      </c>
      <c r="BH234" s="178">
        <v>0</v>
      </c>
      <c r="BI234" s="178">
        <v>0</v>
      </c>
      <c r="BJ234" s="178">
        <v>0</v>
      </c>
      <c r="BK234" s="178">
        <v>0</v>
      </c>
      <c r="BL234" s="178">
        <v>0</v>
      </c>
      <c r="BM234" s="178">
        <v>0</v>
      </c>
      <c r="BN234" s="178">
        <v>0</v>
      </c>
      <c r="BO234" s="178">
        <v>0</v>
      </c>
      <c r="BP234" s="184">
        <f t="shared" si="424"/>
        <v>0</v>
      </c>
    </row>
    <row r="235" spans="2:68" x14ac:dyDescent="0.25">
      <c r="B235" s="119" t="s">
        <v>200</v>
      </c>
      <c r="C235" s="118" t="s">
        <v>325</v>
      </c>
      <c r="D235" s="106">
        <v>0</v>
      </c>
      <c r="E235" s="178">
        <v>0</v>
      </c>
      <c r="F235" s="178">
        <v>0</v>
      </c>
      <c r="G235" s="178">
        <v>0</v>
      </c>
      <c r="H235" s="178">
        <v>0</v>
      </c>
      <c r="I235" s="178">
        <v>0</v>
      </c>
      <c r="J235" s="178">
        <v>0</v>
      </c>
      <c r="K235" s="178">
        <v>0</v>
      </c>
      <c r="L235" s="178">
        <v>0</v>
      </c>
      <c r="M235" s="178">
        <v>0</v>
      </c>
      <c r="N235" s="178">
        <v>0</v>
      </c>
      <c r="O235" s="178">
        <v>0</v>
      </c>
      <c r="P235" s="10">
        <f t="shared" si="425"/>
        <v>0</v>
      </c>
      <c r="Q235" s="178">
        <v>0</v>
      </c>
      <c r="R235" s="178">
        <v>0</v>
      </c>
      <c r="S235" s="178">
        <v>0</v>
      </c>
      <c r="T235" s="178">
        <v>0</v>
      </c>
      <c r="U235" s="178">
        <v>0</v>
      </c>
      <c r="V235" s="178">
        <v>0</v>
      </c>
      <c r="W235" s="178">
        <v>0</v>
      </c>
      <c r="X235" s="178">
        <v>0</v>
      </c>
      <c r="Y235" s="178">
        <v>0</v>
      </c>
      <c r="Z235" s="178">
        <v>0</v>
      </c>
      <c r="AA235" s="178">
        <v>0</v>
      </c>
      <c r="AB235" s="178">
        <v>0</v>
      </c>
      <c r="AC235" s="10">
        <f t="shared" si="426"/>
        <v>0</v>
      </c>
      <c r="AD235" s="178">
        <v>0</v>
      </c>
      <c r="AE235" s="178">
        <v>0</v>
      </c>
      <c r="AF235" s="178">
        <v>0</v>
      </c>
      <c r="AG235" s="178">
        <v>0</v>
      </c>
      <c r="AH235" s="178">
        <v>0</v>
      </c>
      <c r="AI235" s="178">
        <v>0</v>
      </c>
      <c r="AJ235" s="178">
        <v>0</v>
      </c>
      <c r="AK235" s="178">
        <v>0</v>
      </c>
      <c r="AL235" s="178">
        <v>0</v>
      </c>
      <c r="AM235" s="178">
        <v>0</v>
      </c>
      <c r="AN235" s="178">
        <v>0</v>
      </c>
      <c r="AO235" s="178">
        <v>0</v>
      </c>
      <c r="AP235" s="10">
        <f t="shared" si="427"/>
        <v>0</v>
      </c>
      <c r="AQ235" s="178">
        <v>0</v>
      </c>
      <c r="AR235" s="178">
        <v>0</v>
      </c>
      <c r="AS235" s="178">
        <v>0</v>
      </c>
      <c r="AT235" s="178">
        <v>0</v>
      </c>
      <c r="AU235" s="178">
        <v>0</v>
      </c>
      <c r="AV235" s="178">
        <v>0</v>
      </c>
      <c r="AW235" s="178">
        <v>0</v>
      </c>
      <c r="AX235" s="178">
        <v>0</v>
      </c>
      <c r="AY235" s="178">
        <v>0</v>
      </c>
      <c r="AZ235" s="178">
        <v>0</v>
      </c>
      <c r="BA235" s="178">
        <v>0</v>
      </c>
      <c r="BB235" s="178">
        <v>0</v>
      </c>
      <c r="BC235" s="10">
        <f t="shared" si="428"/>
        <v>0</v>
      </c>
      <c r="BD235" s="178">
        <v>0</v>
      </c>
      <c r="BE235" s="178">
        <v>0</v>
      </c>
      <c r="BF235" s="178">
        <v>0</v>
      </c>
      <c r="BG235" s="178">
        <v>0</v>
      </c>
      <c r="BH235" s="178">
        <v>0</v>
      </c>
      <c r="BI235" s="178">
        <v>0</v>
      </c>
      <c r="BJ235" s="178">
        <v>0</v>
      </c>
      <c r="BK235" s="178">
        <v>0</v>
      </c>
      <c r="BL235" s="178">
        <v>0</v>
      </c>
      <c r="BM235" s="178">
        <v>0</v>
      </c>
      <c r="BN235" s="178">
        <v>0</v>
      </c>
      <c r="BO235" s="178">
        <v>0</v>
      </c>
      <c r="BP235" s="184">
        <f t="shared" si="424"/>
        <v>0</v>
      </c>
    </row>
    <row r="236" spans="2:68" x14ac:dyDescent="0.25">
      <c r="B236" s="119" t="s">
        <v>200</v>
      </c>
      <c r="C236" s="118" t="s">
        <v>345</v>
      </c>
      <c r="D236" s="106">
        <v>0</v>
      </c>
      <c r="E236" s="178">
        <v>0</v>
      </c>
      <c r="F236" s="178">
        <v>0</v>
      </c>
      <c r="G236" s="178">
        <v>0</v>
      </c>
      <c r="H236" s="178">
        <v>0</v>
      </c>
      <c r="I236" s="178">
        <v>0</v>
      </c>
      <c r="J236" s="178">
        <v>0</v>
      </c>
      <c r="K236" s="178">
        <v>0</v>
      </c>
      <c r="L236" s="178">
        <v>0</v>
      </c>
      <c r="M236" s="178">
        <v>0</v>
      </c>
      <c r="N236" s="178">
        <v>0</v>
      </c>
      <c r="O236" s="178">
        <v>0</v>
      </c>
      <c r="P236" s="10">
        <f t="shared" si="425"/>
        <v>0</v>
      </c>
      <c r="Q236" s="178">
        <v>0</v>
      </c>
      <c r="R236" s="178">
        <v>0</v>
      </c>
      <c r="S236" s="178">
        <v>0</v>
      </c>
      <c r="T236" s="178">
        <v>0</v>
      </c>
      <c r="U236" s="178">
        <v>0</v>
      </c>
      <c r="V236" s="178">
        <v>0</v>
      </c>
      <c r="W236" s="178">
        <v>0</v>
      </c>
      <c r="X236" s="178">
        <v>0</v>
      </c>
      <c r="Y236" s="178">
        <v>0</v>
      </c>
      <c r="Z236" s="178">
        <v>0</v>
      </c>
      <c r="AA236" s="178">
        <v>0</v>
      </c>
      <c r="AB236" s="178">
        <v>0</v>
      </c>
      <c r="AC236" s="10">
        <f t="shared" si="426"/>
        <v>0</v>
      </c>
      <c r="AD236" s="178">
        <v>0</v>
      </c>
      <c r="AE236" s="178">
        <v>0</v>
      </c>
      <c r="AF236" s="178">
        <v>0</v>
      </c>
      <c r="AG236" s="178">
        <v>0</v>
      </c>
      <c r="AH236" s="178">
        <v>0</v>
      </c>
      <c r="AI236" s="178">
        <v>0</v>
      </c>
      <c r="AJ236" s="178">
        <v>0</v>
      </c>
      <c r="AK236" s="178">
        <v>0</v>
      </c>
      <c r="AL236" s="178">
        <v>0</v>
      </c>
      <c r="AM236" s="178">
        <v>0</v>
      </c>
      <c r="AN236" s="178">
        <v>0</v>
      </c>
      <c r="AO236" s="178">
        <v>0</v>
      </c>
      <c r="AP236" s="10">
        <f t="shared" si="427"/>
        <v>0</v>
      </c>
      <c r="AQ236" s="178">
        <v>0</v>
      </c>
      <c r="AR236" s="178">
        <v>0</v>
      </c>
      <c r="AS236" s="178">
        <v>0</v>
      </c>
      <c r="AT236" s="178">
        <v>0</v>
      </c>
      <c r="AU236" s="178">
        <v>0</v>
      </c>
      <c r="AV236" s="178">
        <v>0</v>
      </c>
      <c r="AW236" s="178">
        <v>0</v>
      </c>
      <c r="AX236" s="178">
        <v>0</v>
      </c>
      <c r="AY236" s="178">
        <v>0</v>
      </c>
      <c r="AZ236" s="178">
        <v>0</v>
      </c>
      <c r="BA236" s="178">
        <v>0</v>
      </c>
      <c r="BB236" s="178">
        <v>0</v>
      </c>
      <c r="BC236" s="10">
        <f t="shared" si="428"/>
        <v>0</v>
      </c>
      <c r="BD236" s="178">
        <v>0</v>
      </c>
      <c r="BE236" s="178">
        <v>0</v>
      </c>
      <c r="BF236" s="178">
        <v>0</v>
      </c>
      <c r="BG236" s="178">
        <v>0</v>
      </c>
      <c r="BH236" s="178">
        <v>0</v>
      </c>
      <c r="BI236" s="178">
        <v>0</v>
      </c>
      <c r="BJ236" s="178">
        <v>0</v>
      </c>
      <c r="BK236" s="178">
        <v>0</v>
      </c>
      <c r="BL236" s="178">
        <v>0</v>
      </c>
      <c r="BM236" s="178">
        <v>0</v>
      </c>
      <c r="BN236" s="178">
        <v>0</v>
      </c>
      <c r="BO236" s="178">
        <v>0</v>
      </c>
      <c r="BP236" s="184">
        <f t="shared" si="424"/>
        <v>0</v>
      </c>
    </row>
    <row r="237" spans="2:68" x14ac:dyDescent="0.25">
      <c r="B237" s="119" t="s">
        <v>200</v>
      </c>
      <c r="C237" s="118" t="s">
        <v>346</v>
      </c>
      <c r="D237" s="106">
        <v>0</v>
      </c>
      <c r="E237" s="178">
        <v>0</v>
      </c>
      <c r="F237" s="178">
        <v>0</v>
      </c>
      <c r="G237" s="178">
        <v>0</v>
      </c>
      <c r="H237" s="178">
        <v>0</v>
      </c>
      <c r="I237" s="178">
        <v>0</v>
      </c>
      <c r="J237" s="178">
        <v>0</v>
      </c>
      <c r="K237" s="178">
        <v>0</v>
      </c>
      <c r="L237" s="178">
        <v>0</v>
      </c>
      <c r="M237" s="178">
        <v>0</v>
      </c>
      <c r="N237" s="178">
        <v>0</v>
      </c>
      <c r="O237" s="178">
        <v>0</v>
      </c>
      <c r="P237" s="10">
        <f t="shared" si="425"/>
        <v>0</v>
      </c>
      <c r="Q237" s="178">
        <v>0</v>
      </c>
      <c r="R237" s="178">
        <v>0</v>
      </c>
      <c r="S237" s="178">
        <v>0</v>
      </c>
      <c r="T237" s="178">
        <v>0</v>
      </c>
      <c r="U237" s="178">
        <v>0</v>
      </c>
      <c r="V237" s="178">
        <v>0</v>
      </c>
      <c r="W237" s="178">
        <v>0</v>
      </c>
      <c r="X237" s="178">
        <v>0</v>
      </c>
      <c r="Y237" s="178">
        <v>0</v>
      </c>
      <c r="Z237" s="178">
        <v>0</v>
      </c>
      <c r="AA237" s="178">
        <v>0</v>
      </c>
      <c r="AB237" s="178">
        <v>0</v>
      </c>
      <c r="AC237" s="10">
        <f t="shared" si="426"/>
        <v>0</v>
      </c>
      <c r="AD237" s="178">
        <v>0</v>
      </c>
      <c r="AE237" s="178">
        <v>0</v>
      </c>
      <c r="AF237" s="178">
        <v>0</v>
      </c>
      <c r="AG237" s="178">
        <v>0</v>
      </c>
      <c r="AH237" s="178">
        <v>0</v>
      </c>
      <c r="AI237" s="178">
        <v>0</v>
      </c>
      <c r="AJ237" s="178">
        <v>0</v>
      </c>
      <c r="AK237" s="178">
        <v>0</v>
      </c>
      <c r="AL237" s="178">
        <v>0</v>
      </c>
      <c r="AM237" s="178">
        <v>0</v>
      </c>
      <c r="AN237" s="178">
        <v>0</v>
      </c>
      <c r="AO237" s="178">
        <v>0</v>
      </c>
      <c r="AP237" s="10">
        <f t="shared" si="427"/>
        <v>0</v>
      </c>
      <c r="AQ237" s="178">
        <v>0</v>
      </c>
      <c r="AR237" s="178">
        <v>0</v>
      </c>
      <c r="AS237" s="178">
        <v>0</v>
      </c>
      <c r="AT237" s="178">
        <v>0</v>
      </c>
      <c r="AU237" s="178">
        <v>0</v>
      </c>
      <c r="AV237" s="178">
        <v>0</v>
      </c>
      <c r="AW237" s="178">
        <v>0</v>
      </c>
      <c r="AX237" s="178">
        <v>0</v>
      </c>
      <c r="AY237" s="178">
        <v>0</v>
      </c>
      <c r="AZ237" s="178">
        <v>0</v>
      </c>
      <c r="BA237" s="178">
        <v>0</v>
      </c>
      <c r="BB237" s="178">
        <v>0</v>
      </c>
      <c r="BC237" s="10">
        <f t="shared" si="428"/>
        <v>0</v>
      </c>
      <c r="BD237" s="178">
        <v>0</v>
      </c>
      <c r="BE237" s="178">
        <v>0</v>
      </c>
      <c r="BF237" s="178">
        <v>0</v>
      </c>
      <c r="BG237" s="178">
        <v>0</v>
      </c>
      <c r="BH237" s="178">
        <v>0</v>
      </c>
      <c r="BI237" s="178">
        <v>0</v>
      </c>
      <c r="BJ237" s="178">
        <v>0</v>
      </c>
      <c r="BK237" s="178">
        <v>0</v>
      </c>
      <c r="BL237" s="178">
        <v>0</v>
      </c>
      <c r="BM237" s="178">
        <v>0</v>
      </c>
      <c r="BN237" s="178">
        <v>0</v>
      </c>
      <c r="BO237" s="178">
        <v>0</v>
      </c>
      <c r="BP237" s="184">
        <f t="shared" si="424"/>
        <v>0</v>
      </c>
    </row>
    <row r="238" spans="2:68" x14ac:dyDescent="0.25">
      <c r="B238" s="119" t="s">
        <v>200</v>
      </c>
      <c r="C238" s="118" t="s">
        <v>347</v>
      </c>
      <c r="D238" s="106">
        <v>0</v>
      </c>
      <c r="E238" s="178">
        <v>0</v>
      </c>
      <c r="F238" s="178">
        <v>0</v>
      </c>
      <c r="G238" s="178">
        <v>0</v>
      </c>
      <c r="H238" s="178">
        <v>0</v>
      </c>
      <c r="I238" s="178">
        <v>0</v>
      </c>
      <c r="J238" s="178">
        <v>0</v>
      </c>
      <c r="K238" s="178">
        <v>0</v>
      </c>
      <c r="L238" s="178">
        <v>0</v>
      </c>
      <c r="M238" s="178">
        <v>0</v>
      </c>
      <c r="N238" s="178">
        <v>0</v>
      </c>
      <c r="O238" s="178">
        <v>0</v>
      </c>
      <c r="P238" s="10">
        <f t="shared" si="425"/>
        <v>0</v>
      </c>
      <c r="Q238" s="178">
        <v>0</v>
      </c>
      <c r="R238" s="178">
        <v>0</v>
      </c>
      <c r="S238" s="178">
        <v>0</v>
      </c>
      <c r="T238" s="178">
        <v>0</v>
      </c>
      <c r="U238" s="178">
        <v>0</v>
      </c>
      <c r="V238" s="178">
        <v>0</v>
      </c>
      <c r="W238" s="178">
        <v>0</v>
      </c>
      <c r="X238" s="178">
        <v>0</v>
      </c>
      <c r="Y238" s="178">
        <v>0</v>
      </c>
      <c r="Z238" s="178">
        <v>0</v>
      </c>
      <c r="AA238" s="178">
        <v>0</v>
      </c>
      <c r="AB238" s="178">
        <v>0</v>
      </c>
      <c r="AC238" s="10">
        <f t="shared" si="426"/>
        <v>0</v>
      </c>
      <c r="AD238" s="178">
        <v>0</v>
      </c>
      <c r="AE238" s="178">
        <v>0</v>
      </c>
      <c r="AF238" s="178">
        <v>0</v>
      </c>
      <c r="AG238" s="178">
        <v>0</v>
      </c>
      <c r="AH238" s="178">
        <v>0</v>
      </c>
      <c r="AI238" s="178">
        <v>0</v>
      </c>
      <c r="AJ238" s="178">
        <v>0</v>
      </c>
      <c r="AK238" s="178">
        <v>0</v>
      </c>
      <c r="AL238" s="178">
        <v>0</v>
      </c>
      <c r="AM238" s="178">
        <v>0</v>
      </c>
      <c r="AN238" s="178">
        <v>0</v>
      </c>
      <c r="AO238" s="178">
        <v>0</v>
      </c>
      <c r="AP238" s="10">
        <f t="shared" si="427"/>
        <v>0</v>
      </c>
      <c r="AQ238" s="178">
        <v>0</v>
      </c>
      <c r="AR238" s="178">
        <v>0</v>
      </c>
      <c r="AS238" s="178">
        <v>0</v>
      </c>
      <c r="AT238" s="178">
        <v>0</v>
      </c>
      <c r="AU238" s="178">
        <v>0</v>
      </c>
      <c r="AV238" s="178">
        <v>0</v>
      </c>
      <c r="AW238" s="178">
        <v>0</v>
      </c>
      <c r="AX238" s="178">
        <v>0</v>
      </c>
      <c r="AY238" s="178">
        <v>0</v>
      </c>
      <c r="AZ238" s="178">
        <v>0</v>
      </c>
      <c r="BA238" s="178">
        <v>0</v>
      </c>
      <c r="BB238" s="178">
        <v>0</v>
      </c>
      <c r="BC238" s="10">
        <f t="shared" si="428"/>
        <v>0</v>
      </c>
      <c r="BD238" s="178">
        <v>0</v>
      </c>
      <c r="BE238" s="178">
        <v>0</v>
      </c>
      <c r="BF238" s="178">
        <v>0</v>
      </c>
      <c r="BG238" s="178">
        <v>0</v>
      </c>
      <c r="BH238" s="178">
        <v>0</v>
      </c>
      <c r="BI238" s="178">
        <v>0</v>
      </c>
      <c r="BJ238" s="178">
        <v>0</v>
      </c>
      <c r="BK238" s="178">
        <v>0</v>
      </c>
      <c r="BL238" s="178">
        <v>0</v>
      </c>
      <c r="BM238" s="178">
        <v>0</v>
      </c>
      <c r="BN238" s="178">
        <v>0</v>
      </c>
      <c r="BO238" s="178">
        <v>0</v>
      </c>
      <c r="BP238" s="184">
        <f t="shared" si="424"/>
        <v>0</v>
      </c>
    </row>
    <row r="239" spans="2:68" x14ac:dyDescent="0.25">
      <c r="B239" s="119" t="s">
        <v>200</v>
      </c>
      <c r="C239" s="118" t="s">
        <v>348</v>
      </c>
      <c r="D239" s="106">
        <v>0</v>
      </c>
      <c r="E239" s="178">
        <v>0</v>
      </c>
      <c r="F239" s="178">
        <v>0</v>
      </c>
      <c r="G239" s="178">
        <v>0</v>
      </c>
      <c r="H239" s="178">
        <v>0</v>
      </c>
      <c r="I239" s="178">
        <v>0</v>
      </c>
      <c r="J239" s="178">
        <v>0</v>
      </c>
      <c r="K239" s="178">
        <v>0</v>
      </c>
      <c r="L239" s="178">
        <v>0</v>
      </c>
      <c r="M239" s="178">
        <v>0</v>
      </c>
      <c r="N239" s="178">
        <v>0</v>
      </c>
      <c r="O239" s="178">
        <v>0</v>
      </c>
      <c r="P239" s="10">
        <f t="shared" si="425"/>
        <v>0</v>
      </c>
      <c r="Q239" s="178">
        <v>0</v>
      </c>
      <c r="R239" s="178">
        <v>0</v>
      </c>
      <c r="S239" s="178">
        <v>0</v>
      </c>
      <c r="T239" s="178">
        <v>0</v>
      </c>
      <c r="U239" s="178">
        <v>0</v>
      </c>
      <c r="V239" s="178">
        <v>0</v>
      </c>
      <c r="W239" s="178">
        <v>0</v>
      </c>
      <c r="X239" s="178">
        <v>0</v>
      </c>
      <c r="Y239" s="178">
        <v>0</v>
      </c>
      <c r="Z239" s="178">
        <v>0</v>
      </c>
      <c r="AA239" s="178">
        <v>0</v>
      </c>
      <c r="AB239" s="178">
        <v>0</v>
      </c>
      <c r="AC239" s="10">
        <f t="shared" si="426"/>
        <v>0</v>
      </c>
      <c r="AD239" s="178">
        <v>0</v>
      </c>
      <c r="AE239" s="178">
        <v>0</v>
      </c>
      <c r="AF239" s="178">
        <v>0</v>
      </c>
      <c r="AG239" s="178">
        <v>0</v>
      </c>
      <c r="AH239" s="178">
        <v>0</v>
      </c>
      <c r="AI239" s="178">
        <v>0</v>
      </c>
      <c r="AJ239" s="178">
        <v>0</v>
      </c>
      <c r="AK239" s="178">
        <v>0</v>
      </c>
      <c r="AL239" s="178">
        <v>0</v>
      </c>
      <c r="AM239" s="178">
        <v>0</v>
      </c>
      <c r="AN239" s="178">
        <v>0</v>
      </c>
      <c r="AO239" s="178">
        <v>0</v>
      </c>
      <c r="AP239" s="10">
        <f t="shared" si="427"/>
        <v>0</v>
      </c>
      <c r="AQ239" s="178">
        <v>0</v>
      </c>
      <c r="AR239" s="178">
        <v>0</v>
      </c>
      <c r="AS239" s="178">
        <v>0</v>
      </c>
      <c r="AT239" s="178">
        <v>0</v>
      </c>
      <c r="AU239" s="178">
        <v>0</v>
      </c>
      <c r="AV239" s="178">
        <v>0</v>
      </c>
      <c r="AW239" s="178">
        <v>0</v>
      </c>
      <c r="AX239" s="178">
        <v>0</v>
      </c>
      <c r="AY239" s="178">
        <v>0</v>
      </c>
      <c r="AZ239" s="178">
        <v>0</v>
      </c>
      <c r="BA239" s="178">
        <v>0</v>
      </c>
      <c r="BB239" s="178">
        <v>0</v>
      </c>
      <c r="BC239" s="10">
        <f t="shared" si="428"/>
        <v>0</v>
      </c>
      <c r="BD239" s="178">
        <v>0</v>
      </c>
      <c r="BE239" s="178">
        <v>0</v>
      </c>
      <c r="BF239" s="178">
        <v>0</v>
      </c>
      <c r="BG239" s="178">
        <v>0</v>
      </c>
      <c r="BH239" s="178">
        <v>0</v>
      </c>
      <c r="BI239" s="178">
        <v>0</v>
      </c>
      <c r="BJ239" s="178">
        <v>0</v>
      </c>
      <c r="BK239" s="178">
        <v>0</v>
      </c>
      <c r="BL239" s="178">
        <v>0</v>
      </c>
      <c r="BM239" s="178">
        <v>0</v>
      </c>
      <c r="BN239" s="178">
        <v>0</v>
      </c>
      <c r="BO239" s="178">
        <v>0</v>
      </c>
      <c r="BP239" s="184">
        <f t="shared" si="424"/>
        <v>0</v>
      </c>
    </row>
    <row r="240" spans="2:68" x14ac:dyDescent="0.25">
      <c r="B240" s="119" t="s">
        <v>200</v>
      </c>
      <c r="C240" s="118" t="s">
        <v>349</v>
      </c>
      <c r="D240" s="106">
        <v>0</v>
      </c>
      <c r="E240" s="178">
        <v>0</v>
      </c>
      <c r="F240" s="178">
        <v>0</v>
      </c>
      <c r="G240" s="178">
        <v>0</v>
      </c>
      <c r="H240" s="178">
        <v>0</v>
      </c>
      <c r="I240" s="178">
        <v>0</v>
      </c>
      <c r="J240" s="178">
        <v>0</v>
      </c>
      <c r="K240" s="178">
        <v>0</v>
      </c>
      <c r="L240" s="178">
        <v>0</v>
      </c>
      <c r="M240" s="178">
        <v>0</v>
      </c>
      <c r="N240" s="178">
        <v>0</v>
      </c>
      <c r="O240" s="178">
        <v>0</v>
      </c>
      <c r="P240" s="10">
        <f t="shared" si="425"/>
        <v>0</v>
      </c>
      <c r="Q240" s="178">
        <v>0</v>
      </c>
      <c r="R240" s="178">
        <v>0</v>
      </c>
      <c r="S240" s="178">
        <v>0</v>
      </c>
      <c r="T240" s="178">
        <v>0</v>
      </c>
      <c r="U240" s="178">
        <v>0</v>
      </c>
      <c r="V240" s="178">
        <v>0</v>
      </c>
      <c r="W240" s="178">
        <v>0</v>
      </c>
      <c r="X240" s="178">
        <v>0</v>
      </c>
      <c r="Y240" s="178">
        <v>0</v>
      </c>
      <c r="Z240" s="178">
        <v>0</v>
      </c>
      <c r="AA240" s="178">
        <v>0</v>
      </c>
      <c r="AB240" s="178">
        <v>0</v>
      </c>
      <c r="AC240" s="10">
        <f t="shared" si="426"/>
        <v>0</v>
      </c>
      <c r="AD240" s="178">
        <v>0</v>
      </c>
      <c r="AE240" s="178">
        <v>0</v>
      </c>
      <c r="AF240" s="178">
        <v>0</v>
      </c>
      <c r="AG240" s="178">
        <v>0</v>
      </c>
      <c r="AH240" s="178">
        <v>0</v>
      </c>
      <c r="AI240" s="178">
        <v>0</v>
      </c>
      <c r="AJ240" s="178">
        <v>0</v>
      </c>
      <c r="AK240" s="178">
        <v>0</v>
      </c>
      <c r="AL240" s="178">
        <v>0</v>
      </c>
      <c r="AM240" s="178">
        <v>0</v>
      </c>
      <c r="AN240" s="178">
        <v>0</v>
      </c>
      <c r="AO240" s="178">
        <v>0</v>
      </c>
      <c r="AP240" s="10">
        <f t="shared" si="427"/>
        <v>0</v>
      </c>
      <c r="AQ240" s="178">
        <v>0</v>
      </c>
      <c r="AR240" s="178">
        <v>0</v>
      </c>
      <c r="AS240" s="178">
        <v>0</v>
      </c>
      <c r="AT240" s="178">
        <v>0</v>
      </c>
      <c r="AU240" s="178">
        <v>0</v>
      </c>
      <c r="AV240" s="178">
        <v>0</v>
      </c>
      <c r="AW240" s="178">
        <v>0</v>
      </c>
      <c r="AX240" s="178">
        <v>0</v>
      </c>
      <c r="AY240" s="178">
        <v>0</v>
      </c>
      <c r="AZ240" s="178">
        <v>0</v>
      </c>
      <c r="BA240" s="178">
        <v>0</v>
      </c>
      <c r="BB240" s="178">
        <v>0</v>
      </c>
      <c r="BC240" s="10">
        <f t="shared" si="428"/>
        <v>0</v>
      </c>
      <c r="BD240" s="178">
        <v>0</v>
      </c>
      <c r="BE240" s="178">
        <v>0</v>
      </c>
      <c r="BF240" s="178">
        <v>0</v>
      </c>
      <c r="BG240" s="178">
        <v>0</v>
      </c>
      <c r="BH240" s="178">
        <v>0</v>
      </c>
      <c r="BI240" s="178">
        <v>0</v>
      </c>
      <c r="BJ240" s="178">
        <v>0</v>
      </c>
      <c r="BK240" s="178">
        <v>0</v>
      </c>
      <c r="BL240" s="178">
        <v>0</v>
      </c>
      <c r="BM240" s="178">
        <v>0</v>
      </c>
      <c r="BN240" s="178">
        <v>0</v>
      </c>
      <c r="BO240" s="178">
        <v>0</v>
      </c>
      <c r="BP240" s="184">
        <f t="shared" si="424"/>
        <v>0</v>
      </c>
    </row>
    <row r="241" spans="2:68" x14ac:dyDescent="0.25">
      <c r="B241" s="119" t="s">
        <v>200</v>
      </c>
      <c r="C241" s="118" t="s">
        <v>350</v>
      </c>
      <c r="D241" s="106">
        <v>0</v>
      </c>
      <c r="E241" s="178">
        <v>0</v>
      </c>
      <c r="F241" s="178">
        <v>0</v>
      </c>
      <c r="G241" s="178">
        <v>0</v>
      </c>
      <c r="H241" s="178">
        <v>0</v>
      </c>
      <c r="I241" s="178">
        <v>0</v>
      </c>
      <c r="J241" s="178">
        <v>0</v>
      </c>
      <c r="K241" s="178">
        <v>0</v>
      </c>
      <c r="L241" s="178">
        <v>0</v>
      </c>
      <c r="M241" s="178">
        <v>0</v>
      </c>
      <c r="N241" s="178">
        <v>0</v>
      </c>
      <c r="O241" s="178">
        <v>0</v>
      </c>
      <c r="P241" s="10">
        <f t="shared" si="425"/>
        <v>0</v>
      </c>
      <c r="Q241" s="178">
        <v>0</v>
      </c>
      <c r="R241" s="178">
        <v>0</v>
      </c>
      <c r="S241" s="178">
        <v>0</v>
      </c>
      <c r="T241" s="178">
        <v>0</v>
      </c>
      <c r="U241" s="178">
        <v>0</v>
      </c>
      <c r="V241" s="178">
        <v>0</v>
      </c>
      <c r="W241" s="178">
        <v>0</v>
      </c>
      <c r="X241" s="178">
        <v>0</v>
      </c>
      <c r="Y241" s="178">
        <v>0</v>
      </c>
      <c r="Z241" s="178">
        <v>0</v>
      </c>
      <c r="AA241" s="178">
        <v>0</v>
      </c>
      <c r="AB241" s="178">
        <v>0</v>
      </c>
      <c r="AC241" s="10">
        <f t="shared" si="426"/>
        <v>0</v>
      </c>
      <c r="AD241" s="178">
        <v>0</v>
      </c>
      <c r="AE241" s="178">
        <v>0</v>
      </c>
      <c r="AF241" s="178">
        <v>0</v>
      </c>
      <c r="AG241" s="178">
        <v>0</v>
      </c>
      <c r="AH241" s="178">
        <v>0</v>
      </c>
      <c r="AI241" s="178">
        <v>0</v>
      </c>
      <c r="AJ241" s="178">
        <v>0</v>
      </c>
      <c r="AK241" s="178">
        <v>0</v>
      </c>
      <c r="AL241" s="178">
        <v>0</v>
      </c>
      <c r="AM241" s="178">
        <v>0</v>
      </c>
      <c r="AN241" s="178">
        <v>0</v>
      </c>
      <c r="AO241" s="178">
        <v>0</v>
      </c>
      <c r="AP241" s="10">
        <f t="shared" si="427"/>
        <v>0</v>
      </c>
      <c r="AQ241" s="178">
        <v>0</v>
      </c>
      <c r="AR241" s="178">
        <v>0</v>
      </c>
      <c r="AS241" s="178">
        <v>0</v>
      </c>
      <c r="AT241" s="178">
        <v>0</v>
      </c>
      <c r="AU241" s="178">
        <v>0</v>
      </c>
      <c r="AV241" s="178">
        <v>0</v>
      </c>
      <c r="AW241" s="178">
        <v>0</v>
      </c>
      <c r="AX241" s="178">
        <v>0</v>
      </c>
      <c r="AY241" s="178">
        <v>0</v>
      </c>
      <c r="AZ241" s="178">
        <v>0</v>
      </c>
      <c r="BA241" s="178">
        <v>0</v>
      </c>
      <c r="BB241" s="178">
        <v>0</v>
      </c>
      <c r="BC241" s="10">
        <f t="shared" si="428"/>
        <v>0</v>
      </c>
      <c r="BD241" s="178">
        <v>0</v>
      </c>
      <c r="BE241" s="178">
        <v>0</v>
      </c>
      <c r="BF241" s="178">
        <v>0</v>
      </c>
      <c r="BG241" s="178">
        <v>0</v>
      </c>
      <c r="BH241" s="178">
        <v>0</v>
      </c>
      <c r="BI241" s="178">
        <v>0</v>
      </c>
      <c r="BJ241" s="178">
        <v>0</v>
      </c>
      <c r="BK241" s="178">
        <v>0</v>
      </c>
      <c r="BL241" s="178">
        <v>0</v>
      </c>
      <c r="BM241" s="178">
        <v>0</v>
      </c>
      <c r="BN241" s="178">
        <v>0</v>
      </c>
      <c r="BO241" s="178">
        <v>0</v>
      </c>
      <c r="BP241" s="184">
        <f t="shared" si="424"/>
        <v>0</v>
      </c>
    </row>
    <row r="242" spans="2:68" x14ac:dyDescent="0.25">
      <c r="B242" s="119" t="s">
        <v>200</v>
      </c>
      <c r="C242" s="118" t="s">
        <v>351</v>
      </c>
      <c r="D242" s="106">
        <v>0</v>
      </c>
      <c r="E242" s="178">
        <v>0</v>
      </c>
      <c r="F242" s="178">
        <v>0</v>
      </c>
      <c r="G242" s="178">
        <v>0</v>
      </c>
      <c r="H242" s="178">
        <v>0</v>
      </c>
      <c r="I242" s="178">
        <v>0</v>
      </c>
      <c r="J242" s="178">
        <v>0</v>
      </c>
      <c r="K242" s="178">
        <v>0</v>
      </c>
      <c r="L242" s="178">
        <v>0</v>
      </c>
      <c r="M242" s="178">
        <v>0</v>
      </c>
      <c r="N242" s="178">
        <v>0</v>
      </c>
      <c r="O242" s="178">
        <v>0</v>
      </c>
      <c r="P242" s="10">
        <f t="shared" si="425"/>
        <v>0</v>
      </c>
      <c r="Q242" s="178">
        <v>0</v>
      </c>
      <c r="R242" s="178">
        <v>0</v>
      </c>
      <c r="S242" s="178">
        <v>0</v>
      </c>
      <c r="T242" s="178">
        <v>0</v>
      </c>
      <c r="U242" s="178">
        <v>0</v>
      </c>
      <c r="V242" s="178">
        <v>0</v>
      </c>
      <c r="W242" s="178">
        <v>0</v>
      </c>
      <c r="X242" s="178">
        <v>0</v>
      </c>
      <c r="Y242" s="178">
        <v>0</v>
      </c>
      <c r="Z242" s="178">
        <v>0</v>
      </c>
      <c r="AA242" s="178">
        <v>0</v>
      </c>
      <c r="AB242" s="178">
        <v>0</v>
      </c>
      <c r="AC242" s="10">
        <f t="shared" si="426"/>
        <v>0</v>
      </c>
      <c r="AD242" s="178">
        <v>0</v>
      </c>
      <c r="AE242" s="178">
        <v>0</v>
      </c>
      <c r="AF242" s="178">
        <v>0</v>
      </c>
      <c r="AG242" s="178">
        <v>0</v>
      </c>
      <c r="AH242" s="178">
        <v>0</v>
      </c>
      <c r="AI242" s="178">
        <v>0</v>
      </c>
      <c r="AJ242" s="178">
        <v>0</v>
      </c>
      <c r="AK242" s="178">
        <v>0</v>
      </c>
      <c r="AL242" s="178">
        <v>0</v>
      </c>
      <c r="AM242" s="178">
        <v>0</v>
      </c>
      <c r="AN242" s="178">
        <v>0</v>
      </c>
      <c r="AO242" s="178">
        <v>0</v>
      </c>
      <c r="AP242" s="10">
        <f t="shared" si="427"/>
        <v>0</v>
      </c>
      <c r="AQ242" s="178">
        <v>0</v>
      </c>
      <c r="AR242" s="178">
        <v>0</v>
      </c>
      <c r="AS242" s="178">
        <v>0</v>
      </c>
      <c r="AT242" s="178">
        <v>0</v>
      </c>
      <c r="AU242" s="178">
        <v>0</v>
      </c>
      <c r="AV242" s="178">
        <v>0</v>
      </c>
      <c r="AW242" s="178">
        <v>0</v>
      </c>
      <c r="AX242" s="178">
        <v>0</v>
      </c>
      <c r="AY242" s="178">
        <v>0</v>
      </c>
      <c r="AZ242" s="178">
        <v>0</v>
      </c>
      <c r="BA242" s="178">
        <v>0</v>
      </c>
      <c r="BB242" s="178">
        <v>0</v>
      </c>
      <c r="BC242" s="10">
        <f t="shared" si="428"/>
        <v>0</v>
      </c>
      <c r="BD242" s="178">
        <v>0</v>
      </c>
      <c r="BE242" s="178">
        <v>0</v>
      </c>
      <c r="BF242" s="178">
        <v>0</v>
      </c>
      <c r="BG242" s="178">
        <v>0</v>
      </c>
      <c r="BH242" s="178">
        <v>0</v>
      </c>
      <c r="BI242" s="178">
        <v>0</v>
      </c>
      <c r="BJ242" s="178">
        <v>0</v>
      </c>
      <c r="BK242" s="178">
        <v>0</v>
      </c>
      <c r="BL242" s="178">
        <v>0</v>
      </c>
      <c r="BM242" s="178">
        <v>0</v>
      </c>
      <c r="BN242" s="178">
        <v>0</v>
      </c>
      <c r="BO242" s="178">
        <v>0</v>
      </c>
      <c r="BP242" s="184">
        <f t="shared" si="424"/>
        <v>0</v>
      </c>
    </row>
    <row r="243" spans="2:68" x14ac:dyDescent="0.25">
      <c r="B243" s="119" t="s">
        <v>200</v>
      </c>
      <c r="C243" s="118" t="s">
        <v>352</v>
      </c>
      <c r="D243" s="106">
        <v>0</v>
      </c>
      <c r="E243" s="178">
        <v>0</v>
      </c>
      <c r="F243" s="178">
        <v>0</v>
      </c>
      <c r="G243" s="178">
        <v>0</v>
      </c>
      <c r="H243" s="178">
        <v>0</v>
      </c>
      <c r="I243" s="178">
        <v>0</v>
      </c>
      <c r="J243" s="178">
        <v>0</v>
      </c>
      <c r="K243" s="178">
        <v>0</v>
      </c>
      <c r="L243" s="178">
        <v>0</v>
      </c>
      <c r="M243" s="178">
        <v>0</v>
      </c>
      <c r="N243" s="178">
        <v>0</v>
      </c>
      <c r="O243" s="178">
        <v>0</v>
      </c>
      <c r="P243" s="10">
        <f t="shared" si="425"/>
        <v>0</v>
      </c>
      <c r="Q243" s="178">
        <v>0</v>
      </c>
      <c r="R243" s="178">
        <v>0</v>
      </c>
      <c r="S243" s="178">
        <v>0</v>
      </c>
      <c r="T243" s="178">
        <v>0</v>
      </c>
      <c r="U243" s="178">
        <v>0</v>
      </c>
      <c r="V243" s="178">
        <v>0</v>
      </c>
      <c r="W243" s="178">
        <v>0</v>
      </c>
      <c r="X243" s="178">
        <v>0</v>
      </c>
      <c r="Y243" s="178">
        <v>0</v>
      </c>
      <c r="Z243" s="178">
        <v>0</v>
      </c>
      <c r="AA243" s="178">
        <v>0</v>
      </c>
      <c r="AB243" s="178">
        <v>0</v>
      </c>
      <c r="AC243" s="10">
        <f t="shared" si="426"/>
        <v>0</v>
      </c>
      <c r="AD243" s="178">
        <v>0</v>
      </c>
      <c r="AE243" s="178">
        <v>0</v>
      </c>
      <c r="AF243" s="178">
        <v>0</v>
      </c>
      <c r="AG243" s="178">
        <v>0</v>
      </c>
      <c r="AH243" s="178">
        <v>0</v>
      </c>
      <c r="AI243" s="178">
        <v>0</v>
      </c>
      <c r="AJ243" s="178">
        <v>0</v>
      </c>
      <c r="AK243" s="178">
        <v>0</v>
      </c>
      <c r="AL243" s="178">
        <v>0</v>
      </c>
      <c r="AM243" s="178">
        <v>0</v>
      </c>
      <c r="AN243" s="178">
        <v>0</v>
      </c>
      <c r="AO243" s="178">
        <v>0</v>
      </c>
      <c r="AP243" s="10">
        <f t="shared" si="427"/>
        <v>0</v>
      </c>
      <c r="AQ243" s="178">
        <v>0</v>
      </c>
      <c r="AR243" s="178">
        <v>0</v>
      </c>
      <c r="AS243" s="178">
        <v>0</v>
      </c>
      <c r="AT243" s="178">
        <v>0</v>
      </c>
      <c r="AU243" s="178">
        <v>0</v>
      </c>
      <c r="AV243" s="178">
        <v>0</v>
      </c>
      <c r="AW243" s="178">
        <v>0</v>
      </c>
      <c r="AX243" s="178">
        <v>0</v>
      </c>
      <c r="AY243" s="178">
        <v>0</v>
      </c>
      <c r="AZ243" s="178">
        <v>0</v>
      </c>
      <c r="BA243" s="178">
        <v>0</v>
      </c>
      <c r="BB243" s="178">
        <v>0</v>
      </c>
      <c r="BC243" s="10">
        <f t="shared" si="428"/>
        <v>0</v>
      </c>
      <c r="BD243" s="178">
        <v>0</v>
      </c>
      <c r="BE243" s="178">
        <v>0</v>
      </c>
      <c r="BF243" s="178">
        <v>0</v>
      </c>
      <c r="BG243" s="178">
        <v>0</v>
      </c>
      <c r="BH243" s="178">
        <v>0</v>
      </c>
      <c r="BI243" s="178">
        <v>0</v>
      </c>
      <c r="BJ243" s="178">
        <v>0</v>
      </c>
      <c r="BK243" s="178">
        <v>0</v>
      </c>
      <c r="BL243" s="178">
        <v>0</v>
      </c>
      <c r="BM243" s="178">
        <v>0</v>
      </c>
      <c r="BN243" s="178">
        <v>0</v>
      </c>
      <c r="BO243" s="178">
        <v>0</v>
      </c>
      <c r="BP243" s="184">
        <f t="shared" si="424"/>
        <v>0</v>
      </c>
    </row>
    <row r="244" spans="2:68" x14ac:dyDescent="0.25">
      <c r="B244" s="119" t="s">
        <v>200</v>
      </c>
      <c r="C244" s="118" t="s">
        <v>353</v>
      </c>
      <c r="D244" s="187">
        <v>0</v>
      </c>
      <c r="E244" s="188">
        <v>0</v>
      </c>
      <c r="F244" s="188">
        <v>0</v>
      </c>
      <c r="G244" s="188">
        <v>0</v>
      </c>
      <c r="H244" s="188">
        <v>0</v>
      </c>
      <c r="I244" s="188">
        <v>0</v>
      </c>
      <c r="J244" s="188">
        <v>0</v>
      </c>
      <c r="K244" s="188">
        <v>0</v>
      </c>
      <c r="L244" s="188">
        <v>0</v>
      </c>
      <c r="M244" s="188">
        <v>0</v>
      </c>
      <c r="N244" s="188">
        <v>0</v>
      </c>
      <c r="O244" s="188">
        <v>0</v>
      </c>
      <c r="P244" s="189">
        <f t="shared" si="425"/>
        <v>0</v>
      </c>
      <c r="Q244" s="188">
        <v>0</v>
      </c>
      <c r="R244" s="188">
        <v>0</v>
      </c>
      <c r="S244" s="188">
        <v>0</v>
      </c>
      <c r="T244" s="188">
        <v>0</v>
      </c>
      <c r="U244" s="188">
        <v>0</v>
      </c>
      <c r="V244" s="188">
        <v>0</v>
      </c>
      <c r="W244" s="188">
        <v>0</v>
      </c>
      <c r="X244" s="188">
        <v>0</v>
      </c>
      <c r="Y244" s="188">
        <v>0</v>
      </c>
      <c r="Z244" s="188">
        <v>0</v>
      </c>
      <c r="AA244" s="188">
        <v>0</v>
      </c>
      <c r="AB244" s="188">
        <v>0</v>
      </c>
      <c r="AC244" s="189">
        <f t="shared" si="426"/>
        <v>0</v>
      </c>
      <c r="AD244" s="188">
        <v>0</v>
      </c>
      <c r="AE244" s="188">
        <v>0</v>
      </c>
      <c r="AF244" s="188">
        <v>0</v>
      </c>
      <c r="AG244" s="188">
        <v>0</v>
      </c>
      <c r="AH244" s="188">
        <v>0</v>
      </c>
      <c r="AI244" s="188">
        <v>0</v>
      </c>
      <c r="AJ244" s="188">
        <v>0</v>
      </c>
      <c r="AK244" s="188">
        <v>0</v>
      </c>
      <c r="AL244" s="188">
        <v>0</v>
      </c>
      <c r="AM244" s="188">
        <v>0</v>
      </c>
      <c r="AN244" s="188">
        <v>0</v>
      </c>
      <c r="AO244" s="188">
        <v>0</v>
      </c>
      <c r="AP244" s="189">
        <f t="shared" si="427"/>
        <v>0</v>
      </c>
      <c r="AQ244" s="188">
        <v>0</v>
      </c>
      <c r="AR244" s="188">
        <v>0</v>
      </c>
      <c r="AS244" s="188">
        <v>0</v>
      </c>
      <c r="AT244" s="188">
        <v>0</v>
      </c>
      <c r="AU244" s="188">
        <v>0</v>
      </c>
      <c r="AV244" s="188">
        <v>0</v>
      </c>
      <c r="AW244" s="188">
        <v>0</v>
      </c>
      <c r="AX244" s="188">
        <v>0</v>
      </c>
      <c r="AY244" s="188">
        <v>0</v>
      </c>
      <c r="AZ244" s="188">
        <v>0</v>
      </c>
      <c r="BA244" s="188">
        <v>0</v>
      </c>
      <c r="BB244" s="188">
        <v>0</v>
      </c>
      <c r="BC244" s="189">
        <f t="shared" si="428"/>
        <v>0</v>
      </c>
      <c r="BD244" s="188">
        <v>0</v>
      </c>
      <c r="BE244" s="188">
        <v>0</v>
      </c>
      <c r="BF244" s="188">
        <v>0</v>
      </c>
      <c r="BG244" s="188">
        <v>0</v>
      </c>
      <c r="BH244" s="188">
        <v>0</v>
      </c>
      <c r="BI244" s="188">
        <v>0</v>
      </c>
      <c r="BJ244" s="188">
        <v>0</v>
      </c>
      <c r="BK244" s="188">
        <v>0</v>
      </c>
      <c r="BL244" s="188">
        <v>0</v>
      </c>
      <c r="BM244" s="188">
        <v>0</v>
      </c>
      <c r="BN244" s="188">
        <v>0</v>
      </c>
      <c r="BO244" s="188">
        <v>0</v>
      </c>
      <c r="BP244" s="190">
        <f t="shared" si="424"/>
        <v>0</v>
      </c>
    </row>
    <row r="245" spans="2:68" x14ac:dyDescent="0.25">
      <c r="B245" s="114"/>
      <c r="C245" s="68"/>
      <c r="D245" s="142">
        <f>SUM(D230:D244)</f>
        <v>0</v>
      </c>
      <c r="E245" s="142">
        <f t="shared" ref="E245" si="429">SUM(E230:E244)</f>
        <v>0</v>
      </c>
      <c r="F245" s="142">
        <f t="shared" ref="F245" si="430">SUM(F230:F244)</f>
        <v>0</v>
      </c>
      <c r="G245" s="142">
        <f t="shared" ref="G245" si="431">SUM(G230:G244)</f>
        <v>0</v>
      </c>
      <c r="H245" s="142">
        <f t="shared" ref="H245" si="432">SUM(H230:H244)</f>
        <v>0</v>
      </c>
      <c r="I245" s="142">
        <f t="shared" ref="I245" si="433">SUM(I230:I244)</f>
        <v>0</v>
      </c>
      <c r="J245" s="142">
        <f t="shared" ref="J245" si="434">SUM(J230:J244)</f>
        <v>0</v>
      </c>
      <c r="K245" s="142">
        <f t="shared" ref="K245" si="435">SUM(K230:K244)</f>
        <v>0</v>
      </c>
      <c r="L245" s="142">
        <f t="shared" ref="L245" si="436">SUM(L230:L244)</f>
        <v>0</v>
      </c>
      <c r="M245" s="142">
        <f t="shared" ref="M245" si="437">SUM(M230:M244)</f>
        <v>0</v>
      </c>
      <c r="N245" s="142">
        <f t="shared" ref="N245" si="438">SUM(N230:N244)</f>
        <v>0</v>
      </c>
      <c r="O245" s="142">
        <f t="shared" ref="O245" si="439">SUM(O230:O244)</f>
        <v>0</v>
      </c>
      <c r="P245" s="84">
        <f>SUM(P230:P244)</f>
        <v>0</v>
      </c>
      <c r="Q245" s="142">
        <f>SUM(Q230:Q244)</f>
        <v>0</v>
      </c>
      <c r="R245" s="142">
        <f t="shared" ref="R245" si="440">SUM(R230:R244)</f>
        <v>0</v>
      </c>
      <c r="S245" s="142">
        <f t="shared" ref="S245" si="441">SUM(S230:S244)</f>
        <v>0</v>
      </c>
      <c r="T245" s="142">
        <f t="shared" ref="T245" si="442">SUM(T230:T244)</f>
        <v>0</v>
      </c>
      <c r="U245" s="142">
        <f t="shared" ref="U245" si="443">SUM(U230:U244)</f>
        <v>0</v>
      </c>
      <c r="V245" s="142">
        <f t="shared" ref="V245" si="444">SUM(V230:V244)</f>
        <v>0</v>
      </c>
      <c r="W245" s="142">
        <f t="shared" ref="W245" si="445">SUM(W230:W244)</f>
        <v>0</v>
      </c>
      <c r="X245" s="142">
        <f t="shared" ref="X245" si="446">SUM(X230:X244)</f>
        <v>0</v>
      </c>
      <c r="Y245" s="142">
        <f t="shared" ref="Y245" si="447">SUM(Y230:Y244)</f>
        <v>0</v>
      </c>
      <c r="Z245" s="142">
        <f t="shared" ref="Z245" si="448">SUM(Z230:Z244)</f>
        <v>0</v>
      </c>
      <c r="AA245" s="142">
        <f t="shared" ref="AA245" si="449">SUM(AA230:AA244)</f>
        <v>0</v>
      </c>
      <c r="AB245" s="142">
        <f t="shared" ref="AB245" si="450">SUM(AB230:AB244)</f>
        <v>0</v>
      </c>
      <c r="AC245" s="84">
        <f>SUM(AC230:AC244)</f>
        <v>0</v>
      </c>
      <c r="AD245" s="142">
        <f>SUM(AD230:AD244)</f>
        <v>0</v>
      </c>
      <c r="AE245" s="142">
        <f t="shared" ref="AE245" si="451">SUM(AE230:AE244)</f>
        <v>0</v>
      </c>
      <c r="AF245" s="142">
        <f t="shared" ref="AF245" si="452">SUM(AF230:AF244)</f>
        <v>0</v>
      </c>
      <c r="AG245" s="142">
        <f t="shared" ref="AG245" si="453">SUM(AG230:AG244)</f>
        <v>0</v>
      </c>
      <c r="AH245" s="142">
        <f t="shared" ref="AH245" si="454">SUM(AH230:AH244)</f>
        <v>0</v>
      </c>
      <c r="AI245" s="142">
        <f t="shared" ref="AI245" si="455">SUM(AI230:AI244)</f>
        <v>0</v>
      </c>
      <c r="AJ245" s="142">
        <f t="shared" ref="AJ245" si="456">SUM(AJ230:AJ244)</f>
        <v>0</v>
      </c>
      <c r="AK245" s="142">
        <f t="shared" ref="AK245" si="457">SUM(AK230:AK244)</f>
        <v>0</v>
      </c>
      <c r="AL245" s="142">
        <f t="shared" ref="AL245" si="458">SUM(AL230:AL244)</f>
        <v>0</v>
      </c>
      <c r="AM245" s="142">
        <f t="shared" ref="AM245" si="459">SUM(AM230:AM244)</f>
        <v>0</v>
      </c>
      <c r="AN245" s="142">
        <f t="shared" ref="AN245" si="460">SUM(AN230:AN244)</f>
        <v>0</v>
      </c>
      <c r="AO245" s="142">
        <f t="shared" ref="AO245" si="461">SUM(AO230:AO244)</f>
        <v>0</v>
      </c>
      <c r="AP245" s="84">
        <f>SUM(AP230:AP244)</f>
        <v>0</v>
      </c>
      <c r="AQ245" s="142">
        <f>SUM(AQ230:AQ244)</f>
        <v>0</v>
      </c>
      <c r="AR245" s="142">
        <f t="shared" ref="AR245" si="462">SUM(AR230:AR244)</f>
        <v>0</v>
      </c>
      <c r="AS245" s="142">
        <f t="shared" ref="AS245" si="463">SUM(AS230:AS244)</f>
        <v>0</v>
      </c>
      <c r="AT245" s="142">
        <f t="shared" ref="AT245" si="464">SUM(AT230:AT244)</f>
        <v>0</v>
      </c>
      <c r="AU245" s="142">
        <f t="shared" ref="AU245" si="465">SUM(AU230:AU244)</f>
        <v>0</v>
      </c>
      <c r="AV245" s="142">
        <f t="shared" ref="AV245" si="466">SUM(AV230:AV244)</f>
        <v>0</v>
      </c>
      <c r="AW245" s="142">
        <f t="shared" ref="AW245" si="467">SUM(AW230:AW244)</f>
        <v>0</v>
      </c>
      <c r="AX245" s="142">
        <f t="shared" ref="AX245" si="468">SUM(AX230:AX244)</f>
        <v>0</v>
      </c>
      <c r="AY245" s="142">
        <f t="shared" ref="AY245" si="469">SUM(AY230:AY244)</f>
        <v>0</v>
      </c>
      <c r="AZ245" s="142">
        <f t="shared" ref="AZ245" si="470">SUM(AZ230:AZ244)</f>
        <v>0</v>
      </c>
      <c r="BA245" s="142">
        <f t="shared" ref="BA245" si="471">SUM(BA230:BA244)</f>
        <v>0</v>
      </c>
      <c r="BB245" s="142">
        <f t="shared" ref="BB245" si="472">SUM(BB230:BB244)</f>
        <v>0</v>
      </c>
      <c r="BC245" s="84">
        <f>SUM(BC230:BC244)</f>
        <v>0</v>
      </c>
      <c r="BD245" s="142">
        <f>SUM(BD230:BD244)</f>
        <v>0</v>
      </c>
      <c r="BE245" s="142">
        <f t="shared" ref="BE245" si="473">SUM(BE230:BE244)</f>
        <v>0</v>
      </c>
      <c r="BF245" s="142">
        <f t="shared" ref="BF245" si="474">SUM(BF230:BF244)</f>
        <v>0</v>
      </c>
      <c r="BG245" s="142">
        <f t="shared" ref="BG245" si="475">SUM(BG230:BG244)</f>
        <v>0</v>
      </c>
      <c r="BH245" s="142">
        <f t="shared" ref="BH245" si="476">SUM(BH230:BH244)</f>
        <v>0</v>
      </c>
      <c r="BI245" s="142">
        <f t="shared" ref="BI245" si="477">SUM(BI230:BI244)</f>
        <v>0</v>
      </c>
      <c r="BJ245" s="142">
        <f t="shared" ref="BJ245" si="478">SUM(BJ230:BJ244)</f>
        <v>0</v>
      </c>
      <c r="BK245" s="142">
        <f t="shared" ref="BK245" si="479">SUM(BK230:BK244)</f>
        <v>0</v>
      </c>
      <c r="BL245" s="142">
        <f t="shared" ref="BL245" si="480">SUM(BL230:BL244)</f>
        <v>0</v>
      </c>
      <c r="BM245" s="142">
        <f t="shared" ref="BM245" si="481">SUM(BM230:BM244)</f>
        <v>0</v>
      </c>
      <c r="BN245" s="142">
        <f t="shared" ref="BN245" si="482">SUM(BN230:BN244)</f>
        <v>0</v>
      </c>
      <c r="BO245" s="142">
        <f t="shared" ref="BO245" si="483">SUM(BO230:BO244)</f>
        <v>0</v>
      </c>
      <c r="BP245" s="191">
        <f>SUM(BP230:BP244)</f>
        <v>0</v>
      </c>
    </row>
    <row r="246" spans="2:68" x14ac:dyDescent="0.25">
      <c r="B246" s="181" t="s">
        <v>355</v>
      </c>
      <c r="C246" s="68"/>
      <c r="D246" s="93"/>
      <c r="E246" s="68"/>
      <c r="F246" s="68"/>
      <c r="G246" s="68"/>
      <c r="H246" s="68"/>
      <c r="I246" s="69"/>
      <c r="J246" s="69"/>
      <c r="K246" s="69"/>
      <c r="L246" s="69"/>
      <c r="M246" s="69"/>
      <c r="N246" s="69"/>
      <c r="O246" s="69"/>
      <c r="P246" s="69"/>
      <c r="Q246" s="69"/>
      <c r="R246" s="69"/>
      <c r="S246" s="69"/>
      <c r="T246" s="69"/>
      <c r="U246" s="69"/>
      <c r="V246" s="69"/>
      <c r="W246" s="69"/>
      <c r="X246" s="69"/>
      <c r="Y246" s="69"/>
      <c r="Z246" s="69"/>
      <c r="AA246" s="69"/>
      <c r="AB246" s="69"/>
      <c r="AC246" s="69"/>
      <c r="AD246" s="69"/>
      <c r="AE246" s="69"/>
      <c r="AF246" s="69"/>
      <c r="AG246" s="69"/>
      <c r="AH246" s="69"/>
      <c r="AI246" s="69"/>
      <c r="AJ246" s="69"/>
      <c r="AK246" s="69"/>
      <c r="AL246" s="69"/>
      <c r="AM246" s="69"/>
      <c r="AN246" s="69"/>
      <c r="AO246" s="69"/>
      <c r="AP246" s="69"/>
      <c r="AQ246" s="69"/>
      <c r="AR246" s="69"/>
      <c r="AS246" s="69"/>
      <c r="AT246" s="69"/>
      <c r="AU246" s="69"/>
      <c r="AV246" s="69"/>
      <c r="AW246" s="69"/>
      <c r="AX246" s="69"/>
      <c r="AY246" s="69"/>
      <c r="AZ246" s="69"/>
      <c r="BA246" s="69"/>
      <c r="BB246" s="69"/>
      <c r="BC246" s="69"/>
      <c r="BD246" s="69"/>
      <c r="BE246" s="69"/>
      <c r="BF246" s="69"/>
      <c r="BG246" s="69"/>
      <c r="BH246" s="69"/>
      <c r="BI246" s="69"/>
      <c r="BJ246" s="69"/>
      <c r="BK246" s="69"/>
      <c r="BL246" s="69"/>
      <c r="BM246" s="69"/>
      <c r="BN246" s="69"/>
      <c r="BO246" s="69"/>
      <c r="BP246" s="180"/>
    </row>
    <row r="247" spans="2:68" x14ac:dyDescent="0.25">
      <c r="B247" s="119" t="s">
        <v>200</v>
      </c>
      <c r="C247" s="118" t="s">
        <v>320</v>
      </c>
      <c r="D247" s="106">
        <v>0</v>
      </c>
      <c r="E247" s="178">
        <v>0</v>
      </c>
      <c r="F247" s="178">
        <v>0</v>
      </c>
      <c r="G247" s="178">
        <v>0</v>
      </c>
      <c r="H247" s="178">
        <v>0</v>
      </c>
      <c r="I247" s="178">
        <v>0</v>
      </c>
      <c r="J247" s="178">
        <v>0</v>
      </c>
      <c r="K247" s="178">
        <v>0</v>
      </c>
      <c r="L247" s="178">
        <v>0</v>
      </c>
      <c r="M247" s="178">
        <v>0</v>
      </c>
      <c r="N247" s="178">
        <v>0</v>
      </c>
      <c r="O247" s="178">
        <v>0</v>
      </c>
      <c r="P247" s="10">
        <f>SUM(D247:O247)</f>
        <v>0</v>
      </c>
      <c r="Q247" s="178">
        <v>0</v>
      </c>
      <c r="R247" s="178">
        <v>0</v>
      </c>
      <c r="S247" s="178">
        <v>0</v>
      </c>
      <c r="T247" s="178">
        <v>0</v>
      </c>
      <c r="U247" s="178">
        <v>0</v>
      </c>
      <c r="V247" s="178">
        <v>0</v>
      </c>
      <c r="W247" s="178">
        <v>0</v>
      </c>
      <c r="X247" s="178">
        <v>0</v>
      </c>
      <c r="Y247" s="178">
        <v>0</v>
      </c>
      <c r="Z247" s="178">
        <v>0</v>
      </c>
      <c r="AA247" s="178">
        <v>0</v>
      </c>
      <c r="AB247" s="178">
        <v>0</v>
      </c>
      <c r="AC247" s="10">
        <f>SUM(Q247:AB247)</f>
        <v>0</v>
      </c>
      <c r="AD247" s="178">
        <v>0</v>
      </c>
      <c r="AE247" s="178">
        <v>0</v>
      </c>
      <c r="AF247" s="178">
        <v>0</v>
      </c>
      <c r="AG247" s="178">
        <v>0</v>
      </c>
      <c r="AH247" s="178">
        <v>0</v>
      </c>
      <c r="AI247" s="178">
        <v>0</v>
      </c>
      <c r="AJ247" s="178">
        <v>0</v>
      </c>
      <c r="AK247" s="178">
        <v>0</v>
      </c>
      <c r="AL247" s="178">
        <v>0</v>
      </c>
      <c r="AM247" s="178">
        <v>0</v>
      </c>
      <c r="AN247" s="178">
        <v>0</v>
      </c>
      <c r="AO247" s="178">
        <v>0</v>
      </c>
      <c r="AP247" s="10">
        <f>SUM(AD247:AO247)</f>
        <v>0</v>
      </c>
      <c r="AQ247" s="178">
        <v>0</v>
      </c>
      <c r="AR247" s="178">
        <v>0</v>
      </c>
      <c r="AS247" s="178">
        <v>0</v>
      </c>
      <c r="AT247" s="178">
        <v>0</v>
      </c>
      <c r="AU247" s="178">
        <v>0</v>
      </c>
      <c r="AV247" s="178">
        <v>0</v>
      </c>
      <c r="AW247" s="178">
        <v>0</v>
      </c>
      <c r="AX247" s="178">
        <v>0</v>
      </c>
      <c r="AY247" s="178">
        <v>0</v>
      </c>
      <c r="AZ247" s="178">
        <v>0</v>
      </c>
      <c r="BA247" s="178">
        <v>0</v>
      </c>
      <c r="BB247" s="178">
        <v>0</v>
      </c>
      <c r="BC247" s="10">
        <f>SUM(AQ247:BB247)</f>
        <v>0</v>
      </c>
      <c r="BD247" s="178">
        <v>0</v>
      </c>
      <c r="BE247" s="178">
        <v>0</v>
      </c>
      <c r="BF247" s="178">
        <v>0</v>
      </c>
      <c r="BG247" s="178">
        <v>0</v>
      </c>
      <c r="BH247" s="178">
        <v>0</v>
      </c>
      <c r="BI247" s="178">
        <v>0</v>
      </c>
      <c r="BJ247" s="178">
        <v>0</v>
      </c>
      <c r="BK247" s="178">
        <v>0</v>
      </c>
      <c r="BL247" s="178">
        <v>0</v>
      </c>
      <c r="BM247" s="178">
        <v>0</v>
      </c>
      <c r="BN247" s="178">
        <v>0</v>
      </c>
      <c r="BO247" s="178">
        <v>0</v>
      </c>
      <c r="BP247" s="184">
        <f>SUM(BD247:BO247)</f>
        <v>0</v>
      </c>
    </row>
    <row r="248" spans="2:68" x14ac:dyDescent="0.25">
      <c r="B248" s="119" t="s">
        <v>200</v>
      </c>
      <c r="C248" s="118" t="s">
        <v>321</v>
      </c>
      <c r="D248" s="106">
        <v>0</v>
      </c>
      <c r="E248" s="178">
        <v>0</v>
      </c>
      <c r="F248" s="178">
        <v>0</v>
      </c>
      <c r="G248" s="178">
        <v>0</v>
      </c>
      <c r="H248" s="178">
        <v>0</v>
      </c>
      <c r="I248" s="178">
        <v>0</v>
      </c>
      <c r="J248" s="178">
        <v>0</v>
      </c>
      <c r="K248" s="178">
        <v>0</v>
      </c>
      <c r="L248" s="178">
        <v>0</v>
      </c>
      <c r="M248" s="178">
        <v>0</v>
      </c>
      <c r="N248" s="178">
        <v>0</v>
      </c>
      <c r="O248" s="178">
        <v>0</v>
      </c>
      <c r="P248" s="10">
        <f>SUM(D248:O248)</f>
        <v>0</v>
      </c>
      <c r="Q248" s="178">
        <v>0</v>
      </c>
      <c r="R248" s="178">
        <v>0</v>
      </c>
      <c r="S248" s="178">
        <v>0</v>
      </c>
      <c r="T248" s="178">
        <v>0</v>
      </c>
      <c r="U248" s="178">
        <v>0</v>
      </c>
      <c r="V248" s="178">
        <v>0</v>
      </c>
      <c r="W248" s="178">
        <v>0</v>
      </c>
      <c r="X248" s="178">
        <v>0</v>
      </c>
      <c r="Y248" s="178">
        <v>0</v>
      </c>
      <c r="Z248" s="178">
        <v>0</v>
      </c>
      <c r="AA248" s="178">
        <v>0</v>
      </c>
      <c r="AB248" s="178">
        <v>0</v>
      </c>
      <c r="AC248" s="10">
        <f>SUM(Q248:AB248)</f>
        <v>0</v>
      </c>
      <c r="AD248" s="178">
        <v>0</v>
      </c>
      <c r="AE248" s="178">
        <v>0</v>
      </c>
      <c r="AF248" s="178">
        <v>0</v>
      </c>
      <c r="AG248" s="178">
        <v>0</v>
      </c>
      <c r="AH248" s="178">
        <v>0</v>
      </c>
      <c r="AI248" s="178">
        <v>0</v>
      </c>
      <c r="AJ248" s="178">
        <v>0</v>
      </c>
      <c r="AK248" s="178">
        <v>0</v>
      </c>
      <c r="AL248" s="178">
        <v>0</v>
      </c>
      <c r="AM248" s="178">
        <v>0</v>
      </c>
      <c r="AN248" s="178">
        <v>0</v>
      </c>
      <c r="AO248" s="178">
        <v>0</v>
      </c>
      <c r="AP248" s="10">
        <f>SUM(AD248:AO248)</f>
        <v>0</v>
      </c>
      <c r="AQ248" s="178">
        <v>0</v>
      </c>
      <c r="AR248" s="178">
        <v>0</v>
      </c>
      <c r="AS248" s="178">
        <v>0</v>
      </c>
      <c r="AT248" s="178">
        <v>0</v>
      </c>
      <c r="AU248" s="178">
        <v>0</v>
      </c>
      <c r="AV248" s="178">
        <v>0</v>
      </c>
      <c r="AW248" s="178">
        <v>0</v>
      </c>
      <c r="AX248" s="178">
        <v>0</v>
      </c>
      <c r="AY248" s="178">
        <v>0</v>
      </c>
      <c r="AZ248" s="178">
        <v>0</v>
      </c>
      <c r="BA248" s="178">
        <v>0</v>
      </c>
      <c r="BB248" s="178">
        <v>0</v>
      </c>
      <c r="BC248" s="10">
        <f>SUM(AQ248:BB248)</f>
        <v>0</v>
      </c>
      <c r="BD248" s="178">
        <v>0</v>
      </c>
      <c r="BE248" s="178">
        <v>0</v>
      </c>
      <c r="BF248" s="178">
        <v>0</v>
      </c>
      <c r="BG248" s="178">
        <v>0</v>
      </c>
      <c r="BH248" s="178">
        <v>0</v>
      </c>
      <c r="BI248" s="178">
        <v>0</v>
      </c>
      <c r="BJ248" s="178">
        <v>0</v>
      </c>
      <c r="BK248" s="178">
        <v>0</v>
      </c>
      <c r="BL248" s="178">
        <v>0</v>
      </c>
      <c r="BM248" s="178">
        <v>0</v>
      </c>
      <c r="BN248" s="178">
        <v>0</v>
      </c>
      <c r="BO248" s="178">
        <v>0</v>
      </c>
      <c r="BP248" s="184">
        <f>SUM(BD248:BO248)</f>
        <v>0</v>
      </c>
    </row>
    <row r="249" spans="2:68" x14ac:dyDescent="0.25">
      <c r="B249" s="119" t="s">
        <v>200</v>
      </c>
      <c r="C249" s="118" t="s">
        <v>322</v>
      </c>
      <c r="D249" s="106">
        <v>0</v>
      </c>
      <c r="E249" s="178">
        <v>0</v>
      </c>
      <c r="F249" s="178">
        <v>0</v>
      </c>
      <c r="G249" s="178">
        <v>0</v>
      </c>
      <c r="H249" s="178">
        <v>0</v>
      </c>
      <c r="I249" s="178">
        <v>0</v>
      </c>
      <c r="J249" s="178">
        <v>0</v>
      </c>
      <c r="K249" s="178">
        <v>0</v>
      </c>
      <c r="L249" s="178">
        <v>0</v>
      </c>
      <c r="M249" s="178">
        <v>0</v>
      </c>
      <c r="N249" s="178">
        <v>0</v>
      </c>
      <c r="O249" s="178">
        <v>0</v>
      </c>
      <c r="P249" s="10">
        <f>SUM(D249:O249)</f>
        <v>0</v>
      </c>
      <c r="Q249" s="178">
        <v>0</v>
      </c>
      <c r="R249" s="178">
        <v>0</v>
      </c>
      <c r="S249" s="178">
        <v>0</v>
      </c>
      <c r="T249" s="178">
        <v>0</v>
      </c>
      <c r="U249" s="178">
        <v>0</v>
      </c>
      <c r="V249" s="178">
        <v>0</v>
      </c>
      <c r="W249" s="178">
        <v>0</v>
      </c>
      <c r="X249" s="178">
        <v>0</v>
      </c>
      <c r="Y249" s="178">
        <v>0</v>
      </c>
      <c r="Z249" s="178">
        <v>0</v>
      </c>
      <c r="AA249" s="178">
        <v>0</v>
      </c>
      <c r="AB249" s="178">
        <v>0</v>
      </c>
      <c r="AC249" s="10">
        <f>SUM(Q249:AB249)</f>
        <v>0</v>
      </c>
      <c r="AD249" s="178">
        <v>0</v>
      </c>
      <c r="AE249" s="178">
        <v>0</v>
      </c>
      <c r="AF249" s="178">
        <v>0</v>
      </c>
      <c r="AG249" s="178">
        <v>0</v>
      </c>
      <c r="AH249" s="178">
        <v>0</v>
      </c>
      <c r="AI249" s="178">
        <v>0</v>
      </c>
      <c r="AJ249" s="178">
        <v>0</v>
      </c>
      <c r="AK249" s="178">
        <v>0</v>
      </c>
      <c r="AL249" s="178">
        <v>0</v>
      </c>
      <c r="AM249" s="178">
        <v>0</v>
      </c>
      <c r="AN249" s="178">
        <v>0</v>
      </c>
      <c r="AO249" s="178">
        <v>0</v>
      </c>
      <c r="AP249" s="10">
        <f>SUM(AD249:AO249)</f>
        <v>0</v>
      </c>
      <c r="AQ249" s="178">
        <v>0</v>
      </c>
      <c r="AR249" s="178">
        <v>0</v>
      </c>
      <c r="AS249" s="178">
        <v>0</v>
      </c>
      <c r="AT249" s="178">
        <v>0</v>
      </c>
      <c r="AU249" s="178">
        <v>0</v>
      </c>
      <c r="AV249" s="178">
        <v>0</v>
      </c>
      <c r="AW249" s="178">
        <v>0</v>
      </c>
      <c r="AX249" s="178">
        <v>0</v>
      </c>
      <c r="AY249" s="178">
        <v>0</v>
      </c>
      <c r="AZ249" s="178">
        <v>0</v>
      </c>
      <c r="BA249" s="178">
        <v>0</v>
      </c>
      <c r="BB249" s="178">
        <v>0</v>
      </c>
      <c r="BC249" s="10">
        <f>SUM(AQ249:BB249)</f>
        <v>0</v>
      </c>
      <c r="BD249" s="178">
        <v>0</v>
      </c>
      <c r="BE249" s="178">
        <v>0</v>
      </c>
      <c r="BF249" s="178">
        <v>0</v>
      </c>
      <c r="BG249" s="178">
        <v>0</v>
      </c>
      <c r="BH249" s="178">
        <v>0</v>
      </c>
      <c r="BI249" s="178">
        <v>0</v>
      </c>
      <c r="BJ249" s="178">
        <v>0</v>
      </c>
      <c r="BK249" s="178">
        <v>0</v>
      </c>
      <c r="BL249" s="178">
        <v>0</v>
      </c>
      <c r="BM249" s="178">
        <v>0</v>
      </c>
      <c r="BN249" s="178">
        <v>0</v>
      </c>
      <c r="BO249" s="178">
        <v>0</v>
      </c>
      <c r="BP249" s="184">
        <f>SUM(BD249:BO249)</f>
        <v>0</v>
      </c>
    </row>
    <row r="250" spans="2:68" x14ac:dyDescent="0.25">
      <c r="B250" s="119" t="s">
        <v>200</v>
      </c>
      <c r="C250" s="118" t="s">
        <v>323</v>
      </c>
      <c r="D250" s="106">
        <v>0</v>
      </c>
      <c r="E250" s="178">
        <v>0</v>
      </c>
      <c r="F250" s="178">
        <v>0</v>
      </c>
      <c r="G250" s="178">
        <v>0</v>
      </c>
      <c r="H250" s="178">
        <v>0</v>
      </c>
      <c r="I250" s="178">
        <v>0</v>
      </c>
      <c r="J250" s="178">
        <v>0</v>
      </c>
      <c r="K250" s="178">
        <v>0</v>
      </c>
      <c r="L250" s="178">
        <v>0</v>
      </c>
      <c r="M250" s="178">
        <v>0</v>
      </c>
      <c r="N250" s="178">
        <v>0</v>
      </c>
      <c r="O250" s="178">
        <v>0</v>
      </c>
      <c r="P250" s="10">
        <f>SUM(D250:O250)</f>
        <v>0</v>
      </c>
      <c r="Q250" s="178">
        <v>0</v>
      </c>
      <c r="R250" s="178">
        <v>0</v>
      </c>
      <c r="S250" s="178">
        <v>0</v>
      </c>
      <c r="T250" s="178">
        <v>0</v>
      </c>
      <c r="U250" s="178">
        <v>0</v>
      </c>
      <c r="V250" s="178">
        <v>0</v>
      </c>
      <c r="W250" s="178">
        <v>0</v>
      </c>
      <c r="X250" s="178">
        <v>0</v>
      </c>
      <c r="Y250" s="178">
        <v>0</v>
      </c>
      <c r="Z250" s="178">
        <v>0</v>
      </c>
      <c r="AA250" s="178">
        <v>0</v>
      </c>
      <c r="AB250" s="178">
        <v>0</v>
      </c>
      <c r="AC250" s="10">
        <f>SUM(Q250:AB250)</f>
        <v>0</v>
      </c>
      <c r="AD250" s="178">
        <v>0</v>
      </c>
      <c r="AE250" s="178">
        <v>0</v>
      </c>
      <c r="AF250" s="178">
        <v>0</v>
      </c>
      <c r="AG250" s="178">
        <v>0</v>
      </c>
      <c r="AH250" s="178">
        <v>0</v>
      </c>
      <c r="AI250" s="178">
        <v>0</v>
      </c>
      <c r="AJ250" s="178">
        <v>0</v>
      </c>
      <c r="AK250" s="178">
        <v>0</v>
      </c>
      <c r="AL250" s="178">
        <v>0</v>
      </c>
      <c r="AM250" s="178">
        <v>0</v>
      </c>
      <c r="AN250" s="178">
        <v>0</v>
      </c>
      <c r="AO250" s="178">
        <v>0</v>
      </c>
      <c r="AP250" s="10">
        <f>SUM(AD250:AO250)</f>
        <v>0</v>
      </c>
      <c r="AQ250" s="178">
        <v>0</v>
      </c>
      <c r="AR250" s="178">
        <v>0</v>
      </c>
      <c r="AS250" s="178">
        <v>0</v>
      </c>
      <c r="AT250" s="178">
        <v>0</v>
      </c>
      <c r="AU250" s="178">
        <v>0</v>
      </c>
      <c r="AV250" s="178">
        <v>0</v>
      </c>
      <c r="AW250" s="178">
        <v>0</v>
      </c>
      <c r="AX250" s="178">
        <v>0</v>
      </c>
      <c r="AY250" s="178">
        <v>0</v>
      </c>
      <c r="AZ250" s="178">
        <v>0</v>
      </c>
      <c r="BA250" s="178">
        <v>0</v>
      </c>
      <c r="BB250" s="178">
        <v>0</v>
      </c>
      <c r="BC250" s="10">
        <f>SUM(AQ250:BB250)</f>
        <v>0</v>
      </c>
      <c r="BD250" s="178">
        <v>0</v>
      </c>
      <c r="BE250" s="178">
        <v>0</v>
      </c>
      <c r="BF250" s="178">
        <v>0</v>
      </c>
      <c r="BG250" s="178">
        <v>0</v>
      </c>
      <c r="BH250" s="178">
        <v>0</v>
      </c>
      <c r="BI250" s="178">
        <v>0</v>
      </c>
      <c r="BJ250" s="178">
        <v>0</v>
      </c>
      <c r="BK250" s="178">
        <v>0</v>
      </c>
      <c r="BL250" s="178">
        <v>0</v>
      </c>
      <c r="BM250" s="178">
        <v>0</v>
      </c>
      <c r="BN250" s="178">
        <v>0</v>
      </c>
      <c r="BO250" s="178">
        <v>0</v>
      </c>
      <c r="BP250" s="184">
        <f>SUM(BD250:BO250)</f>
        <v>0</v>
      </c>
    </row>
    <row r="251" spans="2:68" x14ac:dyDescent="0.25">
      <c r="B251" s="119" t="s">
        <v>200</v>
      </c>
      <c r="C251" s="118" t="s">
        <v>324</v>
      </c>
      <c r="D251" s="106">
        <v>0</v>
      </c>
      <c r="E251" s="178">
        <v>0</v>
      </c>
      <c r="F251" s="178">
        <v>0</v>
      </c>
      <c r="G251" s="178">
        <v>0</v>
      </c>
      <c r="H251" s="178">
        <v>0</v>
      </c>
      <c r="I251" s="178">
        <v>0</v>
      </c>
      <c r="J251" s="178">
        <v>0</v>
      </c>
      <c r="K251" s="178">
        <v>0</v>
      </c>
      <c r="L251" s="178">
        <v>0</v>
      </c>
      <c r="M251" s="178">
        <v>0</v>
      </c>
      <c r="N251" s="178">
        <v>0</v>
      </c>
      <c r="O251" s="178">
        <v>0</v>
      </c>
      <c r="P251" s="10">
        <f t="shared" ref="P251" si="484">SUM(D251:O251)</f>
        <v>0</v>
      </c>
      <c r="Q251" s="178">
        <v>0</v>
      </c>
      <c r="R251" s="178">
        <v>0</v>
      </c>
      <c r="S251" s="178">
        <v>0</v>
      </c>
      <c r="T251" s="178">
        <v>0</v>
      </c>
      <c r="U251" s="178">
        <v>0</v>
      </c>
      <c r="V251" s="178">
        <v>0</v>
      </c>
      <c r="W251" s="178">
        <v>0</v>
      </c>
      <c r="X251" s="178">
        <v>0</v>
      </c>
      <c r="Y251" s="178">
        <v>0</v>
      </c>
      <c r="Z251" s="178">
        <v>0</v>
      </c>
      <c r="AA251" s="178">
        <v>0</v>
      </c>
      <c r="AB251" s="178">
        <v>0</v>
      </c>
      <c r="AC251" s="10">
        <f t="shared" ref="AC251" si="485">SUM(Q251:AB251)</f>
        <v>0</v>
      </c>
      <c r="AD251" s="178">
        <v>0</v>
      </c>
      <c r="AE251" s="178">
        <v>0</v>
      </c>
      <c r="AF251" s="178">
        <v>0</v>
      </c>
      <c r="AG251" s="178">
        <v>0</v>
      </c>
      <c r="AH251" s="178">
        <v>0</v>
      </c>
      <c r="AI251" s="178">
        <v>0</v>
      </c>
      <c r="AJ251" s="178">
        <v>0</v>
      </c>
      <c r="AK251" s="178">
        <v>0</v>
      </c>
      <c r="AL251" s="178">
        <v>0</v>
      </c>
      <c r="AM251" s="178">
        <v>0</v>
      </c>
      <c r="AN251" s="178">
        <v>0</v>
      </c>
      <c r="AO251" s="178">
        <v>0</v>
      </c>
      <c r="AP251" s="10">
        <f t="shared" ref="AP251" si="486">SUM(AD251:AO251)</f>
        <v>0</v>
      </c>
      <c r="AQ251" s="178">
        <v>0</v>
      </c>
      <c r="AR251" s="178">
        <v>0</v>
      </c>
      <c r="AS251" s="178">
        <v>0</v>
      </c>
      <c r="AT251" s="178">
        <v>0</v>
      </c>
      <c r="AU251" s="178">
        <v>0</v>
      </c>
      <c r="AV251" s="178">
        <v>0</v>
      </c>
      <c r="AW251" s="178">
        <v>0</v>
      </c>
      <c r="AX251" s="178">
        <v>0</v>
      </c>
      <c r="AY251" s="178">
        <v>0</v>
      </c>
      <c r="AZ251" s="178">
        <v>0</v>
      </c>
      <c r="BA251" s="178">
        <v>0</v>
      </c>
      <c r="BB251" s="178">
        <v>0</v>
      </c>
      <c r="BC251" s="10">
        <f t="shared" ref="BC251" si="487">SUM(AQ251:BB251)</f>
        <v>0</v>
      </c>
      <c r="BD251" s="178">
        <v>0</v>
      </c>
      <c r="BE251" s="178">
        <v>0</v>
      </c>
      <c r="BF251" s="178">
        <v>0</v>
      </c>
      <c r="BG251" s="178">
        <v>0</v>
      </c>
      <c r="BH251" s="178">
        <v>0</v>
      </c>
      <c r="BI251" s="178">
        <v>0</v>
      </c>
      <c r="BJ251" s="178">
        <v>0</v>
      </c>
      <c r="BK251" s="178">
        <v>0</v>
      </c>
      <c r="BL251" s="178">
        <v>0</v>
      </c>
      <c r="BM251" s="178">
        <v>0</v>
      </c>
      <c r="BN251" s="178">
        <v>0</v>
      </c>
      <c r="BO251" s="178">
        <v>0</v>
      </c>
      <c r="BP251" s="184">
        <f t="shared" ref="BP251" si="488">SUM(BD251:BO251)</f>
        <v>0</v>
      </c>
    </row>
    <row r="252" spans="2:68" x14ac:dyDescent="0.25">
      <c r="B252" s="113"/>
      <c r="C252" s="68"/>
      <c r="D252" s="84">
        <f t="shared" ref="D252" si="489">SUM(D247:D251)</f>
        <v>0</v>
      </c>
      <c r="E252" s="84">
        <f t="shared" ref="E252" si="490">SUM(E247:E251)</f>
        <v>0</v>
      </c>
      <c r="F252" s="84">
        <f t="shared" ref="F252" si="491">SUM(F247:F251)</f>
        <v>0</v>
      </c>
      <c r="G252" s="84">
        <f t="shared" ref="G252" si="492">SUM(G247:G251)</f>
        <v>0</v>
      </c>
      <c r="H252" s="84">
        <f t="shared" ref="H252" si="493">SUM(H247:H251)</f>
        <v>0</v>
      </c>
      <c r="I252" s="84">
        <f t="shared" ref="I252" si="494">SUM(I247:I251)</f>
        <v>0</v>
      </c>
      <c r="J252" s="84">
        <f t="shared" ref="J252" si="495">SUM(J247:J251)</f>
        <v>0</v>
      </c>
      <c r="K252" s="84">
        <f t="shared" ref="K252" si="496">SUM(K247:K251)</f>
        <v>0</v>
      </c>
      <c r="L252" s="84">
        <f t="shared" ref="L252" si="497">SUM(L247:L251)</f>
        <v>0</v>
      </c>
      <c r="M252" s="84">
        <f t="shared" ref="M252" si="498">SUM(M247:M251)</f>
        <v>0</v>
      </c>
      <c r="N252" s="84">
        <f t="shared" ref="N252" si="499">SUM(N247:N251)</f>
        <v>0</v>
      </c>
      <c r="O252" s="84">
        <f t="shared" ref="O252" si="500">SUM(O247:O251)</f>
        <v>0</v>
      </c>
      <c r="P252" s="84">
        <f t="shared" ref="P252" si="501">SUM(P247:P251)</f>
        <v>0</v>
      </c>
      <c r="Q252" s="84">
        <f t="shared" ref="Q252" si="502">SUM(Q247:Q251)</f>
        <v>0</v>
      </c>
      <c r="R252" s="84">
        <f t="shared" ref="R252" si="503">SUM(R247:R251)</f>
        <v>0</v>
      </c>
      <c r="S252" s="84">
        <f t="shared" ref="S252" si="504">SUM(S247:S251)</f>
        <v>0</v>
      </c>
      <c r="T252" s="84">
        <f t="shared" ref="T252" si="505">SUM(T247:T251)</f>
        <v>0</v>
      </c>
      <c r="U252" s="84">
        <f t="shared" ref="U252" si="506">SUM(U247:U251)</f>
        <v>0</v>
      </c>
      <c r="V252" s="84">
        <f t="shared" ref="V252" si="507">SUM(V247:V251)</f>
        <v>0</v>
      </c>
      <c r="W252" s="84">
        <f t="shared" ref="W252" si="508">SUM(W247:W251)</f>
        <v>0</v>
      </c>
      <c r="X252" s="84">
        <f t="shared" ref="X252" si="509">SUM(X247:X251)</f>
        <v>0</v>
      </c>
      <c r="Y252" s="84">
        <f t="shared" ref="Y252" si="510">SUM(Y247:Y251)</f>
        <v>0</v>
      </c>
      <c r="Z252" s="84">
        <f t="shared" ref="Z252" si="511">SUM(Z247:Z251)</f>
        <v>0</v>
      </c>
      <c r="AA252" s="84">
        <f t="shared" ref="AA252" si="512">SUM(AA247:AA251)</f>
        <v>0</v>
      </c>
      <c r="AB252" s="84">
        <f t="shared" ref="AB252" si="513">SUM(AB247:AB251)</f>
        <v>0</v>
      </c>
      <c r="AC252" s="84">
        <f t="shared" ref="AC252" si="514">SUM(AC247:AC251)</f>
        <v>0</v>
      </c>
      <c r="AD252" s="84">
        <f t="shared" ref="AD252" si="515">SUM(AD247:AD251)</f>
        <v>0</v>
      </c>
      <c r="AE252" s="84">
        <f t="shared" ref="AE252" si="516">SUM(AE247:AE251)</f>
        <v>0</v>
      </c>
      <c r="AF252" s="84">
        <f t="shared" ref="AF252" si="517">SUM(AF247:AF251)</f>
        <v>0</v>
      </c>
      <c r="AG252" s="84">
        <f t="shared" ref="AG252" si="518">SUM(AG247:AG251)</f>
        <v>0</v>
      </c>
      <c r="AH252" s="84">
        <f t="shared" ref="AH252" si="519">SUM(AH247:AH251)</f>
        <v>0</v>
      </c>
      <c r="AI252" s="84">
        <f t="shared" ref="AI252" si="520">SUM(AI247:AI251)</f>
        <v>0</v>
      </c>
      <c r="AJ252" s="84">
        <f t="shared" ref="AJ252" si="521">SUM(AJ247:AJ251)</f>
        <v>0</v>
      </c>
      <c r="AK252" s="84">
        <f t="shared" ref="AK252" si="522">SUM(AK247:AK251)</f>
        <v>0</v>
      </c>
      <c r="AL252" s="84">
        <f t="shared" ref="AL252" si="523">SUM(AL247:AL251)</f>
        <v>0</v>
      </c>
      <c r="AM252" s="84">
        <f t="shared" ref="AM252" si="524">SUM(AM247:AM251)</f>
        <v>0</v>
      </c>
      <c r="AN252" s="84">
        <f t="shared" ref="AN252" si="525">SUM(AN247:AN251)</f>
        <v>0</v>
      </c>
      <c r="AO252" s="84">
        <f t="shared" ref="AO252" si="526">SUM(AO247:AO251)</f>
        <v>0</v>
      </c>
      <c r="AP252" s="84">
        <f t="shared" ref="AP252" si="527">SUM(AP247:AP251)</f>
        <v>0</v>
      </c>
      <c r="AQ252" s="84">
        <f t="shared" ref="AQ252" si="528">SUM(AQ247:AQ251)</f>
        <v>0</v>
      </c>
      <c r="AR252" s="84">
        <f t="shared" ref="AR252" si="529">SUM(AR247:AR251)</f>
        <v>0</v>
      </c>
      <c r="AS252" s="84">
        <f t="shared" ref="AS252" si="530">SUM(AS247:AS251)</f>
        <v>0</v>
      </c>
      <c r="AT252" s="84">
        <f t="shared" ref="AT252" si="531">SUM(AT247:AT251)</f>
        <v>0</v>
      </c>
      <c r="AU252" s="84">
        <f t="shared" ref="AU252" si="532">SUM(AU247:AU251)</f>
        <v>0</v>
      </c>
      <c r="AV252" s="84">
        <f t="shared" ref="AV252" si="533">SUM(AV247:AV251)</f>
        <v>0</v>
      </c>
      <c r="AW252" s="84">
        <f t="shared" ref="AW252" si="534">SUM(AW247:AW251)</f>
        <v>0</v>
      </c>
      <c r="AX252" s="84">
        <f t="shared" ref="AX252" si="535">SUM(AX247:AX251)</f>
        <v>0</v>
      </c>
      <c r="AY252" s="84">
        <f t="shared" ref="AY252" si="536">SUM(AY247:AY251)</f>
        <v>0</v>
      </c>
      <c r="AZ252" s="84">
        <f t="shared" ref="AZ252" si="537">SUM(AZ247:AZ251)</f>
        <v>0</v>
      </c>
      <c r="BA252" s="84">
        <f t="shared" ref="BA252" si="538">SUM(BA247:BA251)</f>
        <v>0</v>
      </c>
      <c r="BB252" s="84">
        <f t="shared" ref="BB252" si="539">SUM(BB247:BB251)</f>
        <v>0</v>
      </c>
      <c r="BC252" s="84">
        <f t="shared" ref="BC252" si="540">SUM(BC247:BC251)</f>
        <v>0</v>
      </c>
      <c r="BD252" s="84">
        <f t="shared" ref="BD252" si="541">SUM(BD247:BD251)</f>
        <v>0</v>
      </c>
      <c r="BE252" s="84">
        <f t="shared" ref="BE252" si="542">SUM(BE247:BE251)</f>
        <v>0</v>
      </c>
      <c r="BF252" s="84">
        <f t="shared" ref="BF252" si="543">SUM(BF247:BF251)</f>
        <v>0</v>
      </c>
      <c r="BG252" s="84">
        <f t="shared" ref="BG252" si="544">SUM(BG247:BG251)</f>
        <v>0</v>
      </c>
      <c r="BH252" s="84">
        <f t="shared" ref="BH252" si="545">SUM(BH247:BH251)</f>
        <v>0</v>
      </c>
      <c r="BI252" s="84">
        <f t="shared" ref="BI252" si="546">SUM(BI247:BI251)</f>
        <v>0</v>
      </c>
      <c r="BJ252" s="84">
        <f t="shared" ref="BJ252" si="547">SUM(BJ247:BJ251)</f>
        <v>0</v>
      </c>
      <c r="BK252" s="84">
        <f t="shared" ref="BK252" si="548">SUM(BK247:BK251)</f>
        <v>0</v>
      </c>
      <c r="BL252" s="84">
        <f t="shared" ref="BL252" si="549">SUM(BL247:BL251)</f>
        <v>0</v>
      </c>
      <c r="BM252" s="84">
        <f t="shared" ref="BM252" si="550">SUM(BM247:BM251)</f>
        <v>0</v>
      </c>
      <c r="BN252" s="84">
        <f t="shared" ref="BN252" si="551">SUM(BN247:BN251)</f>
        <v>0</v>
      </c>
      <c r="BO252" s="84">
        <f t="shared" ref="BO252" si="552">SUM(BO247:BO251)</f>
        <v>0</v>
      </c>
      <c r="BP252" s="191">
        <f>SUM(BP247:BP251)</f>
        <v>0</v>
      </c>
    </row>
    <row r="253" spans="2:68" x14ac:dyDescent="0.25">
      <c r="B253" s="113"/>
      <c r="C253" s="68"/>
      <c r="D253" s="93"/>
      <c r="E253" s="68"/>
      <c r="F253" s="68"/>
      <c r="G253" s="68"/>
      <c r="H253" s="68"/>
      <c r="I253" s="69"/>
      <c r="J253" s="69"/>
      <c r="K253" s="69"/>
      <c r="L253" s="69"/>
      <c r="M253" s="69"/>
      <c r="N253" s="69"/>
      <c r="O253" s="69"/>
      <c r="P253" s="69"/>
      <c r="Q253" s="69"/>
      <c r="R253" s="69"/>
      <c r="S253" s="69"/>
      <c r="T253" s="69"/>
      <c r="U253" s="69"/>
      <c r="V253" s="69"/>
      <c r="W253" s="69"/>
      <c r="X253" s="69"/>
      <c r="Y253" s="69"/>
      <c r="Z253" s="69"/>
      <c r="AA253" s="69"/>
      <c r="AB253" s="69"/>
      <c r="AC253" s="69"/>
      <c r="AD253" s="69"/>
      <c r="AE253" s="69"/>
      <c r="AF253" s="69"/>
      <c r="AG253" s="69"/>
      <c r="AH253" s="69"/>
      <c r="AI253" s="69"/>
      <c r="AJ253" s="69"/>
      <c r="AK253" s="69"/>
      <c r="AL253" s="69"/>
      <c r="AM253" s="69"/>
      <c r="AN253" s="69"/>
      <c r="AO253" s="69"/>
      <c r="AP253" s="69"/>
      <c r="AQ253" s="69"/>
      <c r="AR253" s="69"/>
      <c r="AS253" s="69"/>
      <c r="AT253" s="69"/>
      <c r="AU253" s="69"/>
      <c r="AV253" s="69"/>
      <c r="AW253" s="69"/>
      <c r="AX253" s="69"/>
      <c r="AY253" s="69"/>
      <c r="AZ253" s="69"/>
      <c r="BA253" s="69"/>
      <c r="BB253" s="69"/>
      <c r="BC253" s="69"/>
      <c r="BD253" s="69"/>
      <c r="BE253" s="69"/>
      <c r="BF253" s="69"/>
      <c r="BG253" s="69"/>
      <c r="BH253" s="69"/>
      <c r="BI253" s="69"/>
      <c r="BJ253" s="69"/>
      <c r="BK253" s="69"/>
      <c r="BL253" s="69"/>
      <c r="BM253" s="69"/>
      <c r="BN253" s="69"/>
      <c r="BO253" s="69"/>
      <c r="BP253" s="180"/>
    </row>
    <row r="254" spans="2:68" x14ac:dyDescent="0.25">
      <c r="B254" s="113"/>
      <c r="C254" s="68" t="s">
        <v>354</v>
      </c>
      <c r="D254" s="176">
        <f>D229</f>
        <v>43617</v>
      </c>
      <c r="E254" s="94">
        <f>DATE(YEAR(D254)+1,MONTH(D254),DAY(D254))</f>
        <v>43983</v>
      </c>
      <c r="F254" s="94">
        <f>DATE(YEAR(E254)+1,MONTH(E254),DAY(E254))</f>
        <v>44348</v>
      </c>
      <c r="G254" s="94">
        <f>DATE(YEAR(F254)+1,MONTH(F254),DAY(F254))</f>
        <v>44713</v>
      </c>
      <c r="H254" s="94">
        <f>DATE(YEAR(G254)+1,MONTH(G254),DAY(G254))</f>
        <v>45078</v>
      </c>
      <c r="I254" s="69"/>
      <c r="J254" s="69"/>
      <c r="K254" s="69"/>
      <c r="L254" s="69"/>
      <c r="M254" s="69"/>
      <c r="N254" s="69"/>
      <c r="O254" s="69"/>
      <c r="P254" s="69"/>
      <c r="Q254" s="69"/>
      <c r="R254" s="69"/>
      <c r="S254" s="69"/>
      <c r="T254" s="69"/>
      <c r="U254" s="69"/>
      <c r="V254" s="69"/>
      <c r="W254" s="69"/>
      <c r="X254" s="69"/>
      <c r="Y254" s="69"/>
      <c r="Z254" s="69"/>
      <c r="AA254" s="69"/>
      <c r="AB254" s="69"/>
      <c r="AC254" s="69"/>
      <c r="AD254" s="69"/>
      <c r="AE254" s="69"/>
      <c r="AF254" s="69"/>
      <c r="AG254" s="69"/>
      <c r="AH254" s="69"/>
      <c r="AI254" s="69"/>
      <c r="AJ254" s="69"/>
      <c r="AK254" s="69"/>
      <c r="AL254" s="69"/>
      <c r="AM254" s="69"/>
      <c r="AN254" s="69"/>
      <c r="AO254" s="69"/>
      <c r="AP254" s="69"/>
      <c r="AQ254" s="69"/>
      <c r="AR254" s="69"/>
      <c r="AS254" s="69"/>
      <c r="AT254" s="69"/>
      <c r="AU254" s="69"/>
      <c r="AV254" s="69"/>
      <c r="AW254" s="69"/>
      <c r="AX254" s="69"/>
      <c r="AY254" s="69"/>
      <c r="AZ254" s="69"/>
      <c r="BA254" s="69"/>
      <c r="BB254" s="69"/>
      <c r="BC254" s="69"/>
      <c r="BD254" s="69"/>
      <c r="BE254" s="69"/>
      <c r="BF254" s="69"/>
      <c r="BG254" s="69"/>
      <c r="BH254" s="69"/>
      <c r="BI254" s="69"/>
      <c r="BJ254" s="69"/>
      <c r="BK254" s="69"/>
      <c r="BL254" s="69"/>
      <c r="BM254" s="69"/>
      <c r="BN254" s="69"/>
      <c r="BO254" s="69"/>
      <c r="BP254" s="180"/>
    </row>
    <row r="255" spans="2:68" x14ac:dyDescent="0.25">
      <c r="B255" s="113" t="str">
        <f>B230</f>
        <v>Source and cost explanation</v>
      </c>
      <c r="C255" s="68" t="str">
        <f>C230</f>
        <v>Asset #1</v>
      </c>
      <c r="D255" s="122">
        <f t="shared" ref="D255:D269" si="553">P230</f>
        <v>0</v>
      </c>
      <c r="E255" s="122">
        <f>AC230</f>
        <v>0</v>
      </c>
      <c r="F255" s="122">
        <f>AP230</f>
        <v>0</v>
      </c>
      <c r="G255" s="122">
        <f>BC230</f>
        <v>0</v>
      </c>
      <c r="H255" s="122">
        <f>BP230</f>
        <v>0</v>
      </c>
      <c r="I255" s="69"/>
      <c r="J255" s="69"/>
      <c r="K255" s="69"/>
      <c r="L255" s="69"/>
      <c r="M255" s="69"/>
      <c r="N255" s="69"/>
      <c r="O255" s="69"/>
      <c r="P255" s="69"/>
      <c r="Q255" s="69"/>
      <c r="R255" s="69"/>
      <c r="S255" s="69"/>
      <c r="T255" s="69"/>
      <c r="U255" s="69"/>
      <c r="V255" s="69"/>
      <c r="W255" s="69"/>
      <c r="X255" s="69"/>
      <c r="Y255" s="69"/>
      <c r="Z255" s="69"/>
      <c r="AA255" s="69"/>
      <c r="AB255" s="69"/>
      <c r="AC255" s="69"/>
      <c r="AD255" s="69"/>
      <c r="AE255" s="69"/>
      <c r="AF255" s="69"/>
      <c r="AG255" s="69"/>
      <c r="AH255" s="69"/>
      <c r="AI255" s="69"/>
      <c r="AJ255" s="69"/>
      <c r="AK255" s="69"/>
      <c r="AL255" s="69"/>
      <c r="AM255" s="69"/>
      <c r="AN255" s="69"/>
      <c r="AO255" s="69"/>
      <c r="AP255" s="69"/>
      <c r="AQ255" s="69"/>
      <c r="AR255" s="69"/>
      <c r="AS255" s="69"/>
      <c r="AT255" s="69"/>
      <c r="AU255" s="69"/>
      <c r="AV255" s="69"/>
      <c r="AW255" s="69"/>
      <c r="AX255" s="69"/>
      <c r="AY255" s="69"/>
      <c r="AZ255" s="69"/>
      <c r="BA255" s="69"/>
      <c r="BB255" s="69"/>
      <c r="BC255" s="69"/>
      <c r="BD255" s="69"/>
      <c r="BE255" s="69"/>
      <c r="BF255" s="69"/>
      <c r="BG255" s="69"/>
      <c r="BH255" s="69"/>
      <c r="BI255" s="69"/>
      <c r="BJ255" s="69"/>
      <c r="BK255" s="69"/>
      <c r="BL255" s="69"/>
      <c r="BM255" s="69"/>
      <c r="BN255" s="69"/>
      <c r="BO255" s="69"/>
      <c r="BP255" s="180"/>
    </row>
    <row r="256" spans="2:68" x14ac:dyDescent="0.25">
      <c r="B256" s="113" t="str">
        <f t="shared" ref="B256:B269" si="554">B231</f>
        <v>Source and cost explanation</v>
      </c>
      <c r="C256" s="68" t="str">
        <f t="shared" ref="C256:C269" si="555">C231</f>
        <v>Asset #2</v>
      </c>
      <c r="D256" s="122">
        <f t="shared" si="553"/>
        <v>0</v>
      </c>
      <c r="E256" s="122">
        <f t="shared" ref="E256:E269" si="556">AC231</f>
        <v>0</v>
      </c>
      <c r="F256" s="122">
        <f t="shared" ref="F256:F269" si="557">AP231</f>
        <v>0</v>
      </c>
      <c r="G256" s="122">
        <f t="shared" ref="G256:G269" si="558">BC231</f>
        <v>0</v>
      </c>
      <c r="H256" s="122">
        <f t="shared" ref="H256:H269" si="559">BP231</f>
        <v>0</v>
      </c>
      <c r="I256" s="69"/>
      <c r="J256" s="69"/>
      <c r="K256" s="69"/>
      <c r="L256" s="69"/>
      <c r="M256" s="69"/>
      <c r="N256" s="69"/>
      <c r="O256" s="69"/>
      <c r="P256" s="69"/>
      <c r="Q256" s="69"/>
      <c r="R256" s="69"/>
      <c r="S256" s="69"/>
      <c r="T256" s="69"/>
      <c r="U256" s="69"/>
      <c r="V256" s="69"/>
      <c r="W256" s="69"/>
      <c r="X256" s="69"/>
      <c r="Y256" s="69"/>
      <c r="Z256" s="69"/>
      <c r="AA256" s="69"/>
      <c r="AB256" s="69"/>
      <c r="AC256" s="69"/>
      <c r="AD256" s="69"/>
      <c r="AE256" s="69"/>
      <c r="AF256" s="69"/>
      <c r="AG256" s="69"/>
      <c r="AH256" s="69"/>
      <c r="AI256" s="69"/>
      <c r="AJ256" s="69"/>
      <c r="AK256" s="69"/>
      <c r="AL256" s="69"/>
      <c r="AM256" s="69"/>
      <c r="AN256" s="69"/>
      <c r="AO256" s="69"/>
      <c r="AP256" s="69"/>
      <c r="AQ256" s="69"/>
      <c r="AR256" s="69"/>
      <c r="AS256" s="69"/>
      <c r="AT256" s="69"/>
      <c r="AU256" s="69"/>
      <c r="AV256" s="69"/>
      <c r="AW256" s="69"/>
      <c r="AX256" s="69"/>
      <c r="AY256" s="69"/>
      <c r="AZ256" s="69"/>
      <c r="BA256" s="69"/>
      <c r="BB256" s="69"/>
      <c r="BC256" s="69"/>
      <c r="BD256" s="69"/>
      <c r="BE256" s="69"/>
      <c r="BF256" s="69"/>
      <c r="BG256" s="69"/>
      <c r="BH256" s="69"/>
      <c r="BI256" s="69"/>
      <c r="BJ256" s="69"/>
      <c r="BK256" s="69"/>
      <c r="BL256" s="69"/>
      <c r="BM256" s="69"/>
      <c r="BN256" s="69"/>
      <c r="BO256" s="69"/>
      <c r="BP256" s="180"/>
    </row>
    <row r="257" spans="2:68" x14ac:dyDescent="0.25">
      <c r="B257" s="113" t="str">
        <f t="shared" si="554"/>
        <v>Source and cost explanation</v>
      </c>
      <c r="C257" s="68" t="str">
        <f t="shared" si="555"/>
        <v>Asset #3</v>
      </c>
      <c r="D257" s="122">
        <f t="shared" si="553"/>
        <v>0</v>
      </c>
      <c r="E257" s="122">
        <f t="shared" si="556"/>
        <v>0</v>
      </c>
      <c r="F257" s="122">
        <f t="shared" si="557"/>
        <v>0</v>
      </c>
      <c r="G257" s="122">
        <f t="shared" si="558"/>
        <v>0</v>
      </c>
      <c r="H257" s="122">
        <f t="shared" si="559"/>
        <v>0</v>
      </c>
      <c r="I257" s="69"/>
      <c r="J257" s="69"/>
      <c r="K257" s="69"/>
      <c r="L257" s="69"/>
      <c r="M257" s="69"/>
      <c r="N257" s="69"/>
      <c r="O257" s="69"/>
      <c r="P257" s="69"/>
      <c r="Q257" s="69"/>
      <c r="R257" s="69"/>
      <c r="S257" s="69"/>
      <c r="T257" s="69"/>
      <c r="U257" s="69"/>
      <c r="V257" s="69"/>
      <c r="W257" s="69"/>
      <c r="X257" s="69"/>
      <c r="Y257" s="69"/>
      <c r="Z257" s="69"/>
      <c r="AA257" s="69"/>
      <c r="AB257" s="69"/>
      <c r="AC257" s="69"/>
      <c r="AD257" s="69"/>
      <c r="AE257" s="69"/>
      <c r="AF257" s="69"/>
      <c r="AG257" s="69"/>
      <c r="AH257" s="69"/>
      <c r="AI257" s="69"/>
      <c r="AJ257" s="69"/>
      <c r="AK257" s="69"/>
      <c r="AL257" s="69"/>
      <c r="AM257" s="69"/>
      <c r="AN257" s="69"/>
      <c r="AO257" s="69"/>
      <c r="AP257" s="69"/>
      <c r="AQ257" s="69"/>
      <c r="AR257" s="69"/>
      <c r="AS257" s="69"/>
      <c r="AT257" s="69"/>
      <c r="AU257" s="69"/>
      <c r="AV257" s="69"/>
      <c r="AW257" s="69"/>
      <c r="AX257" s="69"/>
      <c r="AY257" s="69"/>
      <c r="AZ257" s="69"/>
      <c r="BA257" s="69"/>
      <c r="BB257" s="69"/>
      <c r="BC257" s="69"/>
      <c r="BD257" s="69"/>
      <c r="BE257" s="69"/>
      <c r="BF257" s="69"/>
      <c r="BG257" s="69"/>
      <c r="BH257" s="69"/>
      <c r="BI257" s="69"/>
      <c r="BJ257" s="69"/>
      <c r="BK257" s="69"/>
      <c r="BL257" s="69"/>
      <c r="BM257" s="69"/>
      <c r="BN257" s="69"/>
      <c r="BO257" s="69"/>
      <c r="BP257" s="180"/>
    </row>
    <row r="258" spans="2:68" x14ac:dyDescent="0.25">
      <c r="B258" s="113" t="str">
        <f t="shared" si="554"/>
        <v>Source and cost explanation</v>
      </c>
      <c r="C258" s="68" t="str">
        <f t="shared" si="555"/>
        <v>Asset #4</v>
      </c>
      <c r="D258" s="122">
        <f t="shared" si="553"/>
        <v>0</v>
      </c>
      <c r="E258" s="122">
        <f t="shared" si="556"/>
        <v>0</v>
      </c>
      <c r="F258" s="122">
        <f t="shared" si="557"/>
        <v>0</v>
      </c>
      <c r="G258" s="122">
        <f t="shared" si="558"/>
        <v>0</v>
      </c>
      <c r="H258" s="122">
        <f t="shared" si="559"/>
        <v>0</v>
      </c>
      <c r="I258" s="69"/>
      <c r="J258" s="69"/>
      <c r="K258" s="69"/>
      <c r="L258" s="69"/>
      <c r="M258" s="69"/>
      <c r="N258" s="69"/>
      <c r="O258" s="69"/>
      <c r="P258" s="69"/>
      <c r="Q258" s="69"/>
      <c r="R258" s="69"/>
      <c r="S258" s="69"/>
      <c r="T258" s="69"/>
      <c r="U258" s="69"/>
      <c r="V258" s="69"/>
      <c r="W258" s="69"/>
      <c r="X258" s="69"/>
      <c r="Y258" s="69"/>
      <c r="Z258" s="69"/>
      <c r="AA258" s="69"/>
      <c r="AB258" s="69"/>
      <c r="AC258" s="69"/>
      <c r="AD258" s="69"/>
      <c r="AE258" s="69"/>
      <c r="AF258" s="69"/>
      <c r="AG258" s="69"/>
      <c r="AH258" s="69"/>
      <c r="AI258" s="69"/>
      <c r="AJ258" s="69"/>
      <c r="AK258" s="69"/>
      <c r="AL258" s="69"/>
      <c r="AM258" s="69"/>
      <c r="AN258" s="69"/>
      <c r="AO258" s="69"/>
      <c r="AP258" s="69"/>
      <c r="AQ258" s="69"/>
      <c r="AR258" s="69"/>
      <c r="AS258" s="69"/>
      <c r="AT258" s="69"/>
      <c r="AU258" s="69"/>
      <c r="AV258" s="69"/>
      <c r="AW258" s="69"/>
      <c r="AX258" s="69"/>
      <c r="AY258" s="69"/>
      <c r="AZ258" s="69"/>
      <c r="BA258" s="69"/>
      <c r="BB258" s="69"/>
      <c r="BC258" s="69"/>
      <c r="BD258" s="69"/>
      <c r="BE258" s="69"/>
      <c r="BF258" s="69"/>
      <c r="BG258" s="69"/>
      <c r="BH258" s="69"/>
      <c r="BI258" s="69"/>
      <c r="BJ258" s="69"/>
      <c r="BK258" s="69"/>
      <c r="BL258" s="69"/>
      <c r="BM258" s="69"/>
      <c r="BN258" s="69"/>
      <c r="BO258" s="69"/>
      <c r="BP258" s="180"/>
    </row>
    <row r="259" spans="2:68" x14ac:dyDescent="0.25">
      <c r="B259" s="113" t="str">
        <f t="shared" si="554"/>
        <v>Source and cost explanation</v>
      </c>
      <c r="C259" s="68" t="str">
        <f t="shared" si="555"/>
        <v>Asset #5</v>
      </c>
      <c r="D259" s="122">
        <f t="shared" si="553"/>
        <v>0</v>
      </c>
      <c r="E259" s="122">
        <f t="shared" si="556"/>
        <v>0</v>
      </c>
      <c r="F259" s="122">
        <f t="shared" si="557"/>
        <v>0</v>
      </c>
      <c r="G259" s="122">
        <f t="shared" si="558"/>
        <v>0</v>
      </c>
      <c r="H259" s="122">
        <f t="shared" si="559"/>
        <v>0</v>
      </c>
      <c r="I259" s="69"/>
      <c r="J259" s="69"/>
      <c r="K259" s="69"/>
      <c r="L259" s="69"/>
      <c r="M259" s="69"/>
      <c r="N259" s="69"/>
      <c r="O259" s="69"/>
      <c r="P259" s="69"/>
      <c r="Q259" s="69"/>
      <c r="R259" s="69"/>
      <c r="S259" s="69"/>
      <c r="T259" s="69"/>
      <c r="U259" s="69"/>
      <c r="V259" s="69"/>
      <c r="W259" s="69"/>
      <c r="X259" s="69"/>
      <c r="Y259" s="69"/>
      <c r="Z259" s="69"/>
      <c r="AA259" s="69"/>
      <c r="AB259" s="69"/>
      <c r="AC259" s="69"/>
      <c r="AD259" s="69"/>
      <c r="AE259" s="69"/>
      <c r="AF259" s="69"/>
      <c r="AG259" s="69"/>
      <c r="AH259" s="69"/>
      <c r="AI259" s="69"/>
      <c r="AJ259" s="69"/>
      <c r="AK259" s="69"/>
      <c r="AL259" s="69"/>
      <c r="AM259" s="69"/>
      <c r="AN259" s="69"/>
      <c r="AO259" s="69"/>
      <c r="AP259" s="69"/>
      <c r="AQ259" s="69"/>
      <c r="AR259" s="69"/>
      <c r="AS259" s="69"/>
      <c r="AT259" s="69"/>
      <c r="AU259" s="69"/>
      <c r="AV259" s="69"/>
      <c r="AW259" s="69"/>
      <c r="AX259" s="69"/>
      <c r="AY259" s="69"/>
      <c r="AZ259" s="69"/>
      <c r="BA259" s="69"/>
      <c r="BB259" s="69"/>
      <c r="BC259" s="69"/>
      <c r="BD259" s="69"/>
      <c r="BE259" s="69"/>
      <c r="BF259" s="69"/>
      <c r="BG259" s="69"/>
      <c r="BH259" s="69"/>
      <c r="BI259" s="69"/>
      <c r="BJ259" s="69"/>
      <c r="BK259" s="69"/>
      <c r="BL259" s="69"/>
      <c r="BM259" s="69"/>
      <c r="BN259" s="69"/>
      <c r="BO259" s="69"/>
      <c r="BP259" s="180"/>
    </row>
    <row r="260" spans="2:68" x14ac:dyDescent="0.25">
      <c r="B260" s="113" t="str">
        <f t="shared" si="554"/>
        <v>Source and cost explanation</v>
      </c>
      <c r="C260" s="68" t="str">
        <f t="shared" si="555"/>
        <v>Asset #6</v>
      </c>
      <c r="D260" s="122">
        <f t="shared" si="553"/>
        <v>0</v>
      </c>
      <c r="E260" s="122">
        <f t="shared" si="556"/>
        <v>0</v>
      </c>
      <c r="F260" s="122">
        <f t="shared" si="557"/>
        <v>0</v>
      </c>
      <c r="G260" s="122">
        <f t="shared" si="558"/>
        <v>0</v>
      </c>
      <c r="H260" s="122">
        <f t="shared" si="559"/>
        <v>0</v>
      </c>
      <c r="I260" s="69"/>
      <c r="J260" s="69"/>
      <c r="K260" s="69"/>
      <c r="L260" s="69"/>
      <c r="M260" s="69"/>
      <c r="N260" s="69"/>
      <c r="O260" s="69"/>
      <c r="P260" s="69"/>
      <c r="Q260" s="69"/>
      <c r="R260" s="69"/>
      <c r="S260" s="69"/>
      <c r="T260" s="69"/>
      <c r="U260" s="69"/>
      <c r="V260" s="69"/>
      <c r="W260" s="69"/>
      <c r="X260" s="69"/>
      <c r="Y260" s="69"/>
      <c r="Z260" s="69"/>
      <c r="AA260" s="69"/>
      <c r="AB260" s="69"/>
      <c r="AC260" s="69"/>
      <c r="AD260" s="69"/>
      <c r="AE260" s="69"/>
      <c r="AF260" s="69"/>
      <c r="AG260" s="69"/>
      <c r="AH260" s="69"/>
      <c r="AI260" s="69"/>
      <c r="AJ260" s="69"/>
      <c r="AK260" s="69"/>
      <c r="AL260" s="69"/>
      <c r="AM260" s="69"/>
      <c r="AN260" s="69"/>
      <c r="AO260" s="69"/>
      <c r="AP260" s="69"/>
      <c r="AQ260" s="69"/>
      <c r="AR260" s="69"/>
      <c r="AS260" s="69"/>
      <c r="AT260" s="69"/>
      <c r="AU260" s="69"/>
      <c r="AV260" s="69"/>
      <c r="AW260" s="69"/>
      <c r="AX260" s="69"/>
      <c r="AY260" s="69"/>
      <c r="AZ260" s="69"/>
      <c r="BA260" s="69"/>
      <c r="BB260" s="69"/>
      <c r="BC260" s="69"/>
      <c r="BD260" s="69"/>
      <c r="BE260" s="69"/>
      <c r="BF260" s="69"/>
      <c r="BG260" s="69"/>
      <c r="BH260" s="69"/>
      <c r="BI260" s="69"/>
      <c r="BJ260" s="69"/>
      <c r="BK260" s="69"/>
      <c r="BL260" s="69"/>
      <c r="BM260" s="69"/>
      <c r="BN260" s="69"/>
      <c r="BO260" s="69"/>
      <c r="BP260" s="180"/>
    </row>
    <row r="261" spans="2:68" x14ac:dyDescent="0.25">
      <c r="B261" s="113" t="str">
        <f t="shared" si="554"/>
        <v>Source and cost explanation</v>
      </c>
      <c r="C261" s="68" t="str">
        <f t="shared" si="555"/>
        <v>Asset #7</v>
      </c>
      <c r="D261" s="122">
        <f t="shared" si="553"/>
        <v>0</v>
      </c>
      <c r="E261" s="122">
        <f t="shared" si="556"/>
        <v>0</v>
      </c>
      <c r="F261" s="122">
        <f t="shared" si="557"/>
        <v>0</v>
      </c>
      <c r="G261" s="122">
        <f t="shared" si="558"/>
        <v>0</v>
      </c>
      <c r="H261" s="122">
        <f t="shared" si="559"/>
        <v>0</v>
      </c>
      <c r="I261" s="69"/>
      <c r="J261" s="69"/>
      <c r="K261" s="69"/>
      <c r="L261" s="69"/>
      <c r="M261" s="69"/>
      <c r="N261" s="69"/>
      <c r="O261" s="69"/>
      <c r="P261" s="69"/>
      <c r="Q261" s="69"/>
      <c r="R261" s="69"/>
      <c r="S261" s="69"/>
      <c r="T261" s="69"/>
      <c r="U261" s="69"/>
      <c r="V261" s="69"/>
      <c r="W261" s="69"/>
      <c r="X261" s="69"/>
      <c r="Y261" s="69"/>
      <c r="Z261" s="69"/>
      <c r="AA261" s="69"/>
      <c r="AB261" s="69"/>
      <c r="AC261" s="69"/>
      <c r="AD261" s="69"/>
      <c r="AE261" s="69"/>
      <c r="AF261" s="69"/>
      <c r="AG261" s="69"/>
      <c r="AH261" s="69"/>
      <c r="AI261" s="69"/>
      <c r="AJ261" s="69"/>
      <c r="AK261" s="69"/>
      <c r="AL261" s="69"/>
      <c r="AM261" s="69"/>
      <c r="AN261" s="69"/>
      <c r="AO261" s="69"/>
      <c r="AP261" s="69"/>
      <c r="AQ261" s="69"/>
      <c r="AR261" s="69"/>
      <c r="AS261" s="69"/>
      <c r="AT261" s="69"/>
      <c r="AU261" s="69"/>
      <c r="AV261" s="69"/>
      <c r="AW261" s="69"/>
      <c r="AX261" s="69"/>
      <c r="AY261" s="69"/>
      <c r="AZ261" s="69"/>
      <c r="BA261" s="69"/>
      <c r="BB261" s="69"/>
      <c r="BC261" s="69"/>
      <c r="BD261" s="69"/>
      <c r="BE261" s="69"/>
      <c r="BF261" s="69"/>
      <c r="BG261" s="69"/>
      <c r="BH261" s="69"/>
      <c r="BI261" s="69"/>
      <c r="BJ261" s="69"/>
      <c r="BK261" s="69"/>
      <c r="BL261" s="69"/>
      <c r="BM261" s="69"/>
      <c r="BN261" s="69"/>
      <c r="BO261" s="69"/>
      <c r="BP261" s="180"/>
    </row>
    <row r="262" spans="2:68" x14ac:dyDescent="0.25">
      <c r="B262" s="113" t="str">
        <f t="shared" si="554"/>
        <v>Source and cost explanation</v>
      </c>
      <c r="C262" s="68" t="str">
        <f t="shared" si="555"/>
        <v>Asset #8</v>
      </c>
      <c r="D262" s="122">
        <f t="shared" si="553"/>
        <v>0</v>
      </c>
      <c r="E262" s="122">
        <f t="shared" si="556"/>
        <v>0</v>
      </c>
      <c r="F262" s="122">
        <f t="shared" si="557"/>
        <v>0</v>
      </c>
      <c r="G262" s="122">
        <f t="shared" si="558"/>
        <v>0</v>
      </c>
      <c r="H262" s="122">
        <f t="shared" si="559"/>
        <v>0</v>
      </c>
      <c r="I262" s="69"/>
      <c r="J262" s="69"/>
      <c r="K262" s="69"/>
      <c r="L262" s="69"/>
      <c r="M262" s="69"/>
      <c r="N262" s="69"/>
      <c r="O262" s="69"/>
      <c r="P262" s="69"/>
      <c r="Q262" s="69"/>
      <c r="R262" s="69"/>
      <c r="S262" s="69"/>
      <c r="T262" s="69"/>
      <c r="U262" s="69"/>
      <c r="V262" s="69"/>
      <c r="W262" s="69"/>
      <c r="X262" s="69"/>
      <c r="Y262" s="69"/>
      <c r="Z262" s="69"/>
      <c r="AA262" s="69"/>
      <c r="AB262" s="69"/>
      <c r="AC262" s="69"/>
      <c r="AD262" s="69"/>
      <c r="AE262" s="69"/>
      <c r="AF262" s="69"/>
      <c r="AG262" s="69"/>
      <c r="AH262" s="69"/>
      <c r="AI262" s="69"/>
      <c r="AJ262" s="69"/>
      <c r="AK262" s="69"/>
      <c r="AL262" s="69"/>
      <c r="AM262" s="69"/>
      <c r="AN262" s="69"/>
      <c r="AO262" s="69"/>
      <c r="AP262" s="69"/>
      <c r="AQ262" s="69"/>
      <c r="AR262" s="69"/>
      <c r="AS262" s="69"/>
      <c r="AT262" s="69"/>
      <c r="AU262" s="69"/>
      <c r="AV262" s="69"/>
      <c r="AW262" s="69"/>
      <c r="AX262" s="69"/>
      <c r="AY262" s="69"/>
      <c r="AZ262" s="69"/>
      <c r="BA262" s="69"/>
      <c r="BB262" s="69"/>
      <c r="BC262" s="69"/>
      <c r="BD262" s="69"/>
      <c r="BE262" s="69"/>
      <c r="BF262" s="69"/>
      <c r="BG262" s="69"/>
      <c r="BH262" s="69"/>
      <c r="BI262" s="69"/>
      <c r="BJ262" s="69"/>
      <c r="BK262" s="69"/>
      <c r="BL262" s="69"/>
      <c r="BM262" s="69"/>
      <c r="BN262" s="69"/>
      <c r="BO262" s="69"/>
      <c r="BP262" s="180"/>
    </row>
    <row r="263" spans="2:68" x14ac:dyDescent="0.25">
      <c r="B263" s="113" t="str">
        <f t="shared" si="554"/>
        <v>Source and cost explanation</v>
      </c>
      <c r="C263" s="68" t="str">
        <f t="shared" si="555"/>
        <v>Asset #9</v>
      </c>
      <c r="D263" s="122">
        <f t="shared" si="553"/>
        <v>0</v>
      </c>
      <c r="E263" s="122">
        <f t="shared" si="556"/>
        <v>0</v>
      </c>
      <c r="F263" s="122">
        <f t="shared" si="557"/>
        <v>0</v>
      </c>
      <c r="G263" s="122">
        <f t="shared" si="558"/>
        <v>0</v>
      </c>
      <c r="H263" s="122">
        <f t="shared" si="559"/>
        <v>0</v>
      </c>
      <c r="I263" s="69"/>
      <c r="J263" s="69"/>
      <c r="K263" s="69"/>
      <c r="L263" s="69"/>
      <c r="M263" s="69"/>
      <c r="N263" s="69"/>
      <c r="O263" s="69"/>
      <c r="P263" s="69"/>
      <c r="Q263" s="69"/>
      <c r="R263" s="69"/>
      <c r="S263" s="69"/>
      <c r="T263" s="69"/>
      <c r="U263" s="69"/>
      <c r="V263" s="69"/>
      <c r="W263" s="69"/>
      <c r="X263" s="69"/>
      <c r="Y263" s="69"/>
      <c r="Z263" s="69"/>
      <c r="AA263" s="69"/>
      <c r="AB263" s="69"/>
      <c r="AC263" s="69"/>
      <c r="AD263" s="69"/>
      <c r="AE263" s="69"/>
      <c r="AF263" s="69"/>
      <c r="AG263" s="69"/>
      <c r="AH263" s="69"/>
      <c r="AI263" s="69"/>
      <c r="AJ263" s="69"/>
      <c r="AK263" s="69"/>
      <c r="AL263" s="69"/>
      <c r="AM263" s="69"/>
      <c r="AN263" s="69"/>
      <c r="AO263" s="69"/>
      <c r="AP263" s="69"/>
      <c r="AQ263" s="69"/>
      <c r="AR263" s="69"/>
      <c r="AS263" s="69"/>
      <c r="AT263" s="69"/>
      <c r="AU263" s="69"/>
      <c r="AV263" s="69"/>
      <c r="AW263" s="69"/>
      <c r="AX263" s="69"/>
      <c r="AY263" s="69"/>
      <c r="AZ263" s="69"/>
      <c r="BA263" s="69"/>
      <c r="BB263" s="69"/>
      <c r="BC263" s="69"/>
      <c r="BD263" s="69"/>
      <c r="BE263" s="69"/>
      <c r="BF263" s="69"/>
      <c r="BG263" s="69"/>
      <c r="BH263" s="69"/>
      <c r="BI263" s="69"/>
      <c r="BJ263" s="69"/>
      <c r="BK263" s="69"/>
      <c r="BL263" s="69"/>
      <c r="BM263" s="69"/>
      <c r="BN263" s="69"/>
      <c r="BO263" s="69"/>
      <c r="BP263" s="180"/>
    </row>
    <row r="264" spans="2:68" x14ac:dyDescent="0.25">
      <c r="B264" s="113" t="str">
        <f t="shared" si="554"/>
        <v>Source and cost explanation</v>
      </c>
      <c r="C264" s="68" t="str">
        <f t="shared" si="555"/>
        <v>Asset #10</v>
      </c>
      <c r="D264" s="122">
        <f t="shared" si="553"/>
        <v>0</v>
      </c>
      <c r="E264" s="122">
        <f t="shared" si="556"/>
        <v>0</v>
      </c>
      <c r="F264" s="122">
        <f t="shared" si="557"/>
        <v>0</v>
      </c>
      <c r="G264" s="122">
        <f t="shared" si="558"/>
        <v>0</v>
      </c>
      <c r="H264" s="122">
        <f t="shared" si="559"/>
        <v>0</v>
      </c>
      <c r="I264" s="69"/>
      <c r="J264" s="69"/>
      <c r="K264" s="69"/>
      <c r="L264" s="69"/>
      <c r="M264" s="69"/>
      <c r="N264" s="69"/>
      <c r="O264" s="69"/>
      <c r="P264" s="69"/>
      <c r="Q264" s="69"/>
      <c r="R264" s="69"/>
      <c r="S264" s="69"/>
      <c r="T264" s="69"/>
      <c r="U264" s="69"/>
      <c r="V264" s="69"/>
      <c r="W264" s="69"/>
      <c r="X264" s="69"/>
      <c r="Y264" s="69"/>
      <c r="Z264" s="69"/>
      <c r="AA264" s="69"/>
      <c r="AB264" s="69"/>
      <c r="AC264" s="69"/>
      <c r="AD264" s="69"/>
      <c r="AE264" s="69"/>
      <c r="AF264" s="69"/>
      <c r="AG264" s="69"/>
      <c r="AH264" s="69"/>
      <c r="AI264" s="69"/>
      <c r="AJ264" s="69"/>
      <c r="AK264" s="69"/>
      <c r="AL264" s="69"/>
      <c r="AM264" s="69"/>
      <c r="AN264" s="69"/>
      <c r="AO264" s="69"/>
      <c r="AP264" s="69"/>
      <c r="AQ264" s="69"/>
      <c r="AR264" s="69"/>
      <c r="AS264" s="69"/>
      <c r="AT264" s="69"/>
      <c r="AU264" s="69"/>
      <c r="AV264" s="69"/>
      <c r="AW264" s="69"/>
      <c r="AX264" s="69"/>
      <c r="AY264" s="69"/>
      <c r="AZ264" s="69"/>
      <c r="BA264" s="69"/>
      <c r="BB264" s="69"/>
      <c r="BC264" s="69"/>
      <c r="BD264" s="69"/>
      <c r="BE264" s="69"/>
      <c r="BF264" s="69"/>
      <c r="BG264" s="69"/>
      <c r="BH264" s="69"/>
      <c r="BI264" s="69"/>
      <c r="BJ264" s="69"/>
      <c r="BK264" s="69"/>
      <c r="BL264" s="69"/>
      <c r="BM264" s="69"/>
      <c r="BN264" s="69"/>
      <c r="BO264" s="69"/>
      <c r="BP264" s="180"/>
    </row>
    <row r="265" spans="2:68" x14ac:dyDescent="0.25">
      <c r="B265" s="113" t="str">
        <f t="shared" si="554"/>
        <v>Source and cost explanation</v>
      </c>
      <c r="C265" s="68" t="str">
        <f t="shared" si="555"/>
        <v>Asset #11</v>
      </c>
      <c r="D265" s="122">
        <f t="shared" si="553"/>
        <v>0</v>
      </c>
      <c r="E265" s="122">
        <f t="shared" si="556"/>
        <v>0</v>
      </c>
      <c r="F265" s="122">
        <f t="shared" si="557"/>
        <v>0</v>
      </c>
      <c r="G265" s="122">
        <f t="shared" si="558"/>
        <v>0</v>
      </c>
      <c r="H265" s="122">
        <f t="shared" si="559"/>
        <v>0</v>
      </c>
      <c r="I265" s="69"/>
      <c r="J265" s="69"/>
      <c r="K265" s="69"/>
      <c r="L265" s="69"/>
      <c r="M265" s="69"/>
      <c r="N265" s="69"/>
      <c r="O265" s="69"/>
      <c r="P265" s="69"/>
      <c r="Q265" s="69"/>
      <c r="R265" s="69"/>
      <c r="S265" s="69"/>
      <c r="T265" s="69"/>
      <c r="U265" s="69"/>
      <c r="V265" s="69"/>
      <c r="W265" s="69"/>
      <c r="X265" s="69"/>
      <c r="Y265" s="69"/>
      <c r="Z265" s="69"/>
      <c r="AA265" s="69"/>
      <c r="AB265" s="69"/>
      <c r="AC265" s="69"/>
      <c r="AD265" s="69"/>
      <c r="AE265" s="69"/>
      <c r="AF265" s="69"/>
      <c r="AG265" s="69"/>
      <c r="AH265" s="69"/>
      <c r="AI265" s="69"/>
      <c r="AJ265" s="69"/>
      <c r="AK265" s="69"/>
      <c r="AL265" s="69"/>
      <c r="AM265" s="69"/>
      <c r="AN265" s="69"/>
      <c r="AO265" s="69"/>
      <c r="AP265" s="69"/>
      <c r="AQ265" s="69"/>
      <c r="AR265" s="69"/>
      <c r="AS265" s="69"/>
      <c r="AT265" s="69"/>
      <c r="AU265" s="69"/>
      <c r="AV265" s="69"/>
      <c r="AW265" s="69"/>
      <c r="AX265" s="69"/>
      <c r="AY265" s="69"/>
      <c r="AZ265" s="69"/>
      <c r="BA265" s="69"/>
      <c r="BB265" s="69"/>
      <c r="BC265" s="69"/>
      <c r="BD265" s="69"/>
      <c r="BE265" s="69"/>
      <c r="BF265" s="69"/>
      <c r="BG265" s="69"/>
      <c r="BH265" s="69"/>
      <c r="BI265" s="69"/>
      <c r="BJ265" s="69"/>
      <c r="BK265" s="69"/>
      <c r="BL265" s="69"/>
      <c r="BM265" s="69"/>
      <c r="BN265" s="69"/>
      <c r="BO265" s="69"/>
      <c r="BP265" s="180"/>
    </row>
    <row r="266" spans="2:68" x14ac:dyDescent="0.25">
      <c r="B266" s="113" t="str">
        <f t="shared" si="554"/>
        <v>Source and cost explanation</v>
      </c>
      <c r="C266" s="68" t="str">
        <f t="shared" si="555"/>
        <v>Asset #12</v>
      </c>
      <c r="D266" s="122">
        <f t="shared" si="553"/>
        <v>0</v>
      </c>
      <c r="E266" s="122">
        <f t="shared" si="556"/>
        <v>0</v>
      </c>
      <c r="F266" s="122">
        <f t="shared" si="557"/>
        <v>0</v>
      </c>
      <c r="G266" s="122">
        <f t="shared" si="558"/>
        <v>0</v>
      </c>
      <c r="H266" s="122">
        <f t="shared" si="559"/>
        <v>0</v>
      </c>
      <c r="I266" s="69"/>
      <c r="J266" s="69"/>
      <c r="K266" s="69"/>
      <c r="L266" s="69"/>
      <c r="M266" s="69"/>
      <c r="N266" s="69"/>
      <c r="O266" s="69"/>
      <c r="P266" s="69"/>
      <c r="Q266" s="69"/>
      <c r="R266" s="69"/>
      <c r="S266" s="69"/>
      <c r="T266" s="69"/>
      <c r="U266" s="69"/>
      <c r="V266" s="69"/>
      <c r="W266" s="69"/>
      <c r="X266" s="69"/>
      <c r="Y266" s="69"/>
      <c r="Z266" s="69"/>
      <c r="AA266" s="69"/>
      <c r="AB266" s="69"/>
      <c r="AC266" s="69"/>
      <c r="AD266" s="69"/>
      <c r="AE266" s="69"/>
      <c r="AF266" s="69"/>
      <c r="AG266" s="69"/>
      <c r="AH266" s="69"/>
      <c r="AI266" s="69"/>
      <c r="AJ266" s="69"/>
      <c r="AK266" s="69"/>
      <c r="AL266" s="69"/>
      <c r="AM266" s="69"/>
      <c r="AN266" s="69"/>
      <c r="AO266" s="69"/>
      <c r="AP266" s="69"/>
      <c r="AQ266" s="69"/>
      <c r="AR266" s="69"/>
      <c r="AS266" s="69"/>
      <c r="AT266" s="69"/>
      <c r="AU266" s="69"/>
      <c r="AV266" s="69"/>
      <c r="AW266" s="69"/>
      <c r="AX266" s="69"/>
      <c r="AY266" s="69"/>
      <c r="AZ266" s="69"/>
      <c r="BA266" s="69"/>
      <c r="BB266" s="69"/>
      <c r="BC266" s="69"/>
      <c r="BD266" s="69"/>
      <c r="BE266" s="69"/>
      <c r="BF266" s="69"/>
      <c r="BG266" s="69"/>
      <c r="BH266" s="69"/>
      <c r="BI266" s="69"/>
      <c r="BJ266" s="69"/>
      <c r="BK266" s="69"/>
      <c r="BL266" s="69"/>
      <c r="BM266" s="69"/>
      <c r="BN266" s="69"/>
      <c r="BO266" s="69"/>
      <c r="BP266" s="180"/>
    </row>
    <row r="267" spans="2:68" x14ac:dyDescent="0.25">
      <c r="B267" s="113" t="str">
        <f t="shared" si="554"/>
        <v>Source and cost explanation</v>
      </c>
      <c r="C267" s="68" t="str">
        <f t="shared" si="555"/>
        <v>Asset #13</v>
      </c>
      <c r="D267" s="122">
        <f t="shared" si="553"/>
        <v>0</v>
      </c>
      <c r="E267" s="122">
        <f t="shared" si="556"/>
        <v>0</v>
      </c>
      <c r="F267" s="122">
        <f t="shared" si="557"/>
        <v>0</v>
      </c>
      <c r="G267" s="122">
        <f t="shared" si="558"/>
        <v>0</v>
      </c>
      <c r="H267" s="122">
        <f t="shared" si="559"/>
        <v>0</v>
      </c>
      <c r="I267" s="69"/>
      <c r="J267" s="69"/>
      <c r="K267" s="69"/>
      <c r="L267" s="69"/>
      <c r="M267" s="69"/>
      <c r="N267" s="69"/>
      <c r="O267" s="69"/>
      <c r="P267" s="69"/>
      <c r="Q267" s="69"/>
      <c r="R267" s="69"/>
      <c r="S267" s="69"/>
      <c r="T267" s="69"/>
      <c r="U267" s="69"/>
      <c r="V267" s="69"/>
      <c r="W267" s="69"/>
      <c r="X267" s="69"/>
      <c r="Y267" s="69"/>
      <c r="Z267" s="69"/>
      <c r="AA267" s="69"/>
      <c r="AB267" s="69"/>
      <c r="AC267" s="69"/>
      <c r="AD267" s="69"/>
      <c r="AE267" s="69"/>
      <c r="AF267" s="69"/>
      <c r="AG267" s="69"/>
      <c r="AH267" s="69"/>
      <c r="AI267" s="69"/>
      <c r="AJ267" s="69"/>
      <c r="AK267" s="69"/>
      <c r="AL267" s="69"/>
      <c r="AM267" s="69"/>
      <c r="AN267" s="69"/>
      <c r="AO267" s="69"/>
      <c r="AP267" s="69"/>
      <c r="AQ267" s="69"/>
      <c r="AR267" s="69"/>
      <c r="AS267" s="69"/>
      <c r="AT267" s="69"/>
      <c r="AU267" s="69"/>
      <c r="AV267" s="69"/>
      <c r="AW267" s="69"/>
      <c r="AX267" s="69"/>
      <c r="AY267" s="69"/>
      <c r="AZ267" s="69"/>
      <c r="BA267" s="69"/>
      <c r="BB267" s="69"/>
      <c r="BC267" s="69"/>
      <c r="BD267" s="69"/>
      <c r="BE267" s="69"/>
      <c r="BF267" s="69"/>
      <c r="BG267" s="69"/>
      <c r="BH267" s="69"/>
      <c r="BI267" s="69"/>
      <c r="BJ267" s="69"/>
      <c r="BK267" s="69"/>
      <c r="BL267" s="69"/>
      <c r="BM267" s="69"/>
      <c r="BN267" s="69"/>
      <c r="BO267" s="69"/>
      <c r="BP267" s="180"/>
    </row>
    <row r="268" spans="2:68" x14ac:dyDescent="0.25">
      <c r="B268" s="113" t="str">
        <f t="shared" si="554"/>
        <v>Source and cost explanation</v>
      </c>
      <c r="C268" s="68" t="str">
        <f t="shared" si="555"/>
        <v>Asset #14</v>
      </c>
      <c r="D268" s="122">
        <f t="shared" si="553"/>
        <v>0</v>
      </c>
      <c r="E268" s="122">
        <f t="shared" si="556"/>
        <v>0</v>
      </c>
      <c r="F268" s="122">
        <f t="shared" si="557"/>
        <v>0</v>
      </c>
      <c r="G268" s="122">
        <f t="shared" si="558"/>
        <v>0</v>
      </c>
      <c r="H268" s="122">
        <f t="shared" si="559"/>
        <v>0</v>
      </c>
      <c r="I268" s="69"/>
      <c r="J268" s="69"/>
      <c r="K268" s="69"/>
      <c r="L268" s="69"/>
      <c r="M268" s="69"/>
      <c r="N268" s="69"/>
      <c r="O268" s="69"/>
      <c r="P268" s="69"/>
      <c r="Q268" s="69"/>
      <c r="R268" s="69"/>
      <c r="S268" s="69"/>
      <c r="T268" s="69"/>
      <c r="U268" s="69"/>
      <c r="V268" s="69"/>
      <c r="W268" s="69"/>
      <c r="X268" s="69"/>
      <c r="Y268" s="69"/>
      <c r="Z268" s="69"/>
      <c r="AA268" s="69"/>
      <c r="AB268" s="69"/>
      <c r="AC268" s="69"/>
      <c r="AD268" s="69"/>
      <c r="AE268" s="69"/>
      <c r="AF268" s="69"/>
      <c r="AG268" s="69"/>
      <c r="AH268" s="69"/>
      <c r="AI268" s="69"/>
      <c r="AJ268" s="69"/>
      <c r="AK268" s="69"/>
      <c r="AL268" s="69"/>
      <c r="AM268" s="69"/>
      <c r="AN268" s="69"/>
      <c r="AO268" s="69"/>
      <c r="AP268" s="69"/>
      <c r="AQ268" s="69"/>
      <c r="AR268" s="69"/>
      <c r="AS268" s="69"/>
      <c r="AT268" s="69"/>
      <c r="AU268" s="69"/>
      <c r="AV268" s="69"/>
      <c r="AW268" s="69"/>
      <c r="AX268" s="69"/>
      <c r="AY268" s="69"/>
      <c r="AZ268" s="69"/>
      <c r="BA268" s="69"/>
      <c r="BB268" s="69"/>
      <c r="BC268" s="69"/>
      <c r="BD268" s="69"/>
      <c r="BE268" s="69"/>
      <c r="BF268" s="69"/>
      <c r="BG268" s="69"/>
      <c r="BH268" s="69"/>
      <c r="BI268" s="69"/>
      <c r="BJ268" s="69"/>
      <c r="BK268" s="69"/>
      <c r="BL268" s="69"/>
      <c r="BM268" s="69"/>
      <c r="BN268" s="69"/>
      <c r="BO268" s="69"/>
      <c r="BP268" s="180"/>
    </row>
    <row r="269" spans="2:68" x14ac:dyDescent="0.25">
      <c r="B269" s="113" t="str">
        <f t="shared" si="554"/>
        <v>Source and cost explanation</v>
      </c>
      <c r="C269" s="68" t="str">
        <f t="shared" si="555"/>
        <v>Asset #15</v>
      </c>
      <c r="D269" s="122">
        <f t="shared" si="553"/>
        <v>0</v>
      </c>
      <c r="E269" s="122">
        <f t="shared" si="556"/>
        <v>0</v>
      </c>
      <c r="F269" s="122">
        <f t="shared" si="557"/>
        <v>0</v>
      </c>
      <c r="G269" s="122">
        <f t="shared" si="558"/>
        <v>0</v>
      </c>
      <c r="H269" s="122">
        <f t="shared" si="559"/>
        <v>0</v>
      </c>
      <c r="I269" s="69"/>
      <c r="J269" s="69"/>
      <c r="K269" s="69"/>
      <c r="L269" s="69"/>
      <c r="M269" s="69"/>
      <c r="N269" s="69"/>
      <c r="O269" s="69"/>
      <c r="P269" s="69"/>
      <c r="Q269" s="69"/>
      <c r="R269" s="69"/>
      <c r="S269" s="69"/>
      <c r="T269" s="69"/>
      <c r="U269" s="69"/>
      <c r="V269" s="69"/>
      <c r="W269" s="69"/>
      <c r="X269" s="69"/>
      <c r="Y269" s="69"/>
      <c r="Z269" s="69"/>
      <c r="AA269" s="69"/>
      <c r="AB269" s="69"/>
      <c r="AC269" s="69"/>
      <c r="AD269" s="69"/>
      <c r="AE269" s="69"/>
      <c r="AF269" s="69"/>
      <c r="AG269" s="69"/>
      <c r="AH269" s="69"/>
      <c r="AI269" s="69"/>
      <c r="AJ269" s="69"/>
      <c r="AK269" s="69"/>
      <c r="AL269" s="69"/>
      <c r="AM269" s="69"/>
      <c r="AN269" s="69"/>
      <c r="AO269" s="69"/>
      <c r="AP269" s="69"/>
      <c r="AQ269" s="69"/>
      <c r="AR269" s="69"/>
      <c r="AS269" s="69"/>
      <c r="AT269" s="69"/>
      <c r="AU269" s="69"/>
      <c r="AV269" s="69"/>
      <c r="AW269" s="69"/>
      <c r="AX269" s="69"/>
      <c r="AY269" s="69"/>
      <c r="AZ269" s="69"/>
      <c r="BA269" s="69"/>
      <c r="BB269" s="69"/>
      <c r="BC269" s="69"/>
      <c r="BD269" s="69"/>
      <c r="BE269" s="69"/>
      <c r="BF269" s="69"/>
      <c r="BG269" s="69"/>
      <c r="BH269" s="69"/>
      <c r="BI269" s="69"/>
      <c r="BJ269" s="69"/>
      <c r="BK269" s="69"/>
      <c r="BL269" s="69"/>
      <c r="BM269" s="69"/>
      <c r="BN269" s="69"/>
      <c r="BO269" s="69"/>
      <c r="BP269" s="180"/>
    </row>
    <row r="270" spans="2:68" x14ac:dyDescent="0.25">
      <c r="B270" s="113"/>
      <c r="C270" s="68"/>
      <c r="D270" s="179">
        <f>SUM(D255:D269)</f>
        <v>0</v>
      </c>
      <c r="E270" s="179">
        <f t="shared" ref="E270" si="560">SUM(E255:E269)</f>
        <v>0</v>
      </c>
      <c r="F270" s="179">
        <f t="shared" ref="F270" si="561">SUM(F255:F269)</f>
        <v>0</v>
      </c>
      <c r="G270" s="179">
        <f t="shared" ref="G270" si="562">SUM(G255:G269)</f>
        <v>0</v>
      </c>
      <c r="H270" s="179">
        <f t="shared" ref="H270" si="563">SUM(H255:H269)</f>
        <v>0</v>
      </c>
      <c r="I270" s="69"/>
      <c r="J270" s="69"/>
      <c r="K270" s="69"/>
      <c r="L270" s="69"/>
      <c r="M270" s="69"/>
      <c r="N270" s="69"/>
      <c r="O270" s="69"/>
      <c r="P270" s="69"/>
      <c r="Q270" s="69"/>
      <c r="R270" s="69"/>
      <c r="S270" s="69"/>
      <c r="T270" s="69"/>
      <c r="U270" s="69"/>
      <c r="V270" s="69"/>
      <c r="W270" s="69"/>
      <c r="X270" s="69"/>
      <c r="Y270" s="69"/>
      <c r="Z270" s="69"/>
      <c r="AA270" s="69"/>
      <c r="AB270" s="69"/>
      <c r="AC270" s="69"/>
      <c r="AD270" s="69"/>
      <c r="AE270" s="69"/>
      <c r="AF270" s="69"/>
      <c r="AG270" s="69"/>
      <c r="AH270" s="69"/>
      <c r="AI270" s="69"/>
      <c r="AJ270" s="69"/>
      <c r="AK270" s="69"/>
      <c r="AL270" s="69"/>
      <c r="AM270" s="69"/>
      <c r="AN270" s="69"/>
      <c r="AO270" s="69"/>
      <c r="AP270" s="69"/>
      <c r="AQ270" s="69"/>
      <c r="AR270" s="69"/>
      <c r="AS270" s="69"/>
      <c r="AT270" s="69"/>
      <c r="AU270" s="69"/>
      <c r="AV270" s="69"/>
      <c r="AW270" s="69"/>
      <c r="AX270" s="69"/>
      <c r="AY270" s="69"/>
      <c r="AZ270" s="69"/>
      <c r="BA270" s="69"/>
      <c r="BB270" s="69"/>
      <c r="BC270" s="69"/>
      <c r="BD270" s="69"/>
      <c r="BE270" s="69"/>
      <c r="BF270" s="69"/>
      <c r="BG270" s="69"/>
      <c r="BH270" s="69"/>
      <c r="BI270" s="69"/>
      <c r="BJ270" s="69"/>
      <c r="BK270" s="69"/>
      <c r="BL270" s="69"/>
      <c r="BM270" s="69"/>
      <c r="BN270" s="69"/>
      <c r="BO270" s="69"/>
      <c r="BP270" s="180"/>
    </row>
    <row r="271" spans="2:68" x14ac:dyDescent="0.25">
      <c r="B271" s="113"/>
      <c r="C271" s="68"/>
      <c r="D271" s="179"/>
      <c r="E271" s="179"/>
      <c r="F271" s="179"/>
      <c r="G271" s="179"/>
      <c r="H271" s="179"/>
      <c r="I271" s="69"/>
      <c r="J271" s="69"/>
      <c r="K271" s="69"/>
      <c r="L271" s="69"/>
      <c r="M271" s="69"/>
      <c r="N271" s="69"/>
      <c r="O271" s="69"/>
      <c r="P271" s="69"/>
      <c r="Q271" s="69"/>
      <c r="R271" s="69"/>
      <c r="S271" s="69"/>
      <c r="T271" s="69"/>
      <c r="U271" s="69"/>
      <c r="V271" s="69"/>
      <c r="W271" s="69"/>
      <c r="X271" s="69"/>
      <c r="Y271" s="69"/>
      <c r="Z271" s="69"/>
      <c r="AA271" s="69"/>
      <c r="AB271" s="69"/>
      <c r="AC271" s="69"/>
      <c r="AD271" s="69"/>
      <c r="AE271" s="69"/>
      <c r="AF271" s="69"/>
      <c r="AG271" s="69"/>
      <c r="AH271" s="69"/>
      <c r="AI271" s="69"/>
      <c r="AJ271" s="69"/>
      <c r="AK271" s="69"/>
      <c r="AL271" s="69"/>
      <c r="AM271" s="69"/>
      <c r="AN271" s="69"/>
      <c r="AO271" s="69"/>
      <c r="AP271" s="69"/>
      <c r="AQ271" s="69"/>
      <c r="AR271" s="69"/>
      <c r="AS271" s="69"/>
      <c r="AT271" s="69"/>
      <c r="AU271" s="69"/>
      <c r="AV271" s="69"/>
      <c r="AW271" s="69"/>
      <c r="AX271" s="69"/>
      <c r="AY271" s="69"/>
      <c r="AZ271" s="69"/>
      <c r="BA271" s="69"/>
      <c r="BB271" s="69"/>
      <c r="BC271" s="69"/>
      <c r="BD271" s="69"/>
      <c r="BE271" s="69"/>
      <c r="BF271" s="69"/>
      <c r="BG271" s="69"/>
      <c r="BH271" s="69"/>
      <c r="BI271" s="69"/>
      <c r="BJ271" s="69"/>
      <c r="BK271" s="69"/>
      <c r="BL271" s="69"/>
      <c r="BM271" s="69"/>
      <c r="BN271" s="69"/>
      <c r="BO271" s="69"/>
      <c r="BP271" s="180"/>
    </row>
    <row r="272" spans="2:68" x14ac:dyDescent="0.25">
      <c r="B272" s="113"/>
      <c r="C272" s="68" t="s">
        <v>355</v>
      </c>
      <c r="D272" s="176">
        <f>D229</f>
        <v>43617</v>
      </c>
      <c r="E272" s="94">
        <f>DATE(YEAR(D272)+1,MONTH(D272),DAY(D272))</f>
        <v>43983</v>
      </c>
      <c r="F272" s="94">
        <f>DATE(YEAR(E272)+1,MONTH(E272),DAY(E272))</f>
        <v>44348</v>
      </c>
      <c r="G272" s="94">
        <f>DATE(YEAR(F272)+1,MONTH(F272),DAY(F272))</f>
        <v>44713</v>
      </c>
      <c r="H272" s="94">
        <f>DATE(YEAR(G272)+1,MONTH(G272),DAY(G272))</f>
        <v>45078</v>
      </c>
      <c r="I272" s="69"/>
      <c r="J272" s="69"/>
      <c r="K272" s="69"/>
      <c r="L272" s="69"/>
      <c r="M272" s="69"/>
      <c r="N272" s="69"/>
      <c r="O272" s="69"/>
      <c r="P272" s="69"/>
      <c r="Q272" s="69"/>
      <c r="R272" s="69"/>
      <c r="S272" s="69"/>
      <c r="T272" s="69"/>
      <c r="U272" s="69"/>
      <c r="V272" s="69"/>
      <c r="W272" s="69"/>
      <c r="X272" s="69"/>
      <c r="Y272" s="69"/>
      <c r="Z272" s="69"/>
      <c r="AA272" s="69"/>
      <c r="AB272" s="69"/>
      <c r="AC272" s="69"/>
      <c r="AD272" s="69"/>
      <c r="AE272" s="69"/>
      <c r="AF272" s="69"/>
      <c r="AG272" s="69"/>
      <c r="AH272" s="69"/>
      <c r="AI272" s="69"/>
      <c r="AJ272" s="69"/>
      <c r="AK272" s="69"/>
      <c r="AL272" s="69"/>
      <c r="AM272" s="69"/>
      <c r="AN272" s="69"/>
      <c r="AO272" s="69"/>
      <c r="AP272" s="69"/>
      <c r="AQ272" s="69"/>
      <c r="AR272" s="69"/>
      <c r="AS272" s="69"/>
      <c r="AT272" s="69"/>
      <c r="AU272" s="69"/>
      <c r="AV272" s="69"/>
      <c r="AW272" s="69"/>
      <c r="AX272" s="69"/>
      <c r="AY272" s="69"/>
      <c r="AZ272" s="69"/>
      <c r="BA272" s="69"/>
      <c r="BB272" s="69"/>
      <c r="BC272" s="69"/>
      <c r="BD272" s="69"/>
      <c r="BE272" s="69"/>
      <c r="BF272" s="69"/>
      <c r="BG272" s="69"/>
      <c r="BH272" s="69"/>
      <c r="BI272" s="69"/>
      <c r="BJ272" s="69"/>
      <c r="BK272" s="69"/>
      <c r="BL272" s="69"/>
      <c r="BM272" s="69"/>
      <c r="BN272" s="69"/>
      <c r="BO272" s="69"/>
      <c r="BP272" s="180"/>
    </row>
    <row r="273" spans="2:68" x14ac:dyDescent="0.25">
      <c r="B273" s="113" t="str">
        <f>B247</f>
        <v>Source and cost explanation</v>
      </c>
      <c r="C273" s="68" t="str">
        <f>C247</f>
        <v>Asset #1</v>
      </c>
      <c r="D273" s="122">
        <f>P247</f>
        <v>0</v>
      </c>
      <c r="E273" s="122">
        <f>AC247</f>
        <v>0</v>
      </c>
      <c r="F273" s="122">
        <f>AP247</f>
        <v>0</v>
      </c>
      <c r="G273" s="122">
        <f>BC247</f>
        <v>0</v>
      </c>
      <c r="H273" s="122">
        <f>BP247</f>
        <v>0</v>
      </c>
      <c r="I273" s="69"/>
      <c r="J273" s="69"/>
      <c r="K273" s="69"/>
      <c r="L273" s="69"/>
      <c r="M273" s="69"/>
      <c r="N273" s="69"/>
      <c r="O273" s="69"/>
      <c r="P273" s="69"/>
      <c r="Q273" s="69"/>
      <c r="R273" s="69"/>
      <c r="S273" s="69"/>
      <c r="T273" s="69"/>
      <c r="U273" s="69"/>
      <c r="V273" s="69"/>
      <c r="W273" s="69"/>
      <c r="X273" s="69"/>
      <c r="Y273" s="69"/>
      <c r="Z273" s="69"/>
      <c r="AA273" s="69"/>
      <c r="AB273" s="69"/>
      <c r="AC273" s="69"/>
      <c r="AD273" s="69"/>
      <c r="AE273" s="69"/>
      <c r="AF273" s="69"/>
      <c r="AG273" s="69"/>
      <c r="AH273" s="69"/>
      <c r="AI273" s="69"/>
      <c r="AJ273" s="69"/>
      <c r="AK273" s="69"/>
      <c r="AL273" s="69"/>
      <c r="AM273" s="69"/>
      <c r="AN273" s="69"/>
      <c r="AO273" s="69"/>
      <c r="AP273" s="69"/>
      <c r="AQ273" s="69"/>
      <c r="AR273" s="69"/>
      <c r="AS273" s="69"/>
      <c r="AT273" s="69"/>
      <c r="AU273" s="69"/>
      <c r="AV273" s="69"/>
      <c r="AW273" s="69"/>
      <c r="AX273" s="69"/>
      <c r="AY273" s="69"/>
      <c r="AZ273" s="69"/>
      <c r="BA273" s="69"/>
      <c r="BB273" s="69"/>
      <c r="BC273" s="69"/>
      <c r="BD273" s="69"/>
      <c r="BE273" s="69"/>
      <c r="BF273" s="69"/>
      <c r="BG273" s="69"/>
      <c r="BH273" s="69"/>
      <c r="BI273" s="69"/>
      <c r="BJ273" s="69"/>
      <c r="BK273" s="69"/>
      <c r="BL273" s="69"/>
      <c r="BM273" s="69"/>
      <c r="BN273" s="69"/>
      <c r="BO273" s="69"/>
      <c r="BP273" s="180"/>
    </row>
    <row r="274" spans="2:68" x14ac:dyDescent="0.25">
      <c r="B274" s="113" t="str">
        <f t="shared" ref="B274:B276" si="564">B248</f>
        <v>Source and cost explanation</v>
      </c>
      <c r="C274" s="68" t="str">
        <f>C248</f>
        <v>Asset #2</v>
      </c>
      <c r="D274" s="122">
        <f t="shared" ref="D274:D276" si="565">P248</f>
        <v>0</v>
      </c>
      <c r="E274" s="122">
        <f t="shared" ref="E274:E276" si="566">AC248</f>
        <v>0</v>
      </c>
      <c r="F274" s="122">
        <f t="shared" ref="F274:F276" si="567">AP248</f>
        <v>0</v>
      </c>
      <c r="G274" s="122">
        <f t="shared" ref="G274:G276" si="568">BC248</f>
        <v>0</v>
      </c>
      <c r="H274" s="122">
        <f t="shared" ref="H274:H276" si="569">BP248</f>
        <v>0</v>
      </c>
      <c r="I274" s="69"/>
      <c r="J274" s="69"/>
      <c r="K274" s="69"/>
      <c r="L274" s="69"/>
      <c r="M274" s="69"/>
      <c r="N274" s="69"/>
      <c r="O274" s="69"/>
      <c r="P274" s="69"/>
      <c r="Q274" s="69"/>
      <c r="R274" s="69"/>
      <c r="S274" s="69"/>
      <c r="T274" s="69"/>
      <c r="U274" s="69"/>
      <c r="V274" s="69"/>
      <c r="W274" s="69"/>
      <c r="X274" s="69"/>
      <c r="Y274" s="69"/>
      <c r="Z274" s="69"/>
      <c r="AA274" s="69"/>
      <c r="AB274" s="69"/>
      <c r="AC274" s="69"/>
      <c r="AD274" s="69"/>
      <c r="AE274" s="69"/>
      <c r="AF274" s="69"/>
      <c r="AG274" s="69"/>
      <c r="AH274" s="69"/>
      <c r="AI274" s="69"/>
      <c r="AJ274" s="69"/>
      <c r="AK274" s="69"/>
      <c r="AL274" s="69"/>
      <c r="AM274" s="69"/>
      <c r="AN274" s="69"/>
      <c r="AO274" s="69"/>
      <c r="AP274" s="69"/>
      <c r="AQ274" s="69"/>
      <c r="AR274" s="69"/>
      <c r="AS274" s="69"/>
      <c r="AT274" s="69"/>
      <c r="AU274" s="69"/>
      <c r="AV274" s="69"/>
      <c r="AW274" s="69"/>
      <c r="AX274" s="69"/>
      <c r="AY274" s="69"/>
      <c r="AZ274" s="69"/>
      <c r="BA274" s="69"/>
      <c r="BB274" s="69"/>
      <c r="BC274" s="69"/>
      <c r="BD274" s="69"/>
      <c r="BE274" s="69"/>
      <c r="BF274" s="69"/>
      <c r="BG274" s="69"/>
      <c r="BH274" s="69"/>
      <c r="BI274" s="69"/>
      <c r="BJ274" s="69"/>
      <c r="BK274" s="69"/>
      <c r="BL274" s="69"/>
      <c r="BM274" s="69"/>
      <c r="BN274" s="69"/>
      <c r="BO274" s="69"/>
      <c r="BP274" s="180"/>
    </row>
    <row r="275" spans="2:68" x14ac:dyDescent="0.25">
      <c r="B275" s="113" t="str">
        <f t="shared" si="564"/>
        <v>Source and cost explanation</v>
      </c>
      <c r="C275" s="68" t="str">
        <f>C249</f>
        <v>Asset #3</v>
      </c>
      <c r="D275" s="122">
        <f t="shared" si="565"/>
        <v>0</v>
      </c>
      <c r="E275" s="122">
        <f t="shared" si="566"/>
        <v>0</v>
      </c>
      <c r="F275" s="122">
        <f t="shared" si="567"/>
        <v>0</v>
      </c>
      <c r="G275" s="122">
        <f t="shared" si="568"/>
        <v>0</v>
      </c>
      <c r="H275" s="122">
        <f t="shared" si="569"/>
        <v>0</v>
      </c>
      <c r="I275" s="69"/>
      <c r="J275" s="69"/>
      <c r="K275" s="69"/>
      <c r="L275" s="69"/>
      <c r="M275" s="69"/>
      <c r="N275" s="69"/>
      <c r="O275" s="69"/>
      <c r="P275" s="69"/>
      <c r="Q275" s="69"/>
      <c r="R275" s="69"/>
      <c r="S275" s="69"/>
      <c r="T275" s="69"/>
      <c r="U275" s="69"/>
      <c r="V275" s="69"/>
      <c r="W275" s="69"/>
      <c r="X275" s="69"/>
      <c r="Y275" s="69"/>
      <c r="Z275" s="69"/>
      <c r="AA275" s="69"/>
      <c r="AB275" s="69"/>
      <c r="AC275" s="69"/>
      <c r="AD275" s="69"/>
      <c r="AE275" s="69"/>
      <c r="AF275" s="69"/>
      <c r="AG275" s="69"/>
      <c r="AH275" s="69"/>
      <c r="AI275" s="69"/>
      <c r="AJ275" s="69"/>
      <c r="AK275" s="69"/>
      <c r="AL275" s="69"/>
      <c r="AM275" s="69"/>
      <c r="AN275" s="69"/>
      <c r="AO275" s="69"/>
      <c r="AP275" s="69"/>
      <c r="AQ275" s="69"/>
      <c r="AR275" s="69"/>
      <c r="AS275" s="69"/>
      <c r="AT275" s="69"/>
      <c r="AU275" s="69"/>
      <c r="AV275" s="69"/>
      <c r="AW275" s="69"/>
      <c r="AX275" s="69"/>
      <c r="AY275" s="69"/>
      <c r="AZ275" s="69"/>
      <c r="BA275" s="69"/>
      <c r="BB275" s="69"/>
      <c r="BC275" s="69"/>
      <c r="BD275" s="69"/>
      <c r="BE275" s="69"/>
      <c r="BF275" s="69"/>
      <c r="BG275" s="69"/>
      <c r="BH275" s="69"/>
      <c r="BI275" s="69"/>
      <c r="BJ275" s="69"/>
      <c r="BK275" s="69"/>
      <c r="BL275" s="69"/>
      <c r="BM275" s="69"/>
      <c r="BN275" s="69"/>
      <c r="BO275" s="69"/>
      <c r="BP275" s="180"/>
    </row>
    <row r="276" spans="2:68" x14ac:dyDescent="0.25">
      <c r="B276" s="113" t="str">
        <f t="shared" si="564"/>
        <v>Source and cost explanation</v>
      </c>
      <c r="C276" s="68" t="str">
        <f>C250</f>
        <v>Asset #4</v>
      </c>
      <c r="D276" s="122">
        <f t="shared" si="565"/>
        <v>0</v>
      </c>
      <c r="E276" s="122">
        <f t="shared" si="566"/>
        <v>0</v>
      </c>
      <c r="F276" s="122">
        <f t="shared" si="567"/>
        <v>0</v>
      </c>
      <c r="G276" s="122">
        <f t="shared" si="568"/>
        <v>0</v>
      </c>
      <c r="H276" s="122">
        <f t="shared" si="569"/>
        <v>0</v>
      </c>
      <c r="I276" s="69"/>
      <c r="J276" s="69"/>
      <c r="K276" s="69"/>
      <c r="L276" s="69"/>
      <c r="M276" s="69"/>
      <c r="N276" s="69"/>
      <c r="O276" s="69"/>
      <c r="P276" s="69"/>
      <c r="Q276" s="69"/>
      <c r="R276" s="69"/>
      <c r="S276" s="69"/>
      <c r="T276" s="69"/>
      <c r="U276" s="69"/>
      <c r="V276" s="69"/>
      <c r="W276" s="69"/>
      <c r="X276" s="69"/>
      <c r="Y276" s="69"/>
      <c r="Z276" s="69"/>
      <c r="AA276" s="69"/>
      <c r="AB276" s="69"/>
      <c r="AC276" s="69"/>
      <c r="AD276" s="69"/>
      <c r="AE276" s="69"/>
      <c r="AF276" s="69"/>
      <c r="AG276" s="69"/>
      <c r="AH276" s="69"/>
      <c r="AI276" s="69"/>
      <c r="AJ276" s="69"/>
      <c r="AK276" s="69"/>
      <c r="AL276" s="69"/>
      <c r="AM276" s="69"/>
      <c r="AN276" s="69"/>
      <c r="AO276" s="69"/>
      <c r="AP276" s="69"/>
      <c r="AQ276" s="69"/>
      <c r="AR276" s="69"/>
      <c r="AS276" s="69"/>
      <c r="AT276" s="69"/>
      <c r="AU276" s="69"/>
      <c r="AV276" s="69"/>
      <c r="AW276" s="69"/>
      <c r="AX276" s="69"/>
      <c r="AY276" s="69"/>
      <c r="AZ276" s="69"/>
      <c r="BA276" s="69"/>
      <c r="BB276" s="69"/>
      <c r="BC276" s="69"/>
      <c r="BD276" s="69"/>
      <c r="BE276" s="69"/>
      <c r="BF276" s="69"/>
      <c r="BG276" s="69"/>
      <c r="BH276" s="69"/>
      <c r="BI276" s="69"/>
      <c r="BJ276" s="69"/>
      <c r="BK276" s="69"/>
      <c r="BL276" s="69"/>
      <c r="BM276" s="69"/>
      <c r="BN276" s="69"/>
      <c r="BO276" s="69"/>
      <c r="BP276" s="180"/>
    </row>
    <row r="277" spans="2:68" x14ac:dyDescent="0.25">
      <c r="B277" s="113"/>
      <c r="C277" s="69"/>
      <c r="D277" s="122">
        <f>SUM(D273:D276)</f>
        <v>0</v>
      </c>
      <c r="E277" s="122">
        <f t="shared" ref="E277" si="570">SUM(E273:E276)</f>
        <v>0</v>
      </c>
      <c r="F277" s="122">
        <f t="shared" ref="F277" si="571">SUM(F273:F276)</f>
        <v>0</v>
      </c>
      <c r="G277" s="122">
        <f t="shared" ref="G277" si="572">SUM(G273:G276)</f>
        <v>0</v>
      </c>
      <c r="H277" s="122">
        <f t="shared" ref="H277" si="573">SUM(H273:H276)</f>
        <v>0</v>
      </c>
      <c r="I277" s="69"/>
      <c r="J277" s="69"/>
      <c r="K277" s="69"/>
      <c r="L277" s="69"/>
      <c r="M277" s="69"/>
      <c r="N277" s="69"/>
      <c r="O277" s="69"/>
      <c r="P277" s="69"/>
      <c r="Q277" s="69"/>
      <c r="R277" s="69"/>
      <c r="S277" s="69"/>
      <c r="T277" s="69"/>
      <c r="U277" s="69"/>
      <c r="V277" s="69"/>
      <c r="W277" s="69"/>
      <c r="X277" s="69"/>
      <c r="Y277" s="69"/>
      <c r="Z277" s="69"/>
      <c r="AA277" s="69"/>
      <c r="AB277" s="69"/>
      <c r="AC277" s="69"/>
      <c r="AD277" s="69"/>
      <c r="AE277" s="69"/>
      <c r="AF277" s="69"/>
      <c r="AG277" s="69"/>
      <c r="AH277" s="69"/>
      <c r="AI277" s="69"/>
      <c r="AJ277" s="69"/>
      <c r="AK277" s="69"/>
      <c r="AL277" s="69"/>
      <c r="AM277" s="69"/>
      <c r="AN277" s="69"/>
      <c r="AO277" s="69"/>
      <c r="AP277" s="69"/>
      <c r="AQ277" s="69"/>
      <c r="AR277" s="69"/>
      <c r="AS277" s="69"/>
      <c r="AT277" s="69"/>
      <c r="AU277" s="69"/>
      <c r="AV277" s="69"/>
      <c r="AW277" s="69"/>
      <c r="AX277" s="69"/>
      <c r="AY277" s="69"/>
      <c r="AZ277" s="69"/>
      <c r="BA277" s="69"/>
      <c r="BB277" s="69"/>
      <c r="BC277" s="69"/>
      <c r="BD277" s="69"/>
      <c r="BE277" s="69"/>
      <c r="BF277" s="69"/>
      <c r="BG277" s="69"/>
      <c r="BH277" s="69"/>
      <c r="BI277" s="69"/>
      <c r="BJ277" s="69"/>
      <c r="BK277" s="69"/>
      <c r="BL277" s="69"/>
      <c r="BM277" s="69"/>
      <c r="BN277" s="69"/>
      <c r="BO277" s="69"/>
      <c r="BP277" s="180"/>
    </row>
    <row r="278" spans="2:68" x14ac:dyDescent="0.25">
      <c r="B278" s="113"/>
      <c r="C278" s="68"/>
      <c r="D278" s="93"/>
      <c r="E278" s="93"/>
      <c r="F278" s="93"/>
      <c r="G278" s="93"/>
      <c r="H278" s="93"/>
      <c r="I278" s="69"/>
      <c r="J278" s="69"/>
      <c r="K278" s="69"/>
      <c r="L278" s="69"/>
      <c r="M278" s="69"/>
      <c r="N278" s="69"/>
      <c r="O278" s="69"/>
      <c r="P278" s="69"/>
      <c r="Q278" s="69"/>
      <c r="R278" s="69"/>
      <c r="S278" s="69"/>
      <c r="T278" s="69"/>
      <c r="U278" s="69"/>
      <c r="V278" s="69"/>
      <c r="W278" s="69"/>
      <c r="X278" s="69"/>
      <c r="Y278" s="69"/>
      <c r="Z278" s="69"/>
      <c r="AA278" s="69"/>
      <c r="AB278" s="69"/>
      <c r="AC278" s="69"/>
      <c r="AD278" s="69"/>
      <c r="AE278" s="69"/>
      <c r="AF278" s="69"/>
      <c r="AG278" s="69"/>
      <c r="AH278" s="69"/>
      <c r="AI278" s="69"/>
      <c r="AJ278" s="69"/>
      <c r="AK278" s="69"/>
      <c r="AL278" s="69"/>
      <c r="AM278" s="69"/>
      <c r="AN278" s="69"/>
      <c r="AO278" s="69"/>
      <c r="AP278" s="69"/>
      <c r="AQ278" s="69"/>
      <c r="AR278" s="69"/>
      <c r="AS278" s="69"/>
      <c r="AT278" s="69"/>
      <c r="AU278" s="69"/>
      <c r="AV278" s="69"/>
      <c r="AW278" s="69"/>
      <c r="AX278" s="69"/>
      <c r="AY278" s="69"/>
      <c r="AZ278" s="69"/>
      <c r="BA278" s="69"/>
      <c r="BB278" s="69"/>
      <c r="BC278" s="69"/>
      <c r="BD278" s="69"/>
      <c r="BE278" s="69"/>
      <c r="BF278" s="69"/>
      <c r="BG278" s="69"/>
      <c r="BH278" s="69"/>
      <c r="BI278" s="69"/>
      <c r="BJ278" s="69"/>
      <c r="BK278" s="69"/>
      <c r="BL278" s="69"/>
      <c r="BM278" s="69"/>
      <c r="BN278" s="69"/>
      <c r="BO278" s="69"/>
      <c r="BP278" s="180"/>
    </row>
    <row r="279" spans="2:68" x14ac:dyDescent="0.25">
      <c r="B279" s="113" t="s">
        <v>119</v>
      </c>
      <c r="C279" s="68"/>
      <c r="D279" s="94">
        <f>D229</f>
        <v>43617</v>
      </c>
      <c r="E279" s="94">
        <f>DATE(YEAR(D279)+1,MONTH(D279),DAY(D279))</f>
        <v>43983</v>
      </c>
      <c r="F279" s="94">
        <f>DATE(YEAR(E279)+1,MONTH(E279),DAY(E279))</f>
        <v>44348</v>
      </c>
      <c r="G279" s="94">
        <f>DATE(YEAR(F279)+1,MONTH(F279),DAY(F279))</f>
        <v>44713</v>
      </c>
      <c r="H279" s="94">
        <f>DATE(YEAR(G279)+1,MONTH(G279),DAY(G279))</f>
        <v>45078</v>
      </c>
      <c r="I279" s="69"/>
      <c r="J279" s="69"/>
      <c r="K279" s="69"/>
      <c r="L279" s="69"/>
      <c r="M279" s="69"/>
      <c r="N279" s="69"/>
      <c r="O279" s="69"/>
      <c r="P279" s="69"/>
      <c r="Q279" s="69"/>
      <c r="R279" s="69"/>
      <c r="S279" s="69"/>
      <c r="T279" s="69"/>
      <c r="U279" s="69"/>
      <c r="V279" s="69"/>
      <c r="W279" s="69"/>
      <c r="X279" s="69"/>
      <c r="Y279" s="69"/>
      <c r="Z279" s="69"/>
      <c r="AA279" s="69"/>
      <c r="AB279" s="69"/>
      <c r="AC279" s="69"/>
      <c r="AD279" s="69"/>
      <c r="AE279" s="69"/>
      <c r="AF279" s="69"/>
      <c r="AG279" s="69"/>
      <c r="AH279" s="69"/>
      <c r="AI279" s="69"/>
      <c r="AJ279" s="69"/>
      <c r="AK279" s="69"/>
      <c r="AL279" s="69"/>
      <c r="AM279" s="69"/>
      <c r="AN279" s="69"/>
      <c r="AO279" s="69"/>
      <c r="AP279" s="69"/>
      <c r="AQ279" s="69"/>
      <c r="AR279" s="69"/>
      <c r="AS279" s="69"/>
      <c r="AT279" s="69"/>
      <c r="AU279" s="69"/>
      <c r="AV279" s="69"/>
      <c r="AW279" s="69"/>
      <c r="AX279" s="69"/>
      <c r="AY279" s="69"/>
      <c r="AZ279" s="69"/>
      <c r="BA279" s="69"/>
      <c r="BB279" s="69"/>
      <c r="BC279" s="69"/>
      <c r="BD279" s="69"/>
      <c r="BE279" s="69"/>
      <c r="BF279" s="69"/>
      <c r="BG279" s="69"/>
      <c r="BH279" s="69"/>
      <c r="BI279" s="69"/>
      <c r="BJ279" s="69"/>
      <c r="BK279" s="69"/>
      <c r="BL279" s="69"/>
      <c r="BM279" s="69"/>
      <c r="BN279" s="69"/>
      <c r="BO279" s="69"/>
      <c r="BP279" s="180"/>
    </row>
    <row r="280" spans="2:68" x14ac:dyDescent="0.25">
      <c r="B280" s="113" t="s">
        <v>6</v>
      </c>
      <c r="C280" s="68"/>
      <c r="D280" s="122">
        <v>0</v>
      </c>
      <c r="E280" s="95">
        <f>D284</f>
        <v>0</v>
      </c>
      <c r="F280" s="95">
        <f>E284</f>
        <v>0</v>
      </c>
      <c r="G280" s="95">
        <f>F284</f>
        <v>0</v>
      </c>
      <c r="H280" s="95">
        <f>G284</f>
        <v>0</v>
      </c>
      <c r="I280" s="69"/>
      <c r="J280" s="69"/>
      <c r="K280" s="69"/>
      <c r="L280" s="69"/>
      <c r="M280" s="69"/>
      <c r="N280" s="69"/>
      <c r="O280" s="69"/>
      <c r="P280" s="69"/>
      <c r="Q280" s="69"/>
      <c r="R280" s="69"/>
      <c r="S280" s="69"/>
      <c r="T280" s="69"/>
      <c r="U280" s="69"/>
      <c r="V280" s="69"/>
      <c r="W280" s="69"/>
      <c r="X280" s="69"/>
      <c r="Y280" s="69"/>
      <c r="Z280" s="69"/>
      <c r="AA280" s="69"/>
      <c r="AB280" s="69"/>
      <c r="AC280" s="69"/>
      <c r="AD280" s="69"/>
      <c r="AE280" s="69"/>
      <c r="AF280" s="69"/>
      <c r="AG280" s="69"/>
      <c r="AH280" s="69"/>
      <c r="AI280" s="69"/>
      <c r="AJ280" s="69"/>
      <c r="AK280" s="69"/>
      <c r="AL280" s="69"/>
      <c r="AM280" s="69"/>
      <c r="AN280" s="69"/>
      <c r="AO280" s="69"/>
      <c r="AP280" s="69"/>
      <c r="AQ280" s="69"/>
      <c r="AR280" s="69"/>
      <c r="AS280" s="69"/>
      <c r="AT280" s="69"/>
      <c r="AU280" s="69"/>
      <c r="AV280" s="69"/>
      <c r="AW280" s="69"/>
      <c r="AX280" s="69"/>
      <c r="AY280" s="69"/>
      <c r="AZ280" s="69"/>
      <c r="BA280" s="69"/>
      <c r="BB280" s="69"/>
      <c r="BC280" s="69"/>
      <c r="BD280" s="69"/>
      <c r="BE280" s="69"/>
      <c r="BF280" s="69"/>
      <c r="BG280" s="69"/>
      <c r="BH280" s="69"/>
      <c r="BI280" s="69"/>
      <c r="BJ280" s="69"/>
      <c r="BK280" s="69"/>
      <c r="BL280" s="69"/>
      <c r="BM280" s="69"/>
      <c r="BN280" s="69"/>
      <c r="BO280" s="69"/>
      <c r="BP280" s="180"/>
    </row>
    <row r="281" spans="2:68" x14ac:dyDescent="0.25">
      <c r="B281" s="113" t="s">
        <v>7</v>
      </c>
      <c r="C281" s="68"/>
      <c r="D281" s="122">
        <f>D270</f>
        <v>0</v>
      </c>
      <c r="E281" s="122">
        <f t="shared" ref="E281:H281" si="574">E270</f>
        <v>0</v>
      </c>
      <c r="F281" s="122">
        <f t="shared" si="574"/>
        <v>0</v>
      </c>
      <c r="G281" s="122">
        <f t="shared" si="574"/>
        <v>0</v>
      </c>
      <c r="H281" s="122">
        <f t="shared" si="574"/>
        <v>0</v>
      </c>
      <c r="I281" s="69"/>
      <c r="J281" s="69"/>
      <c r="K281" s="69"/>
      <c r="L281" s="69"/>
      <c r="M281" s="69"/>
      <c r="N281" s="69"/>
      <c r="O281" s="69"/>
      <c r="P281" s="69"/>
      <c r="Q281" s="69"/>
      <c r="R281" s="69"/>
      <c r="S281" s="69"/>
      <c r="T281" s="69"/>
      <c r="U281" s="69"/>
      <c r="V281" s="69"/>
      <c r="W281" s="69"/>
      <c r="X281" s="69"/>
      <c r="Y281" s="69"/>
      <c r="Z281" s="69"/>
      <c r="AA281" s="69"/>
      <c r="AB281" s="69"/>
      <c r="AC281" s="69"/>
      <c r="AD281" s="69"/>
      <c r="AE281" s="69"/>
      <c r="AF281" s="69"/>
      <c r="AG281" s="69"/>
      <c r="AH281" s="69"/>
      <c r="AI281" s="69"/>
      <c r="AJ281" s="69"/>
      <c r="AK281" s="69"/>
      <c r="AL281" s="69"/>
      <c r="AM281" s="69"/>
      <c r="AN281" s="69"/>
      <c r="AO281" s="69"/>
      <c r="AP281" s="69"/>
      <c r="AQ281" s="69"/>
      <c r="AR281" s="69"/>
      <c r="AS281" s="69"/>
      <c r="AT281" s="69"/>
      <c r="AU281" s="69"/>
      <c r="AV281" s="69"/>
      <c r="AW281" s="69"/>
      <c r="AX281" s="69"/>
      <c r="AY281" s="69"/>
      <c r="AZ281" s="69"/>
      <c r="BA281" s="69"/>
      <c r="BB281" s="69"/>
      <c r="BC281" s="69"/>
      <c r="BD281" s="69"/>
      <c r="BE281" s="69"/>
      <c r="BF281" s="69"/>
      <c r="BG281" s="69"/>
      <c r="BH281" s="69"/>
      <c r="BI281" s="69"/>
      <c r="BJ281" s="69"/>
      <c r="BK281" s="69"/>
      <c r="BL281" s="69"/>
      <c r="BM281" s="69"/>
      <c r="BN281" s="69"/>
      <c r="BO281" s="69"/>
      <c r="BP281" s="180"/>
    </row>
    <row r="282" spans="2:68" x14ac:dyDescent="0.25">
      <c r="B282" s="113" t="s">
        <v>17</v>
      </c>
      <c r="C282" s="68"/>
      <c r="D282" s="122">
        <f>D277</f>
        <v>0</v>
      </c>
      <c r="E282" s="122">
        <f t="shared" ref="E282:H282" si="575">E277</f>
        <v>0</v>
      </c>
      <c r="F282" s="122">
        <f t="shared" si="575"/>
        <v>0</v>
      </c>
      <c r="G282" s="122">
        <f t="shared" si="575"/>
        <v>0</v>
      </c>
      <c r="H282" s="122">
        <f t="shared" si="575"/>
        <v>0</v>
      </c>
      <c r="I282" s="69"/>
      <c r="J282" s="69"/>
      <c r="K282" s="69"/>
      <c r="L282" s="69"/>
      <c r="M282" s="69"/>
      <c r="N282" s="69"/>
      <c r="O282" s="69"/>
      <c r="P282" s="69"/>
      <c r="Q282" s="69"/>
      <c r="R282" s="69"/>
      <c r="S282" s="69"/>
      <c r="T282" s="69"/>
      <c r="U282" s="69"/>
      <c r="V282" s="69"/>
      <c r="W282" s="69"/>
      <c r="X282" s="69"/>
      <c r="Y282" s="69"/>
      <c r="Z282" s="69"/>
      <c r="AA282" s="69"/>
      <c r="AB282" s="69"/>
      <c r="AC282" s="69"/>
      <c r="AD282" s="69"/>
      <c r="AE282" s="69"/>
      <c r="AF282" s="69"/>
      <c r="AG282" s="69"/>
      <c r="AH282" s="69"/>
      <c r="AI282" s="69"/>
      <c r="AJ282" s="69"/>
      <c r="AK282" s="69"/>
      <c r="AL282" s="69"/>
      <c r="AM282" s="69"/>
      <c r="AN282" s="69"/>
      <c r="AO282" s="69"/>
      <c r="AP282" s="69"/>
      <c r="AQ282" s="69"/>
      <c r="AR282" s="69"/>
      <c r="AS282" s="69"/>
      <c r="AT282" s="69"/>
      <c r="AU282" s="69"/>
      <c r="AV282" s="69"/>
      <c r="AW282" s="69"/>
      <c r="AX282" s="69"/>
      <c r="AY282" s="69"/>
      <c r="AZ282" s="69"/>
      <c r="BA282" s="69"/>
      <c r="BB282" s="69"/>
      <c r="BC282" s="69"/>
      <c r="BD282" s="69"/>
      <c r="BE282" s="69"/>
      <c r="BF282" s="69"/>
      <c r="BG282" s="69"/>
      <c r="BH282" s="69"/>
      <c r="BI282" s="69"/>
      <c r="BJ282" s="69"/>
      <c r="BK282" s="69"/>
      <c r="BL282" s="69"/>
      <c r="BM282" s="69"/>
      <c r="BN282" s="69"/>
      <c r="BO282" s="69"/>
      <c r="BP282" s="180"/>
    </row>
    <row r="283" spans="2:68" x14ac:dyDescent="0.25">
      <c r="B283" s="113" t="s">
        <v>5</v>
      </c>
      <c r="C283" s="68"/>
      <c r="D283" s="122">
        <f>(D280*$C226)+(D281*$C226/2)</f>
        <v>0</v>
      </c>
      <c r="E283" s="122">
        <f t="shared" ref="E283:H283" si="576">(E280*$C226)+(E281*$C226/2)</f>
        <v>0</v>
      </c>
      <c r="F283" s="122">
        <f t="shared" si="576"/>
        <v>0</v>
      </c>
      <c r="G283" s="122">
        <f t="shared" si="576"/>
        <v>0</v>
      </c>
      <c r="H283" s="122">
        <f t="shared" si="576"/>
        <v>0</v>
      </c>
      <c r="I283" s="69"/>
      <c r="J283" s="69"/>
      <c r="K283" s="69"/>
      <c r="L283" s="69"/>
      <c r="M283" s="69"/>
      <c r="N283" s="69"/>
      <c r="O283" s="69"/>
      <c r="P283" s="69"/>
      <c r="Q283" s="69"/>
      <c r="R283" s="69"/>
      <c r="S283" s="69"/>
      <c r="T283" s="69"/>
      <c r="U283" s="69"/>
      <c r="V283" s="69"/>
      <c r="W283" s="69"/>
      <c r="X283" s="69"/>
      <c r="Y283" s="69"/>
      <c r="Z283" s="69"/>
      <c r="AA283" s="69"/>
      <c r="AB283" s="69"/>
      <c r="AC283" s="69"/>
      <c r="AD283" s="69"/>
      <c r="AE283" s="69"/>
      <c r="AF283" s="69"/>
      <c r="AG283" s="69"/>
      <c r="AH283" s="69"/>
      <c r="AI283" s="69"/>
      <c r="AJ283" s="69"/>
      <c r="AK283" s="69"/>
      <c r="AL283" s="69"/>
      <c r="AM283" s="69"/>
      <c r="AN283" s="69"/>
      <c r="AO283" s="69"/>
      <c r="AP283" s="69"/>
      <c r="AQ283" s="69"/>
      <c r="AR283" s="69"/>
      <c r="AS283" s="69"/>
      <c r="AT283" s="69"/>
      <c r="AU283" s="69"/>
      <c r="AV283" s="69"/>
      <c r="AW283" s="69"/>
      <c r="AX283" s="69"/>
      <c r="AY283" s="69"/>
      <c r="AZ283" s="69"/>
      <c r="BA283" s="69"/>
      <c r="BB283" s="69"/>
      <c r="BC283" s="69"/>
      <c r="BD283" s="69"/>
      <c r="BE283" s="69"/>
      <c r="BF283" s="69"/>
      <c r="BG283" s="69"/>
      <c r="BH283" s="69"/>
      <c r="BI283" s="69"/>
      <c r="BJ283" s="69"/>
      <c r="BK283" s="69"/>
      <c r="BL283" s="69"/>
      <c r="BM283" s="69"/>
      <c r="BN283" s="69"/>
      <c r="BO283" s="69"/>
      <c r="BP283" s="180"/>
    </row>
    <row r="284" spans="2:68" ht="13.8" thickBot="1" x14ac:dyDescent="0.3">
      <c r="B284" s="116" t="s">
        <v>8</v>
      </c>
      <c r="C284" s="131"/>
      <c r="D284" s="192">
        <f>D280+D281-D282-D283</f>
        <v>0</v>
      </c>
      <c r="E284" s="192">
        <f>E280+E281-E282-E283</f>
        <v>0</v>
      </c>
      <c r="F284" s="192">
        <f>F280+F281-F282-F283</f>
        <v>0</v>
      </c>
      <c r="G284" s="192">
        <f>G280+G281-G282-G283</f>
        <v>0</v>
      </c>
      <c r="H284" s="192">
        <f>H280+H281-H282-H283</f>
        <v>0</v>
      </c>
      <c r="I284" s="132"/>
      <c r="J284" s="132"/>
      <c r="K284" s="132"/>
      <c r="L284" s="132"/>
      <c r="M284" s="132"/>
      <c r="N284" s="132"/>
      <c r="O284" s="132"/>
      <c r="P284" s="132"/>
      <c r="Q284" s="132"/>
      <c r="R284" s="132"/>
      <c r="S284" s="132"/>
      <c r="T284" s="132"/>
      <c r="U284" s="132"/>
      <c r="V284" s="132"/>
      <c r="W284" s="132"/>
      <c r="X284" s="132"/>
      <c r="Y284" s="132"/>
      <c r="Z284" s="132"/>
      <c r="AA284" s="132"/>
      <c r="AB284" s="132"/>
      <c r="AC284" s="132"/>
      <c r="AD284" s="132"/>
      <c r="AE284" s="132"/>
      <c r="AF284" s="132"/>
      <c r="AG284" s="132"/>
      <c r="AH284" s="132"/>
      <c r="AI284" s="132"/>
      <c r="AJ284" s="132"/>
      <c r="AK284" s="132"/>
      <c r="AL284" s="132"/>
      <c r="AM284" s="132"/>
      <c r="AN284" s="132"/>
      <c r="AO284" s="132"/>
      <c r="AP284" s="132"/>
      <c r="AQ284" s="132"/>
      <c r="AR284" s="132"/>
      <c r="AS284" s="132"/>
      <c r="AT284" s="132"/>
      <c r="AU284" s="132"/>
      <c r="AV284" s="132"/>
      <c r="AW284" s="132"/>
      <c r="AX284" s="132"/>
      <c r="AY284" s="132"/>
      <c r="AZ284" s="132"/>
      <c r="BA284" s="132"/>
      <c r="BB284" s="132"/>
      <c r="BC284" s="132"/>
      <c r="BD284" s="132"/>
      <c r="BE284" s="132"/>
      <c r="BF284" s="132"/>
      <c r="BG284" s="132"/>
      <c r="BH284" s="132"/>
      <c r="BI284" s="132"/>
      <c r="BJ284" s="132"/>
      <c r="BK284" s="132"/>
      <c r="BL284" s="132"/>
      <c r="BM284" s="132"/>
      <c r="BN284" s="132"/>
      <c r="BO284" s="132"/>
      <c r="BP284" s="133"/>
    </row>
    <row r="286" spans="2:68" ht="13.8" thickBot="1" x14ac:dyDescent="0.3"/>
    <row r="287" spans="2:68" x14ac:dyDescent="0.25">
      <c r="B287" s="111" t="s">
        <v>118</v>
      </c>
      <c r="C287" s="112">
        <v>43</v>
      </c>
      <c r="D287" s="117"/>
      <c r="E287" s="117"/>
      <c r="F287" s="117"/>
      <c r="G287" s="117"/>
      <c r="H287" s="117"/>
      <c r="I287" s="139"/>
      <c r="J287" s="139"/>
      <c r="K287" s="139"/>
      <c r="L287" s="139"/>
      <c r="M287" s="139"/>
      <c r="N287" s="139"/>
      <c r="O287" s="139"/>
      <c r="P287" s="139"/>
      <c r="Q287" s="139"/>
      <c r="R287" s="139"/>
      <c r="S287" s="139"/>
      <c r="T287" s="139"/>
      <c r="U287" s="139"/>
      <c r="V287" s="139"/>
      <c r="W287" s="139"/>
      <c r="X287" s="139"/>
      <c r="Y287" s="139"/>
      <c r="Z287" s="139"/>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40"/>
    </row>
    <row r="288" spans="2:68" x14ac:dyDescent="0.25">
      <c r="B288" s="113" t="s">
        <v>120</v>
      </c>
      <c r="C288" s="110">
        <v>0.3</v>
      </c>
      <c r="D288" s="16"/>
      <c r="E288" s="16"/>
      <c r="F288" s="16"/>
      <c r="G288" s="16"/>
      <c r="H288" s="16"/>
      <c r="I288" s="69"/>
      <c r="J288" s="69"/>
      <c r="K288" s="69"/>
      <c r="L288" s="69"/>
      <c r="M288" s="69"/>
      <c r="N288" s="69"/>
      <c r="O288" s="69"/>
      <c r="P288" s="69"/>
      <c r="Q288" s="69"/>
      <c r="R288" s="69"/>
      <c r="S288" s="69"/>
      <c r="T288" s="69"/>
      <c r="U288" s="69"/>
      <c r="V288" s="69"/>
      <c r="W288" s="69"/>
      <c r="X288" s="69"/>
      <c r="Y288" s="69"/>
      <c r="Z288" s="69"/>
      <c r="AA288" s="69"/>
      <c r="AB288" s="69"/>
      <c r="AC288" s="69"/>
      <c r="AD288" s="69"/>
      <c r="AE288" s="69"/>
      <c r="AF288" s="69"/>
      <c r="AG288" s="69"/>
      <c r="AH288" s="69"/>
      <c r="AI288" s="69"/>
      <c r="AJ288" s="69"/>
      <c r="AK288" s="69"/>
      <c r="AL288" s="69"/>
      <c r="AM288" s="69"/>
      <c r="AN288" s="69"/>
      <c r="AO288" s="69"/>
      <c r="AP288" s="69"/>
      <c r="AQ288" s="69"/>
      <c r="AR288" s="69"/>
      <c r="AS288" s="69"/>
      <c r="AT288" s="69"/>
      <c r="AU288" s="69"/>
      <c r="AV288" s="69"/>
      <c r="AW288" s="69"/>
      <c r="AX288" s="69"/>
      <c r="AY288" s="69"/>
      <c r="AZ288" s="69"/>
      <c r="BA288" s="69"/>
      <c r="BB288" s="69"/>
      <c r="BC288" s="69"/>
      <c r="BD288" s="69"/>
      <c r="BE288" s="69"/>
      <c r="BF288" s="69"/>
      <c r="BG288" s="69"/>
      <c r="BH288" s="69"/>
      <c r="BI288" s="69"/>
      <c r="BJ288" s="69"/>
      <c r="BK288" s="69"/>
      <c r="BL288" s="69"/>
      <c r="BM288" s="69"/>
      <c r="BN288" s="69"/>
      <c r="BO288" s="69"/>
      <c r="BP288" s="180"/>
    </row>
    <row r="289" spans="2:68" x14ac:dyDescent="0.25">
      <c r="B289" s="113" t="s">
        <v>121</v>
      </c>
      <c r="C289" s="118" t="s">
        <v>328</v>
      </c>
      <c r="D289" s="118"/>
      <c r="E289" s="118"/>
      <c r="F289" s="118"/>
      <c r="G289" s="118"/>
      <c r="H289" s="118"/>
      <c r="I289" s="69"/>
      <c r="J289" s="69"/>
      <c r="K289" s="69"/>
      <c r="L289" s="69"/>
      <c r="M289" s="69"/>
      <c r="N289" s="69"/>
      <c r="O289" s="69"/>
      <c r="P289" s="69"/>
      <c r="Q289" s="69"/>
      <c r="R289" s="69"/>
      <c r="S289" s="69"/>
      <c r="T289" s="69"/>
      <c r="U289" s="69"/>
      <c r="V289" s="69"/>
      <c r="W289" s="69"/>
      <c r="X289" s="69"/>
      <c r="Y289" s="69"/>
      <c r="Z289" s="69"/>
      <c r="AA289" s="69"/>
      <c r="AB289" s="69"/>
      <c r="AC289" s="69"/>
      <c r="AD289" s="69"/>
      <c r="AE289" s="69"/>
      <c r="AF289" s="69"/>
      <c r="AG289" s="69"/>
      <c r="AH289" s="69"/>
      <c r="AI289" s="69"/>
      <c r="AJ289" s="69"/>
      <c r="AK289" s="69"/>
      <c r="AL289" s="69"/>
      <c r="AM289" s="69"/>
      <c r="AN289" s="69"/>
      <c r="AO289" s="69"/>
      <c r="AP289" s="69"/>
      <c r="AQ289" s="69"/>
      <c r="AR289" s="69"/>
      <c r="AS289" s="69"/>
      <c r="AT289" s="69"/>
      <c r="AU289" s="69"/>
      <c r="AV289" s="69"/>
      <c r="AW289" s="69"/>
      <c r="AX289" s="69"/>
      <c r="AY289" s="69"/>
      <c r="AZ289" s="69"/>
      <c r="BA289" s="69"/>
      <c r="BB289" s="69"/>
      <c r="BC289" s="69"/>
      <c r="BD289" s="69"/>
      <c r="BE289" s="69"/>
      <c r="BF289" s="69"/>
      <c r="BG289" s="69"/>
      <c r="BH289" s="69"/>
      <c r="BI289" s="69"/>
      <c r="BJ289" s="69"/>
      <c r="BK289" s="69"/>
      <c r="BL289" s="69"/>
      <c r="BM289" s="69"/>
      <c r="BN289" s="69"/>
      <c r="BO289" s="69"/>
      <c r="BP289" s="180"/>
    </row>
    <row r="290" spans="2:68" x14ac:dyDescent="0.25">
      <c r="B290" s="113"/>
      <c r="C290" s="68"/>
      <c r="D290" s="69"/>
      <c r="E290" s="68"/>
      <c r="F290" s="68"/>
      <c r="G290" s="68"/>
      <c r="H290" s="68"/>
      <c r="I290" s="69"/>
      <c r="J290" s="69"/>
      <c r="K290" s="69"/>
      <c r="L290" s="69"/>
      <c r="M290" s="69"/>
      <c r="N290" s="69"/>
      <c r="O290" s="69"/>
      <c r="P290" s="94">
        <f>O291</f>
        <v>43952</v>
      </c>
      <c r="Q290" s="69"/>
      <c r="R290" s="69"/>
      <c r="S290" s="69"/>
      <c r="T290" s="69"/>
      <c r="U290" s="69"/>
      <c r="V290" s="69"/>
      <c r="W290" s="69"/>
      <c r="X290" s="69"/>
      <c r="Y290" s="69"/>
      <c r="Z290" s="69"/>
      <c r="AA290" s="69"/>
      <c r="AB290" s="69"/>
      <c r="AC290" s="94">
        <f>AB291</f>
        <v>44317</v>
      </c>
      <c r="AD290" s="69"/>
      <c r="AE290" s="69"/>
      <c r="AF290" s="69"/>
      <c r="AG290" s="69"/>
      <c r="AH290" s="69"/>
      <c r="AI290" s="69"/>
      <c r="AJ290" s="69"/>
      <c r="AK290" s="69"/>
      <c r="AL290" s="69"/>
      <c r="AM290" s="69"/>
      <c r="AN290" s="69"/>
      <c r="AO290" s="69"/>
      <c r="AP290" s="94">
        <f>AO291</f>
        <v>44683</v>
      </c>
      <c r="AQ290" s="69"/>
      <c r="AR290" s="69"/>
      <c r="AS290" s="69"/>
      <c r="AT290" s="69"/>
      <c r="AU290" s="69"/>
      <c r="AV290" s="69"/>
      <c r="AW290" s="69"/>
      <c r="AX290" s="69"/>
      <c r="AY290" s="69"/>
      <c r="AZ290" s="69"/>
      <c r="BA290" s="69"/>
      <c r="BB290" s="69"/>
      <c r="BC290" s="94">
        <f>BB291</f>
        <v>45049</v>
      </c>
      <c r="BD290" s="69"/>
      <c r="BE290" s="69"/>
      <c r="BF290" s="69"/>
      <c r="BG290" s="69"/>
      <c r="BH290" s="69"/>
      <c r="BI290" s="69"/>
      <c r="BJ290" s="69"/>
      <c r="BK290" s="69"/>
      <c r="BL290" s="69"/>
      <c r="BM290" s="69"/>
      <c r="BN290" s="69"/>
      <c r="BO290" s="69"/>
      <c r="BP290" s="115">
        <f>BO291</f>
        <v>45416</v>
      </c>
    </row>
    <row r="291" spans="2:68" x14ac:dyDescent="0.25">
      <c r="B291" s="181" t="s">
        <v>354</v>
      </c>
      <c r="C291" s="69"/>
      <c r="D291" s="182">
        <f>D229</f>
        <v>43617</v>
      </c>
      <c r="E291" s="182">
        <f t="shared" ref="E291:O291" si="577">DATE(YEAR(D291),MONTH(D291)+1,DAY(D291))</f>
        <v>43647</v>
      </c>
      <c r="F291" s="182">
        <f t="shared" si="577"/>
        <v>43678</v>
      </c>
      <c r="G291" s="182">
        <f t="shared" si="577"/>
        <v>43709</v>
      </c>
      <c r="H291" s="182">
        <f t="shared" si="577"/>
        <v>43739</v>
      </c>
      <c r="I291" s="182">
        <f t="shared" si="577"/>
        <v>43770</v>
      </c>
      <c r="J291" s="182">
        <f t="shared" si="577"/>
        <v>43800</v>
      </c>
      <c r="K291" s="182">
        <f t="shared" si="577"/>
        <v>43831</v>
      </c>
      <c r="L291" s="182">
        <f t="shared" si="577"/>
        <v>43862</v>
      </c>
      <c r="M291" s="182">
        <f t="shared" si="577"/>
        <v>43891</v>
      </c>
      <c r="N291" s="182">
        <f t="shared" si="577"/>
        <v>43922</v>
      </c>
      <c r="O291" s="182">
        <f t="shared" si="577"/>
        <v>43952</v>
      </c>
      <c r="P291" s="86" t="s">
        <v>52</v>
      </c>
      <c r="Q291" s="182">
        <f>D291+366</f>
        <v>43983</v>
      </c>
      <c r="R291" s="182">
        <f t="shared" ref="R291:AB291" si="578">DATE(YEAR(Q291),MONTH(Q291)+1,DAY(Q291))</f>
        <v>44013</v>
      </c>
      <c r="S291" s="182">
        <f t="shared" si="578"/>
        <v>44044</v>
      </c>
      <c r="T291" s="182">
        <f t="shared" si="578"/>
        <v>44075</v>
      </c>
      <c r="U291" s="182">
        <f t="shared" si="578"/>
        <v>44105</v>
      </c>
      <c r="V291" s="182">
        <f t="shared" si="578"/>
        <v>44136</v>
      </c>
      <c r="W291" s="182">
        <f t="shared" si="578"/>
        <v>44166</v>
      </c>
      <c r="X291" s="182">
        <f t="shared" si="578"/>
        <v>44197</v>
      </c>
      <c r="Y291" s="182">
        <f t="shared" si="578"/>
        <v>44228</v>
      </c>
      <c r="Z291" s="182">
        <f t="shared" si="578"/>
        <v>44256</v>
      </c>
      <c r="AA291" s="182">
        <f t="shared" si="578"/>
        <v>44287</v>
      </c>
      <c r="AB291" s="182">
        <f t="shared" si="578"/>
        <v>44317</v>
      </c>
      <c r="AC291" s="86" t="s">
        <v>52</v>
      </c>
      <c r="AD291" s="182">
        <f>Q291+366</f>
        <v>44349</v>
      </c>
      <c r="AE291" s="182">
        <f t="shared" ref="AE291:AO291" si="579">DATE(YEAR(AD291),MONTH(AD291)+1,DAY(AD291))</f>
        <v>44379</v>
      </c>
      <c r="AF291" s="182">
        <f t="shared" si="579"/>
        <v>44410</v>
      </c>
      <c r="AG291" s="182">
        <f t="shared" si="579"/>
        <v>44441</v>
      </c>
      <c r="AH291" s="182">
        <f t="shared" si="579"/>
        <v>44471</v>
      </c>
      <c r="AI291" s="182">
        <f t="shared" si="579"/>
        <v>44502</v>
      </c>
      <c r="AJ291" s="182">
        <f t="shared" si="579"/>
        <v>44532</v>
      </c>
      <c r="AK291" s="182">
        <f t="shared" si="579"/>
        <v>44563</v>
      </c>
      <c r="AL291" s="182">
        <f t="shared" si="579"/>
        <v>44594</v>
      </c>
      <c r="AM291" s="182">
        <f t="shared" si="579"/>
        <v>44622</v>
      </c>
      <c r="AN291" s="182">
        <f t="shared" si="579"/>
        <v>44653</v>
      </c>
      <c r="AO291" s="182">
        <f t="shared" si="579"/>
        <v>44683</v>
      </c>
      <c r="AP291" s="86" t="s">
        <v>52</v>
      </c>
      <c r="AQ291" s="182">
        <f>AD291+366</f>
        <v>44715</v>
      </c>
      <c r="AR291" s="182">
        <f t="shared" ref="AR291:BB291" si="580">DATE(YEAR(AQ291),MONTH(AQ291)+1,DAY(AQ291))</f>
        <v>44745</v>
      </c>
      <c r="AS291" s="182">
        <f t="shared" si="580"/>
        <v>44776</v>
      </c>
      <c r="AT291" s="182">
        <f t="shared" si="580"/>
        <v>44807</v>
      </c>
      <c r="AU291" s="182">
        <f t="shared" si="580"/>
        <v>44837</v>
      </c>
      <c r="AV291" s="182">
        <f t="shared" si="580"/>
        <v>44868</v>
      </c>
      <c r="AW291" s="182">
        <f t="shared" si="580"/>
        <v>44898</v>
      </c>
      <c r="AX291" s="182">
        <f t="shared" si="580"/>
        <v>44929</v>
      </c>
      <c r="AY291" s="182">
        <f t="shared" si="580"/>
        <v>44960</v>
      </c>
      <c r="AZ291" s="182">
        <f t="shared" si="580"/>
        <v>44988</v>
      </c>
      <c r="BA291" s="182">
        <f t="shared" si="580"/>
        <v>45019</v>
      </c>
      <c r="BB291" s="182">
        <f t="shared" si="580"/>
        <v>45049</v>
      </c>
      <c r="BC291" s="86" t="s">
        <v>52</v>
      </c>
      <c r="BD291" s="182">
        <f>AQ291+366</f>
        <v>45081</v>
      </c>
      <c r="BE291" s="182">
        <f t="shared" ref="BE291:BO291" si="581">DATE(YEAR(BD291),MONTH(BD291)+1,DAY(BD291))</f>
        <v>45111</v>
      </c>
      <c r="BF291" s="182">
        <f t="shared" si="581"/>
        <v>45142</v>
      </c>
      <c r="BG291" s="182">
        <f t="shared" si="581"/>
        <v>45173</v>
      </c>
      <c r="BH291" s="182">
        <f t="shared" si="581"/>
        <v>45203</v>
      </c>
      <c r="BI291" s="182">
        <f t="shared" si="581"/>
        <v>45234</v>
      </c>
      <c r="BJ291" s="182">
        <f t="shared" si="581"/>
        <v>45264</v>
      </c>
      <c r="BK291" s="182">
        <f t="shared" si="581"/>
        <v>45295</v>
      </c>
      <c r="BL291" s="182">
        <f t="shared" si="581"/>
        <v>45326</v>
      </c>
      <c r="BM291" s="182">
        <f t="shared" si="581"/>
        <v>45355</v>
      </c>
      <c r="BN291" s="182">
        <f t="shared" si="581"/>
        <v>45386</v>
      </c>
      <c r="BO291" s="182">
        <f t="shared" si="581"/>
        <v>45416</v>
      </c>
      <c r="BP291" s="183" t="s">
        <v>52</v>
      </c>
    </row>
    <row r="292" spans="2:68" x14ac:dyDescent="0.25">
      <c r="B292" s="119" t="s">
        <v>200</v>
      </c>
      <c r="C292" s="118" t="s">
        <v>320</v>
      </c>
      <c r="D292" s="106">
        <v>0</v>
      </c>
      <c r="E292" s="178">
        <v>0</v>
      </c>
      <c r="F292" s="178">
        <v>0</v>
      </c>
      <c r="G292" s="178">
        <v>0</v>
      </c>
      <c r="H292" s="178">
        <v>0</v>
      </c>
      <c r="I292" s="178">
        <v>0</v>
      </c>
      <c r="J292" s="178">
        <v>0</v>
      </c>
      <c r="K292" s="178">
        <v>0</v>
      </c>
      <c r="L292" s="178">
        <v>0</v>
      </c>
      <c r="M292" s="178">
        <v>0</v>
      </c>
      <c r="N292" s="178">
        <v>0</v>
      </c>
      <c r="O292" s="178">
        <v>0</v>
      </c>
      <c r="P292" s="10">
        <f>SUM(D292:O292)</f>
        <v>0</v>
      </c>
      <c r="Q292" s="178">
        <v>0</v>
      </c>
      <c r="R292" s="178">
        <v>0</v>
      </c>
      <c r="S292" s="178">
        <v>0</v>
      </c>
      <c r="T292" s="178">
        <v>0</v>
      </c>
      <c r="U292" s="178">
        <v>0</v>
      </c>
      <c r="V292" s="178">
        <v>0</v>
      </c>
      <c r="W292" s="178">
        <v>0</v>
      </c>
      <c r="X292" s="178">
        <v>0</v>
      </c>
      <c r="Y292" s="178">
        <v>0</v>
      </c>
      <c r="Z292" s="178">
        <v>0</v>
      </c>
      <c r="AA292" s="178">
        <v>0</v>
      </c>
      <c r="AB292" s="178">
        <v>0</v>
      </c>
      <c r="AC292" s="10">
        <f>SUM(Q292:AB292)</f>
        <v>0</v>
      </c>
      <c r="AD292" s="178">
        <v>0</v>
      </c>
      <c r="AE292" s="178">
        <v>0</v>
      </c>
      <c r="AF292" s="178">
        <v>0</v>
      </c>
      <c r="AG292" s="178">
        <v>0</v>
      </c>
      <c r="AH292" s="178">
        <v>0</v>
      </c>
      <c r="AI292" s="178">
        <v>0</v>
      </c>
      <c r="AJ292" s="178">
        <v>0</v>
      </c>
      <c r="AK292" s="178">
        <v>0</v>
      </c>
      <c r="AL292" s="178">
        <v>0</v>
      </c>
      <c r="AM292" s="178">
        <v>0</v>
      </c>
      <c r="AN292" s="178">
        <v>0</v>
      </c>
      <c r="AO292" s="178">
        <v>0</v>
      </c>
      <c r="AP292" s="10">
        <f>SUM(AD292:AO292)</f>
        <v>0</v>
      </c>
      <c r="AQ292" s="178">
        <v>0</v>
      </c>
      <c r="AR292" s="178">
        <v>0</v>
      </c>
      <c r="AS292" s="178">
        <v>0</v>
      </c>
      <c r="AT292" s="178">
        <v>0</v>
      </c>
      <c r="AU292" s="178">
        <v>0</v>
      </c>
      <c r="AV292" s="178">
        <v>0</v>
      </c>
      <c r="AW292" s="178">
        <v>0</v>
      </c>
      <c r="AX292" s="178">
        <v>0</v>
      </c>
      <c r="AY292" s="178">
        <v>0</v>
      </c>
      <c r="AZ292" s="178">
        <v>0</v>
      </c>
      <c r="BA292" s="178">
        <v>0</v>
      </c>
      <c r="BB292" s="178">
        <v>0</v>
      </c>
      <c r="BC292" s="10">
        <f>SUM(AQ292:BB292)</f>
        <v>0</v>
      </c>
      <c r="BD292" s="178">
        <v>0</v>
      </c>
      <c r="BE292" s="178">
        <v>0</v>
      </c>
      <c r="BF292" s="178">
        <v>0</v>
      </c>
      <c r="BG292" s="178">
        <v>0</v>
      </c>
      <c r="BH292" s="178">
        <v>0</v>
      </c>
      <c r="BI292" s="178">
        <v>0</v>
      </c>
      <c r="BJ292" s="178">
        <v>0</v>
      </c>
      <c r="BK292" s="178">
        <v>0</v>
      </c>
      <c r="BL292" s="178">
        <v>0</v>
      </c>
      <c r="BM292" s="178">
        <v>0</v>
      </c>
      <c r="BN292" s="178">
        <v>0</v>
      </c>
      <c r="BO292" s="178">
        <v>0</v>
      </c>
      <c r="BP292" s="184">
        <f>SUM(BD292:BO292)</f>
        <v>0</v>
      </c>
    </row>
    <row r="293" spans="2:68" x14ac:dyDescent="0.25">
      <c r="B293" s="119" t="s">
        <v>200</v>
      </c>
      <c r="C293" s="118" t="s">
        <v>321</v>
      </c>
      <c r="D293" s="106">
        <v>0</v>
      </c>
      <c r="E293" s="178">
        <v>0</v>
      </c>
      <c r="F293" s="178">
        <v>0</v>
      </c>
      <c r="G293" s="178">
        <v>0</v>
      </c>
      <c r="H293" s="178">
        <v>0</v>
      </c>
      <c r="I293" s="178">
        <v>0</v>
      </c>
      <c r="J293" s="178">
        <v>0</v>
      </c>
      <c r="K293" s="178">
        <v>0</v>
      </c>
      <c r="L293" s="178">
        <v>0</v>
      </c>
      <c r="M293" s="178">
        <v>0</v>
      </c>
      <c r="N293" s="178">
        <v>0</v>
      </c>
      <c r="O293" s="178">
        <v>0</v>
      </c>
      <c r="P293" s="10">
        <f>SUM(D293:O293)</f>
        <v>0</v>
      </c>
      <c r="Q293" s="178">
        <v>0</v>
      </c>
      <c r="R293" s="178">
        <v>0</v>
      </c>
      <c r="S293" s="178">
        <v>0</v>
      </c>
      <c r="T293" s="178">
        <v>0</v>
      </c>
      <c r="U293" s="178">
        <v>0</v>
      </c>
      <c r="V293" s="178">
        <v>0</v>
      </c>
      <c r="W293" s="178">
        <v>0</v>
      </c>
      <c r="X293" s="178">
        <v>0</v>
      </c>
      <c r="Y293" s="178">
        <v>0</v>
      </c>
      <c r="Z293" s="178">
        <v>0</v>
      </c>
      <c r="AA293" s="178">
        <v>0</v>
      </c>
      <c r="AB293" s="178">
        <v>0</v>
      </c>
      <c r="AC293" s="10">
        <f>SUM(Q293:AB293)</f>
        <v>0</v>
      </c>
      <c r="AD293" s="178">
        <v>0</v>
      </c>
      <c r="AE293" s="178">
        <v>0</v>
      </c>
      <c r="AF293" s="178">
        <v>0</v>
      </c>
      <c r="AG293" s="178">
        <v>0</v>
      </c>
      <c r="AH293" s="178">
        <v>0</v>
      </c>
      <c r="AI293" s="178">
        <v>0</v>
      </c>
      <c r="AJ293" s="178">
        <v>0</v>
      </c>
      <c r="AK293" s="178">
        <v>0</v>
      </c>
      <c r="AL293" s="178">
        <v>0</v>
      </c>
      <c r="AM293" s="178">
        <v>0</v>
      </c>
      <c r="AN293" s="178">
        <v>0</v>
      </c>
      <c r="AO293" s="178">
        <v>0</v>
      </c>
      <c r="AP293" s="10">
        <f>SUM(AD293:AO293)</f>
        <v>0</v>
      </c>
      <c r="AQ293" s="178">
        <v>0</v>
      </c>
      <c r="AR293" s="178">
        <v>0</v>
      </c>
      <c r="AS293" s="178">
        <v>0</v>
      </c>
      <c r="AT293" s="178">
        <v>0</v>
      </c>
      <c r="AU293" s="178">
        <v>0</v>
      </c>
      <c r="AV293" s="178">
        <v>0</v>
      </c>
      <c r="AW293" s="178">
        <v>0</v>
      </c>
      <c r="AX293" s="178">
        <v>0</v>
      </c>
      <c r="AY293" s="178">
        <v>0</v>
      </c>
      <c r="AZ293" s="178">
        <v>0</v>
      </c>
      <c r="BA293" s="178">
        <v>0</v>
      </c>
      <c r="BB293" s="178">
        <v>0</v>
      </c>
      <c r="BC293" s="10">
        <f>SUM(AQ293:BB293)</f>
        <v>0</v>
      </c>
      <c r="BD293" s="178">
        <v>0</v>
      </c>
      <c r="BE293" s="178">
        <v>0</v>
      </c>
      <c r="BF293" s="178">
        <v>0</v>
      </c>
      <c r="BG293" s="178">
        <v>0</v>
      </c>
      <c r="BH293" s="178">
        <v>0</v>
      </c>
      <c r="BI293" s="178">
        <v>0</v>
      </c>
      <c r="BJ293" s="178">
        <v>0</v>
      </c>
      <c r="BK293" s="178">
        <v>0</v>
      </c>
      <c r="BL293" s="178">
        <v>0</v>
      </c>
      <c r="BM293" s="178">
        <v>0</v>
      </c>
      <c r="BN293" s="178">
        <v>0</v>
      </c>
      <c r="BO293" s="178">
        <v>0</v>
      </c>
      <c r="BP293" s="184">
        <f t="shared" ref="BP293:BP306" si="582">SUM(BD293:BO293)</f>
        <v>0</v>
      </c>
    </row>
    <row r="294" spans="2:68" x14ac:dyDescent="0.25">
      <c r="B294" s="119" t="s">
        <v>200</v>
      </c>
      <c r="C294" s="118" t="s">
        <v>322</v>
      </c>
      <c r="D294" s="106">
        <v>0</v>
      </c>
      <c r="E294" s="178">
        <v>0</v>
      </c>
      <c r="F294" s="178">
        <v>0</v>
      </c>
      <c r="G294" s="178">
        <v>0</v>
      </c>
      <c r="H294" s="178">
        <v>0</v>
      </c>
      <c r="I294" s="178">
        <v>0</v>
      </c>
      <c r="J294" s="178">
        <v>0</v>
      </c>
      <c r="K294" s="178">
        <v>0</v>
      </c>
      <c r="L294" s="178">
        <v>0</v>
      </c>
      <c r="M294" s="178">
        <v>0</v>
      </c>
      <c r="N294" s="178">
        <v>0</v>
      </c>
      <c r="O294" s="178">
        <v>0</v>
      </c>
      <c r="P294" s="10">
        <f>SUM(D294:O294)</f>
        <v>0</v>
      </c>
      <c r="Q294" s="178">
        <v>0</v>
      </c>
      <c r="R294" s="178">
        <v>0</v>
      </c>
      <c r="S294" s="178">
        <v>0</v>
      </c>
      <c r="T294" s="178">
        <v>0</v>
      </c>
      <c r="U294" s="178">
        <v>0</v>
      </c>
      <c r="V294" s="178">
        <v>0</v>
      </c>
      <c r="W294" s="178">
        <v>0</v>
      </c>
      <c r="X294" s="178">
        <v>0</v>
      </c>
      <c r="Y294" s="178">
        <v>0</v>
      </c>
      <c r="Z294" s="178">
        <v>0</v>
      </c>
      <c r="AA294" s="178">
        <v>0</v>
      </c>
      <c r="AB294" s="178">
        <v>0</v>
      </c>
      <c r="AC294" s="10">
        <f>SUM(Q294:AB294)</f>
        <v>0</v>
      </c>
      <c r="AD294" s="178">
        <v>0</v>
      </c>
      <c r="AE294" s="178">
        <v>0</v>
      </c>
      <c r="AF294" s="178">
        <v>0</v>
      </c>
      <c r="AG294" s="178">
        <v>0</v>
      </c>
      <c r="AH294" s="178">
        <v>0</v>
      </c>
      <c r="AI294" s="178">
        <v>0</v>
      </c>
      <c r="AJ294" s="178">
        <v>0</v>
      </c>
      <c r="AK294" s="178">
        <v>0</v>
      </c>
      <c r="AL294" s="178">
        <v>0</v>
      </c>
      <c r="AM294" s="178">
        <v>0</v>
      </c>
      <c r="AN294" s="178">
        <v>0</v>
      </c>
      <c r="AO294" s="178">
        <v>0</v>
      </c>
      <c r="AP294" s="10">
        <f>SUM(AD294:AO294)</f>
        <v>0</v>
      </c>
      <c r="AQ294" s="178">
        <v>0</v>
      </c>
      <c r="AR294" s="178">
        <v>0</v>
      </c>
      <c r="AS294" s="178">
        <v>0</v>
      </c>
      <c r="AT294" s="178">
        <v>0</v>
      </c>
      <c r="AU294" s="178">
        <v>0</v>
      </c>
      <c r="AV294" s="178">
        <v>0</v>
      </c>
      <c r="AW294" s="178">
        <v>0</v>
      </c>
      <c r="AX294" s="178">
        <v>0</v>
      </c>
      <c r="AY294" s="178">
        <v>0</v>
      </c>
      <c r="AZ294" s="178">
        <v>0</v>
      </c>
      <c r="BA294" s="178">
        <v>0</v>
      </c>
      <c r="BB294" s="178">
        <v>0</v>
      </c>
      <c r="BC294" s="10">
        <f>SUM(AQ294:BB294)</f>
        <v>0</v>
      </c>
      <c r="BD294" s="178">
        <v>0</v>
      </c>
      <c r="BE294" s="178">
        <v>0</v>
      </c>
      <c r="BF294" s="178">
        <v>0</v>
      </c>
      <c r="BG294" s="178">
        <v>0</v>
      </c>
      <c r="BH294" s="178">
        <v>0</v>
      </c>
      <c r="BI294" s="178">
        <v>0</v>
      </c>
      <c r="BJ294" s="178">
        <v>0</v>
      </c>
      <c r="BK294" s="178">
        <v>0</v>
      </c>
      <c r="BL294" s="178">
        <v>0</v>
      </c>
      <c r="BM294" s="178">
        <v>0</v>
      </c>
      <c r="BN294" s="178">
        <v>0</v>
      </c>
      <c r="BO294" s="178">
        <v>0</v>
      </c>
      <c r="BP294" s="184">
        <f t="shared" si="582"/>
        <v>0</v>
      </c>
    </row>
    <row r="295" spans="2:68" x14ac:dyDescent="0.25">
      <c r="B295" s="119" t="s">
        <v>200</v>
      </c>
      <c r="C295" s="118" t="s">
        <v>323</v>
      </c>
      <c r="D295" s="106">
        <v>0</v>
      </c>
      <c r="E295" s="178">
        <v>0</v>
      </c>
      <c r="F295" s="178">
        <v>0</v>
      </c>
      <c r="G295" s="178">
        <v>0</v>
      </c>
      <c r="H295" s="178">
        <v>0</v>
      </c>
      <c r="I295" s="178">
        <v>0</v>
      </c>
      <c r="J295" s="178">
        <v>0</v>
      </c>
      <c r="K295" s="178">
        <v>0</v>
      </c>
      <c r="L295" s="178">
        <v>0</v>
      </c>
      <c r="M295" s="178">
        <v>0</v>
      </c>
      <c r="N295" s="178">
        <v>0</v>
      </c>
      <c r="O295" s="178">
        <v>0</v>
      </c>
      <c r="P295" s="10">
        <f>SUM(D295:O295)</f>
        <v>0</v>
      </c>
      <c r="Q295" s="178">
        <v>0</v>
      </c>
      <c r="R295" s="178">
        <v>0</v>
      </c>
      <c r="S295" s="178">
        <v>0</v>
      </c>
      <c r="T295" s="178">
        <v>0</v>
      </c>
      <c r="U295" s="178">
        <v>0</v>
      </c>
      <c r="V295" s="178">
        <v>0</v>
      </c>
      <c r="W295" s="178">
        <v>0</v>
      </c>
      <c r="X295" s="178">
        <v>0</v>
      </c>
      <c r="Y295" s="178">
        <v>0</v>
      </c>
      <c r="Z295" s="178">
        <v>0</v>
      </c>
      <c r="AA295" s="178">
        <v>0</v>
      </c>
      <c r="AB295" s="178">
        <v>0</v>
      </c>
      <c r="AC295" s="10">
        <f>SUM(Q295:AB295)</f>
        <v>0</v>
      </c>
      <c r="AD295" s="178">
        <v>0</v>
      </c>
      <c r="AE295" s="178">
        <v>0</v>
      </c>
      <c r="AF295" s="178">
        <v>0</v>
      </c>
      <c r="AG295" s="178">
        <v>0</v>
      </c>
      <c r="AH295" s="178">
        <v>0</v>
      </c>
      <c r="AI295" s="178">
        <v>0</v>
      </c>
      <c r="AJ295" s="178">
        <v>0</v>
      </c>
      <c r="AK295" s="178">
        <v>0</v>
      </c>
      <c r="AL295" s="178">
        <v>0</v>
      </c>
      <c r="AM295" s="178">
        <v>0</v>
      </c>
      <c r="AN295" s="178">
        <v>0</v>
      </c>
      <c r="AO295" s="178">
        <v>0</v>
      </c>
      <c r="AP295" s="10">
        <f>SUM(AD295:AO295)</f>
        <v>0</v>
      </c>
      <c r="AQ295" s="178">
        <v>0</v>
      </c>
      <c r="AR295" s="178">
        <v>0</v>
      </c>
      <c r="AS295" s="178">
        <v>0</v>
      </c>
      <c r="AT295" s="178">
        <v>0</v>
      </c>
      <c r="AU295" s="178">
        <v>0</v>
      </c>
      <c r="AV295" s="178">
        <v>0</v>
      </c>
      <c r="AW295" s="178">
        <v>0</v>
      </c>
      <c r="AX295" s="178">
        <v>0</v>
      </c>
      <c r="AY295" s="178">
        <v>0</v>
      </c>
      <c r="AZ295" s="178">
        <v>0</v>
      </c>
      <c r="BA295" s="178">
        <v>0</v>
      </c>
      <c r="BB295" s="178">
        <v>0</v>
      </c>
      <c r="BC295" s="10">
        <f>SUM(AQ295:BB295)</f>
        <v>0</v>
      </c>
      <c r="BD295" s="178">
        <v>0</v>
      </c>
      <c r="BE295" s="178">
        <v>0</v>
      </c>
      <c r="BF295" s="178">
        <v>0</v>
      </c>
      <c r="BG295" s="178">
        <v>0</v>
      </c>
      <c r="BH295" s="178">
        <v>0</v>
      </c>
      <c r="BI295" s="178">
        <v>0</v>
      </c>
      <c r="BJ295" s="178">
        <v>0</v>
      </c>
      <c r="BK295" s="178">
        <v>0</v>
      </c>
      <c r="BL295" s="178">
        <v>0</v>
      </c>
      <c r="BM295" s="178">
        <v>0</v>
      </c>
      <c r="BN295" s="178">
        <v>0</v>
      </c>
      <c r="BO295" s="178">
        <v>0</v>
      </c>
      <c r="BP295" s="184">
        <f t="shared" si="582"/>
        <v>0</v>
      </c>
    </row>
    <row r="296" spans="2:68" x14ac:dyDescent="0.25">
      <c r="B296" s="119" t="s">
        <v>200</v>
      </c>
      <c r="C296" s="118" t="s">
        <v>324</v>
      </c>
      <c r="D296" s="106">
        <v>0</v>
      </c>
      <c r="E296" s="178">
        <v>0</v>
      </c>
      <c r="F296" s="178">
        <v>0</v>
      </c>
      <c r="G296" s="178">
        <v>0</v>
      </c>
      <c r="H296" s="178">
        <v>0</v>
      </c>
      <c r="I296" s="178">
        <v>0</v>
      </c>
      <c r="J296" s="178">
        <v>0</v>
      </c>
      <c r="K296" s="178">
        <v>0</v>
      </c>
      <c r="L296" s="178">
        <v>0</v>
      </c>
      <c r="M296" s="178">
        <v>0</v>
      </c>
      <c r="N296" s="178">
        <v>0</v>
      </c>
      <c r="O296" s="178">
        <v>0</v>
      </c>
      <c r="P296" s="10">
        <f t="shared" ref="P296:P306" si="583">SUM(D296:O296)</f>
        <v>0</v>
      </c>
      <c r="Q296" s="178">
        <v>0</v>
      </c>
      <c r="R296" s="178">
        <v>0</v>
      </c>
      <c r="S296" s="178">
        <v>0</v>
      </c>
      <c r="T296" s="178">
        <v>0</v>
      </c>
      <c r="U296" s="178">
        <v>0</v>
      </c>
      <c r="V296" s="178">
        <v>0</v>
      </c>
      <c r="W296" s="178">
        <v>0</v>
      </c>
      <c r="X296" s="178">
        <v>0</v>
      </c>
      <c r="Y296" s="178">
        <v>0</v>
      </c>
      <c r="Z296" s="178">
        <v>0</v>
      </c>
      <c r="AA296" s="178">
        <v>0</v>
      </c>
      <c r="AB296" s="178">
        <v>0</v>
      </c>
      <c r="AC296" s="10">
        <f t="shared" ref="AC296:AC306" si="584">SUM(Q296:AB296)</f>
        <v>0</v>
      </c>
      <c r="AD296" s="178">
        <v>0</v>
      </c>
      <c r="AE296" s="178">
        <v>0</v>
      </c>
      <c r="AF296" s="178">
        <v>0</v>
      </c>
      <c r="AG296" s="178">
        <v>0</v>
      </c>
      <c r="AH296" s="178">
        <v>0</v>
      </c>
      <c r="AI296" s="178">
        <v>0</v>
      </c>
      <c r="AJ296" s="178">
        <v>0</v>
      </c>
      <c r="AK296" s="178">
        <v>0</v>
      </c>
      <c r="AL296" s="178">
        <v>0</v>
      </c>
      <c r="AM296" s="178">
        <v>0</v>
      </c>
      <c r="AN296" s="178">
        <v>0</v>
      </c>
      <c r="AO296" s="178">
        <v>0</v>
      </c>
      <c r="AP296" s="10">
        <f t="shared" ref="AP296:AP306" si="585">SUM(AD296:AO296)</f>
        <v>0</v>
      </c>
      <c r="AQ296" s="178">
        <v>0</v>
      </c>
      <c r="AR296" s="178">
        <v>0</v>
      </c>
      <c r="AS296" s="178">
        <v>0</v>
      </c>
      <c r="AT296" s="178">
        <v>0</v>
      </c>
      <c r="AU296" s="178">
        <v>0</v>
      </c>
      <c r="AV296" s="178">
        <v>0</v>
      </c>
      <c r="AW296" s="178">
        <v>0</v>
      </c>
      <c r="AX296" s="178">
        <v>0</v>
      </c>
      <c r="AY296" s="178">
        <v>0</v>
      </c>
      <c r="AZ296" s="178">
        <v>0</v>
      </c>
      <c r="BA296" s="178">
        <v>0</v>
      </c>
      <c r="BB296" s="178">
        <v>0</v>
      </c>
      <c r="BC296" s="10">
        <f t="shared" ref="BC296:BC306" si="586">SUM(AQ296:BB296)</f>
        <v>0</v>
      </c>
      <c r="BD296" s="178">
        <v>0</v>
      </c>
      <c r="BE296" s="178">
        <v>0</v>
      </c>
      <c r="BF296" s="178">
        <v>0</v>
      </c>
      <c r="BG296" s="178">
        <v>0</v>
      </c>
      <c r="BH296" s="178">
        <v>0</v>
      </c>
      <c r="BI296" s="178">
        <v>0</v>
      </c>
      <c r="BJ296" s="178">
        <v>0</v>
      </c>
      <c r="BK296" s="178">
        <v>0</v>
      </c>
      <c r="BL296" s="178">
        <v>0</v>
      </c>
      <c r="BM296" s="178">
        <v>0</v>
      </c>
      <c r="BN296" s="178">
        <v>0</v>
      </c>
      <c r="BO296" s="178">
        <v>0</v>
      </c>
      <c r="BP296" s="184">
        <f t="shared" si="582"/>
        <v>0</v>
      </c>
    </row>
    <row r="297" spans="2:68" x14ac:dyDescent="0.25">
      <c r="B297" s="119" t="s">
        <v>200</v>
      </c>
      <c r="C297" s="118" t="s">
        <v>325</v>
      </c>
      <c r="D297" s="106">
        <v>0</v>
      </c>
      <c r="E297" s="178">
        <v>0</v>
      </c>
      <c r="F297" s="178">
        <v>0</v>
      </c>
      <c r="G297" s="178">
        <v>0</v>
      </c>
      <c r="H297" s="178">
        <v>0</v>
      </c>
      <c r="I297" s="178">
        <v>0</v>
      </c>
      <c r="J297" s="178">
        <v>0</v>
      </c>
      <c r="K297" s="178">
        <v>0</v>
      </c>
      <c r="L297" s="178">
        <v>0</v>
      </c>
      <c r="M297" s="178">
        <v>0</v>
      </c>
      <c r="N297" s="178">
        <v>0</v>
      </c>
      <c r="O297" s="178">
        <v>0</v>
      </c>
      <c r="P297" s="10">
        <f t="shared" si="583"/>
        <v>0</v>
      </c>
      <c r="Q297" s="178">
        <v>0</v>
      </c>
      <c r="R297" s="178">
        <v>0</v>
      </c>
      <c r="S297" s="178">
        <v>0</v>
      </c>
      <c r="T297" s="178">
        <v>0</v>
      </c>
      <c r="U297" s="178">
        <v>0</v>
      </c>
      <c r="V297" s="178">
        <v>0</v>
      </c>
      <c r="W297" s="178">
        <v>0</v>
      </c>
      <c r="X297" s="178">
        <v>0</v>
      </c>
      <c r="Y297" s="178">
        <v>0</v>
      </c>
      <c r="Z297" s="178">
        <v>0</v>
      </c>
      <c r="AA297" s="178">
        <v>0</v>
      </c>
      <c r="AB297" s="178">
        <v>0</v>
      </c>
      <c r="AC297" s="10">
        <f t="shared" si="584"/>
        <v>0</v>
      </c>
      <c r="AD297" s="178">
        <v>0</v>
      </c>
      <c r="AE297" s="178">
        <v>0</v>
      </c>
      <c r="AF297" s="178">
        <v>0</v>
      </c>
      <c r="AG297" s="178">
        <v>0</v>
      </c>
      <c r="AH297" s="178">
        <v>0</v>
      </c>
      <c r="AI297" s="178">
        <v>0</v>
      </c>
      <c r="AJ297" s="178">
        <v>0</v>
      </c>
      <c r="AK297" s="178">
        <v>0</v>
      </c>
      <c r="AL297" s="178">
        <v>0</v>
      </c>
      <c r="AM297" s="178">
        <v>0</v>
      </c>
      <c r="AN297" s="178">
        <v>0</v>
      </c>
      <c r="AO297" s="178">
        <v>0</v>
      </c>
      <c r="AP297" s="10">
        <f t="shared" si="585"/>
        <v>0</v>
      </c>
      <c r="AQ297" s="178">
        <v>0</v>
      </c>
      <c r="AR297" s="178">
        <v>0</v>
      </c>
      <c r="AS297" s="178">
        <v>0</v>
      </c>
      <c r="AT297" s="178">
        <v>0</v>
      </c>
      <c r="AU297" s="178">
        <v>0</v>
      </c>
      <c r="AV297" s="178">
        <v>0</v>
      </c>
      <c r="AW297" s="178">
        <v>0</v>
      </c>
      <c r="AX297" s="178">
        <v>0</v>
      </c>
      <c r="AY297" s="178">
        <v>0</v>
      </c>
      <c r="AZ297" s="178">
        <v>0</v>
      </c>
      <c r="BA297" s="178">
        <v>0</v>
      </c>
      <c r="BB297" s="178">
        <v>0</v>
      </c>
      <c r="BC297" s="10">
        <f t="shared" si="586"/>
        <v>0</v>
      </c>
      <c r="BD297" s="178">
        <v>0</v>
      </c>
      <c r="BE297" s="178">
        <v>0</v>
      </c>
      <c r="BF297" s="178">
        <v>0</v>
      </c>
      <c r="BG297" s="178">
        <v>0</v>
      </c>
      <c r="BH297" s="178">
        <v>0</v>
      </c>
      <c r="BI297" s="178">
        <v>0</v>
      </c>
      <c r="BJ297" s="178">
        <v>0</v>
      </c>
      <c r="BK297" s="178">
        <v>0</v>
      </c>
      <c r="BL297" s="178">
        <v>0</v>
      </c>
      <c r="BM297" s="178">
        <v>0</v>
      </c>
      <c r="BN297" s="178">
        <v>0</v>
      </c>
      <c r="BO297" s="178">
        <v>0</v>
      </c>
      <c r="BP297" s="184">
        <f t="shared" si="582"/>
        <v>0</v>
      </c>
    </row>
    <row r="298" spans="2:68" x14ac:dyDescent="0.25">
      <c r="B298" s="119" t="s">
        <v>200</v>
      </c>
      <c r="C298" s="118" t="s">
        <v>345</v>
      </c>
      <c r="D298" s="106">
        <v>0</v>
      </c>
      <c r="E298" s="178">
        <v>0</v>
      </c>
      <c r="F298" s="178">
        <v>0</v>
      </c>
      <c r="G298" s="178">
        <v>0</v>
      </c>
      <c r="H298" s="178">
        <v>0</v>
      </c>
      <c r="I298" s="178">
        <v>0</v>
      </c>
      <c r="J298" s="178">
        <v>0</v>
      </c>
      <c r="K298" s="178">
        <v>0</v>
      </c>
      <c r="L298" s="178">
        <v>0</v>
      </c>
      <c r="M298" s="178">
        <v>0</v>
      </c>
      <c r="N298" s="178">
        <v>0</v>
      </c>
      <c r="O298" s="178">
        <v>0</v>
      </c>
      <c r="P298" s="10">
        <f t="shared" si="583"/>
        <v>0</v>
      </c>
      <c r="Q298" s="178">
        <v>0</v>
      </c>
      <c r="R298" s="178">
        <v>0</v>
      </c>
      <c r="S298" s="178">
        <v>0</v>
      </c>
      <c r="T298" s="178">
        <v>0</v>
      </c>
      <c r="U298" s="178">
        <v>0</v>
      </c>
      <c r="V298" s="178">
        <v>0</v>
      </c>
      <c r="W298" s="178">
        <v>0</v>
      </c>
      <c r="X298" s="178">
        <v>0</v>
      </c>
      <c r="Y298" s="178">
        <v>0</v>
      </c>
      <c r="Z298" s="178">
        <v>0</v>
      </c>
      <c r="AA298" s="178">
        <v>0</v>
      </c>
      <c r="AB298" s="178">
        <v>0</v>
      </c>
      <c r="AC298" s="10">
        <f t="shared" si="584"/>
        <v>0</v>
      </c>
      <c r="AD298" s="178">
        <v>0</v>
      </c>
      <c r="AE298" s="178">
        <v>0</v>
      </c>
      <c r="AF298" s="178">
        <v>0</v>
      </c>
      <c r="AG298" s="178">
        <v>0</v>
      </c>
      <c r="AH298" s="178">
        <v>0</v>
      </c>
      <c r="AI298" s="178">
        <v>0</v>
      </c>
      <c r="AJ298" s="178">
        <v>0</v>
      </c>
      <c r="AK298" s="178">
        <v>0</v>
      </c>
      <c r="AL298" s="178">
        <v>0</v>
      </c>
      <c r="AM298" s="178">
        <v>0</v>
      </c>
      <c r="AN298" s="178">
        <v>0</v>
      </c>
      <c r="AO298" s="178">
        <v>0</v>
      </c>
      <c r="AP298" s="10">
        <f t="shared" si="585"/>
        <v>0</v>
      </c>
      <c r="AQ298" s="178">
        <v>0</v>
      </c>
      <c r="AR298" s="178">
        <v>0</v>
      </c>
      <c r="AS298" s="178">
        <v>0</v>
      </c>
      <c r="AT298" s="178">
        <v>0</v>
      </c>
      <c r="AU298" s="178">
        <v>0</v>
      </c>
      <c r="AV298" s="178">
        <v>0</v>
      </c>
      <c r="AW298" s="178">
        <v>0</v>
      </c>
      <c r="AX298" s="178">
        <v>0</v>
      </c>
      <c r="AY298" s="178">
        <v>0</v>
      </c>
      <c r="AZ298" s="178">
        <v>0</v>
      </c>
      <c r="BA298" s="178">
        <v>0</v>
      </c>
      <c r="BB298" s="178">
        <v>0</v>
      </c>
      <c r="BC298" s="10">
        <f t="shared" si="586"/>
        <v>0</v>
      </c>
      <c r="BD298" s="178">
        <v>0</v>
      </c>
      <c r="BE298" s="178">
        <v>0</v>
      </c>
      <c r="BF298" s="178">
        <v>0</v>
      </c>
      <c r="BG298" s="178">
        <v>0</v>
      </c>
      <c r="BH298" s="178">
        <v>0</v>
      </c>
      <c r="BI298" s="178">
        <v>0</v>
      </c>
      <c r="BJ298" s="178">
        <v>0</v>
      </c>
      <c r="BK298" s="178">
        <v>0</v>
      </c>
      <c r="BL298" s="178">
        <v>0</v>
      </c>
      <c r="BM298" s="178">
        <v>0</v>
      </c>
      <c r="BN298" s="178">
        <v>0</v>
      </c>
      <c r="BO298" s="178">
        <v>0</v>
      </c>
      <c r="BP298" s="184">
        <f t="shared" si="582"/>
        <v>0</v>
      </c>
    </row>
    <row r="299" spans="2:68" x14ac:dyDescent="0.25">
      <c r="B299" s="119" t="s">
        <v>200</v>
      </c>
      <c r="C299" s="118" t="s">
        <v>346</v>
      </c>
      <c r="D299" s="106">
        <v>0</v>
      </c>
      <c r="E299" s="178">
        <v>0</v>
      </c>
      <c r="F299" s="178">
        <v>0</v>
      </c>
      <c r="G299" s="178">
        <v>0</v>
      </c>
      <c r="H299" s="178">
        <v>0</v>
      </c>
      <c r="I299" s="178">
        <v>0</v>
      </c>
      <c r="J299" s="178">
        <v>0</v>
      </c>
      <c r="K299" s="178">
        <v>0</v>
      </c>
      <c r="L299" s="178">
        <v>0</v>
      </c>
      <c r="M299" s="178">
        <v>0</v>
      </c>
      <c r="N299" s="178">
        <v>0</v>
      </c>
      <c r="O299" s="178">
        <v>0</v>
      </c>
      <c r="P299" s="10">
        <f t="shared" si="583"/>
        <v>0</v>
      </c>
      <c r="Q299" s="178">
        <v>0</v>
      </c>
      <c r="R299" s="178">
        <v>0</v>
      </c>
      <c r="S299" s="178">
        <v>0</v>
      </c>
      <c r="T299" s="178">
        <v>0</v>
      </c>
      <c r="U299" s="178">
        <v>0</v>
      </c>
      <c r="V299" s="178">
        <v>0</v>
      </c>
      <c r="W299" s="178">
        <v>0</v>
      </c>
      <c r="X299" s="178">
        <v>0</v>
      </c>
      <c r="Y299" s="178">
        <v>0</v>
      </c>
      <c r="Z299" s="178">
        <v>0</v>
      </c>
      <c r="AA299" s="178">
        <v>0</v>
      </c>
      <c r="AB299" s="178">
        <v>0</v>
      </c>
      <c r="AC299" s="10">
        <f t="shared" si="584"/>
        <v>0</v>
      </c>
      <c r="AD299" s="178">
        <v>0</v>
      </c>
      <c r="AE299" s="178">
        <v>0</v>
      </c>
      <c r="AF299" s="178">
        <v>0</v>
      </c>
      <c r="AG299" s="178">
        <v>0</v>
      </c>
      <c r="AH299" s="178">
        <v>0</v>
      </c>
      <c r="AI299" s="178">
        <v>0</v>
      </c>
      <c r="AJ299" s="178">
        <v>0</v>
      </c>
      <c r="AK299" s="178">
        <v>0</v>
      </c>
      <c r="AL299" s="178">
        <v>0</v>
      </c>
      <c r="AM299" s="178">
        <v>0</v>
      </c>
      <c r="AN299" s="178">
        <v>0</v>
      </c>
      <c r="AO299" s="178">
        <v>0</v>
      </c>
      <c r="AP299" s="10">
        <f t="shared" si="585"/>
        <v>0</v>
      </c>
      <c r="AQ299" s="178">
        <v>0</v>
      </c>
      <c r="AR299" s="178">
        <v>0</v>
      </c>
      <c r="AS299" s="178">
        <v>0</v>
      </c>
      <c r="AT299" s="178">
        <v>0</v>
      </c>
      <c r="AU299" s="178">
        <v>0</v>
      </c>
      <c r="AV299" s="178">
        <v>0</v>
      </c>
      <c r="AW299" s="178">
        <v>0</v>
      </c>
      <c r="AX299" s="178">
        <v>0</v>
      </c>
      <c r="AY299" s="178">
        <v>0</v>
      </c>
      <c r="AZ299" s="178">
        <v>0</v>
      </c>
      <c r="BA299" s="178">
        <v>0</v>
      </c>
      <c r="BB299" s="178">
        <v>0</v>
      </c>
      <c r="BC299" s="10">
        <f t="shared" si="586"/>
        <v>0</v>
      </c>
      <c r="BD299" s="178">
        <v>0</v>
      </c>
      <c r="BE299" s="178">
        <v>0</v>
      </c>
      <c r="BF299" s="178">
        <v>0</v>
      </c>
      <c r="BG299" s="178">
        <v>0</v>
      </c>
      <c r="BH299" s="178">
        <v>0</v>
      </c>
      <c r="BI299" s="178">
        <v>0</v>
      </c>
      <c r="BJ299" s="178">
        <v>0</v>
      </c>
      <c r="BK299" s="178">
        <v>0</v>
      </c>
      <c r="BL299" s="178">
        <v>0</v>
      </c>
      <c r="BM299" s="178">
        <v>0</v>
      </c>
      <c r="BN299" s="178">
        <v>0</v>
      </c>
      <c r="BO299" s="178">
        <v>0</v>
      </c>
      <c r="BP299" s="184">
        <f t="shared" si="582"/>
        <v>0</v>
      </c>
    </row>
    <row r="300" spans="2:68" x14ac:dyDescent="0.25">
      <c r="B300" s="119" t="s">
        <v>200</v>
      </c>
      <c r="C300" s="118" t="s">
        <v>347</v>
      </c>
      <c r="D300" s="106">
        <v>0</v>
      </c>
      <c r="E300" s="178">
        <v>0</v>
      </c>
      <c r="F300" s="178">
        <v>0</v>
      </c>
      <c r="G300" s="178">
        <v>0</v>
      </c>
      <c r="H300" s="178">
        <v>0</v>
      </c>
      <c r="I300" s="178">
        <v>0</v>
      </c>
      <c r="J300" s="178">
        <v>0</v>
      </c>
      <c r="K300" s="178">
        <v>0</v>
      </c>
      <c r="L300" s="178">
        <v>0</v>
      </c>
      <c r="M300" s="178">
        <v>0</v>
      </c>
      <c r="N300" s="178">
        <v>0</v>
      </c>
      <c r="O300" s="178">
        <v>0</v>
      </c>
      <c r="P300" s="10">
        <f t="shared" si="583"/>
        <v>0</v>
      </c>
      <c r="Q300" s="178">
        <v>0</v>
      </c>
      <c r="R300" s="178">
        <v>0</v>
      </c>
      <c r="S300" s="178">
        <v>0</v>
      </c>
      <c r="T300" s="178">
        <v>0</v>
      </c>
      <c r="U300" s="178">
        <v>0</v>
      </c>
      <c r="V300" s="178">
        <v>0</v>
      </c>
      <c r="W300" s="178">
        <v>0</v>
      </c>
      <c r="X300" s="178">
        <v>0</v>
      </c>
      <c r="Y300" s="178">
        <v>0</v>
      </c>
      <c r="Z300" s="178">
        <v>0</v>
      </c>
      <c r="AA300" s="178">
        <v>0</v>
      </c>
      <c r="AB300" s="178">
        <v>0</v>
      </c>
      <c r="AC300" s="10">
        <f t="shared" si="584"/>
        <v>0</v>
      </c>
      <c r="AD300" s="178">
        <v>0</v>
      </c>
      <c r="AE300" s="178">
        <v>0</v>
      </c>
      <c r="AF300" s="178">
        <v>0</v>
      </c>
      <c r="AG300" s="178">
        <v>0</v>
      </c>
      <c r="AH300" s="178">
        <v>0</v>
      </c>
      <c r="AI300" s="178">
        <v>0</v>
      </c>
      <c r="AJ300" s="178">
        <v>0</v>
      </c>
      <c r="AK300" s="178">
        <v>0</v>
      </c>
      <c r="AL300" s="178">
        <v>0</v>
      </c>
      <c r="AM300" s="178">
        <v>0</v>
      </c>
      <c r="AN300" s="178">
        <v>0</v>
      </c>
      <c r="AO300" s="178">
        <v>0</v>
      </c>
      <c r="AP300" s="10">
        <f t="shared" si="585"/>
        <v>0</v>
      </c>
      <c r="AQ300" s="178">
        <v>0</v>
      </c>
      <c r="AR300" s="178">
        <v>0</v>
      </c>
      <c r="AS300" s="178">
        <v>0</v>
      </c>
      <c r="AT300" s="178">
        <v>0</v>
      </c>
      <c r="AU300" s="178">
        <v>0</v>
      </c>
      <c r="AV300" s="178">
        <v>0</v>
      </c>
      <c r="AW300" s="178">
        <v>0</v>
      </c>
      <c r="AX300" s="178">
        <v>0</v>
      </c>
      <c r="AY300" s="178">
        <v>0</v>
      </c>
      <c r="AZ300" s="178">
        <v>0</v>
      </c>
      <c r="BA300" s="178">
        <v>0</v>
      </c>
      <c r="BB300" s="178">
        <v>0</v>
      </c>
      <c r="BC300" s="10">
        <f t="shared" si="586"/>
        <v>0</v>
      </c>
      <c r="BD300" s="178">
        <v>0</v>
      </c>
      <c r="BE300" s="178">
        <v>0</v>
      </c>
      <c r="BF300" s="178">
        <v>0</v>
      </c>
      <c r="BG300" s="178">
        <v>0</v>
      </c>
      <c r="BH300" s="178">
        <v>0</v>
      </c>
      <c r="BI300" s="178">
        <v>0</v>
      </c>
      <c r="BJ300" s="178">
        <v>0</v>
      </c>
      <c r="BK300" s="178">
        <v>0</v>
      </c>
      <c r="BL300" s="178">
        <v>0</v>
      </c>
      <c r="BM300" s="178">
        <v>0</v>
      </c>
      <c r="BN300" s="178">
        <v>0</v>
      </c>
      <c r="BO300" s="178">
        <v>0</v>
      </c>
      <c r="BP300" s="184">
        <f t="shared" si="582"/>
        <v>0</v>
      </c>
    </row>
    <row r="301" spans="2:68" x14ac:dyDescent="0.25">
      <c r="B301" s="119" t="s">
        <v>200</v>
      </c>
      <c r="C301" s="118" t="s">
        <v>348</v>
      </c>
      <c r="D301" s="106">
        <v>0</v>
      </c>
      <c r="E301" s="178">
        <v>0</v>
      </c>
      <c r="F301" s="178">
        <v>0</v>
      </c>
      <c r="G301" s="178">
        <v>0</v>
      </c>
      <c r="H301" s="178">
        <v>0</v>
      </c>
      <c r="I301" s="178">
        <v>0</v>
      </c>
      <c r="J301" s="178">
        <v>0</v>
      </c>
      <c r="K301" s="178">
        <v>0</v>
      </c>
      <c r="L301" s="178">
        <v>0</v>
      </c>
      <c r="M301" s="178">
        <v>0</v>
      </c>
      <c r="N301" s="178">
        <v>0</v>
      </c>
      <c r="O301" s="178">
        <v>0</v>
      </c>
      <c r="P301" s="10">
        <f t="shared" si="583"/>
        <v>0</v>
      </c>
      <c r="Q301" s="178">
        <v>0</v>
      </c>
      <c r="R301" s="178">
        <v>0</v>
      </c>
      <c r="S301" s="178">
        <v>0</v>
      </c>
      <c r="T301" s="178">
        <v>0</v>
      </c>
      <c r="U301" s="178">
        <v>0</v>
      </c>
      <c r="V301" s="178">
        <v>0</v>
      </c>
      <c r="W301" s="178">
        <v>0</v>
      </c>
      <c r="X301" s="178">
        <v>0</v>
      </c>
      <c r="Y301" s="178">
        <v>0</v>
      </c>
      <c r="Z301" s="178">
        <v>0</v>
      </c>
      <c r="AA301" s="178">
        <v>0</v>
      </c>
      <c r="AB301" s="178">
        <v>0</v>
      </c>
      <c r="AC301" s="10">
        <f t="shared" si="584"/>
        <v>0</v>
      </c>
      <c r="AD301" s="178">
        <v>0</v>
      </c>
      <c r="AE301" s="178">
        <v>0</v>
      </c>
      <c r="AF301" s="178">
        <v>0</v>
      </c>
      <c r="AG301" s="178">
        <v>0</v>
      </c>
      <c r="AH301" s="178">
        <v>0</v>
      </c>
      <c r="AI301" s="178">
        <v>0</v>
      </c>
      <c r="AJ301" s="178">
        <v>0</v>
      </c>
      <c r="AK301" s="178">
        <v>0</v>
      </c>
      <c r="AL301" s="178">
        <v>0</v>
      </c>
      <c r="AM301" s="178">
        <v>0</v>
      </c>
      <c r="AN301" s="178">
        <v>0</v>
      </c>
      <c r="AO301" s="178">
        <v>0</v>
      </c>
      <c r="AP301" s="10">
        <f t="shared" si="585"/>
        <v>0</v>
      </c>
      <c r="AQ301" s="178">
        <v>0</v>
      </c>
      <c r="AR301" s="178">
        <v>0</v>
      </c>
      <c r="AS301" s="178">
        <v>0</v>
      </c>
      <c r="AT301" s="178">
        <v>0</v>
      </c>
      <c r="AU301" s="178">
        <v>0</v>
      </c>
      <c r="AV301" s="178">
        <v>0</v>
      </c>
      <c r="AW301" s="178">
        <v>0</v>
      </c>
      <c r="AX301" s="178">
        <v>0</v>
      </c>
      <c r="AY301" s="178">
        <v>0</v>
      </c>
      <c r="AZ301" s="178">
        <v>0</v>
      </c>
      <c r="BA301" s="178">
        <v>0</v>
      </c>
      <c r="BB301" s="178">
        <v>0</v>
      </c>
      <c r="BC301" s="10">
        <f t="shared" si="586"/>
        <v>0</v>
      </c>
      <c r="BD301" s="178">
        <v>0</v>
      </c>
      <c r="BE301" s="178">
        <v>0</v>
      </c>
      <c r="BF301" s="178">
        <v>0</v>
      </c>
      <c r="BG301" s="178">
        <v>0</v>
      </c>
      <c r="BH301" s="178">
        <v>0</v>
      </c>
      <c r="BI301" s="178">
        <v>0</v>
      </c>
      <c r="BJ301" s="178">
        <v>0</v>
      </c>
      <c r="BK301" s="178">
        <v>0</v>
      </c>
      <c r="BL301" s="178">
        <v>0</v>
      </c>
      <c r="BM301" s="178">
        <v>0</v>
      </c>
      <c r="BN301" s="178">
        <v>0</v>
      </c>
      <c r="BO301" s="178">
        <v>0</v>
      </c>
      <c r="BP301" s="184">
        <f t="shared" si="582"/>
        <v>0</v>
      </c>
    </row>
    <row r="302" spans="2:68" x14ac:dyDescent="0.25">
      <c r="B302" s="119" t="s">
        <v>200</v>
      </c>
      <c r="C302" s="118" t="s">
        <v>349</v>
      </c>
      <c r="D302" s="106">
        <v>0</v>
      </c>
      <c r="E302" s="178">
        <v>0</v>
      </c>
      <c r="F302" s="178">
        <v>0</v>
      </c>
      <c r="G302" s="178">
        <v>0</v>
      </c>
      <c r="H302" s="178">
        <v>0</v>
      </c>
      <c r="I302" s="178">
        <v>0</v>
      </c>
      <c r="J302" s="178">
        <v>0</v>
      </c>
      <c r="K302" s="178">
        <v>0</v>
      </c>
      <c r="L302" s="178">
        <v>0</v>
      </c>
      <c r="M302" s="178">
        <v>0</v>
      </c>
      <c r="N302" s="178">
        <v>0</v>
      </c>
      <c r="O302" s="178">
        <v>0</v>
      </c>
      <c r="P302" s="10">
        <f t="shared" si="583"/>
        <v>0</v>
      </c>
      <c r="Q302" s="178">
        <v>0</v>
      </c>
      <c r="R302" s="178">
        <v>0</v>
      </c>
      <c r="S302" s="178">
        <v>0</v>
      </c>
      <c r="T302" s="178">
        <v>0</v>
      </c>
      <c r="U302" s="178">
        <v>0</v>
      </c>
      <c r="V302" s="178">
        <v>0</v>
      </c>
      <c r="W302" s="178">
        <v>0</v>
      </c>
      <c r="X302" s="178">
        <v>0</v>
      </c>
      <c r="Y302" s="178">
        <v>0</v>
      </c>
      <c r="Z302" s="178">
        <v>0</v>
      </c>
      <c r="AA302" s="178">
        <v>0</v>
      </c>
      <c r="AB302" s="178">
        <v>0</v>
      </c>
      <c r="AC302" s="10">
        <f t="shared" si="584"/>
        <v>0</v>
      </c>
      <c r="AD302" s="178">
        <v>0</v>
      </c>
      <c r="AE302" s="178">
        <v>0</v>
      </c>
      <c r="AF302" s="178">
        <v>0</v>
      </c>
      <c r="AG302" s="178">
        <v>0</v>
      </c>
      <c r="AH302" s="178">
        <v>0</v>
      </c>
      <c r="AI302" s="178">
        <v>0</v>
      </c>
      <c r="AJ302" s="178">
        <v>0</v>
      </c>
      <c r="AK302" s="178">
        <v>0</v>
      </c>
      <c r="AL302" s="178">
        <v>0</v>
      </c>
      <c r="AM302" s="178">
        <v>0</v>
      </c>
      <c r="AN302" s="178">
        <v>0</v>
      </c>
      <c r="AO302" s="178">
        <v>0</v>
      </c>
      <c r="AP302" s="10">
        <f t="shared" si="585"/>
        <v>0</v>
      </c>
      <c r="AQ302" s="178">
        <v>0</v>
      </c>
      <c r="AR302" s="178">
        <v>0</v>
      </c>
      <c r="AS302" s="178">
        <v>0</v>
      </c>
      <c r="AT302" s="178">
        <v>0</v>
      </c>
      <c r="AU302" s="178">
        <v>0</v>
      </c>
      <c r="AV302" s="178">
        <v>0</v>
      </c>
      <c r="AW302" s="178">
        <v>0</v>
      </c>
      <c r="AX302" s="178">
        <v>0</v>
      </c>
      <c r="AY302" s="178">
        <v>0</v>
      </c>
      <c r="AZ302" s="178">
        <v>0</v>
      </c>
      <c r="BA302" s="178">
        <v>0</v>
      </c>
      <c r="BB302" s="178">
        <v>0</v>
      </c>
      <c r="BC302" s="10">
        <f t="shared" si="586"/>
        <v>0</v>
      </c>
      <c r="BD302" s="178">
        <v>0</v>
      </c>
      <c r="BE302" s="178">
        <v>0</v>
      </c>
      <c r="BF302" s="178">
        <v>0</v>
      </c>
      <c r="BG302" s="178">
        <v>0</v>
      </c>
      <c r="BH302" s="178">
        <v>0</v>
      </c>
      <c r="BI302" s="178">
        <v>0</v>
      </c>
      <c r="BJ302" s="178">
        <v>0</v>
      </c>
      <c r="BK302" s="178">
        <v>0</v>
      </c>
      <c r="BL302" s="178">
        <v>0</v>
      </c>
      <c r="BM302" s="178">
        <v>0</v>
      </c>
      <c r="BN302" s="178">
        <v>0</v>
      </c>
      <c r="BO302" s="178">
        <v>0</v>
      </c>
      <c r="BP302" s="184">
        <f t="shared" si="582"/>
        <v>0</v>
      </c>
    </row>
    <row r="303" spans="2:68" x14ac:dyDescent="0.25">
      <c r="B303" s="119" t="s">
        <v>200</v>
      </c>
      <c r="C303" s="118" t="s">
        <v>350</v>
      </c>
      <c r="D303" s="106">
        <v>0</v>
      </c>
      <c r="E303" s="178">
        <v>0</v>
      </c>
      <c r="F303" s="178">
        <v>0</v>
      </c>
      <c r="G303" s="178">
        <v>0</v>
      </c>
      <c r="H303" s="178">
        <v>0</v>
      </c>
      <c r="I303" s="178">
        <v>0</v>
      </c>
      <c r="J303" s="178">
        <v>0</v>
      </c>
      <c r="K303" s="178">
        <v>0</v>
      </c>
      <c r="L303" s="178">
        <v>0</v>
      </c>
      <c r="M303" s="178">
        <v>0</v>
      </c>
      <c r="N303" s="178">
        <v>0</v>
      </c>
      <c r="O303" s="178">
        <v>0</v>
      </c>
      <c r="P303" s="10">
        <f t="shared" si="583"/>
        <v>0</v>
      </c>
      <c r="Q303" s="178">
        <v>0</v>
      </c>
      <c r="R303" s="178">
        <v>0</v>
      </c>
      <c r="S303" s="178">
        <v>0</v>
      </c>
      <c r="T303" s="178">
        <v>0</v>
      </c>
      <c r="U303" s="178">
        <v>0</v>
      </c>
      <c r="V303" s="178">
        <v>0</v>
      </c>
      <c r="W303" s="178">
        <v>0</v>
      </c>
      <c r="X303" s="178">
        <v>0</v>
      </c>
      <c r="Y303" s="178">
        <v>0</v>
      </c>
      <c r="Z303" s="178">
        <v>0</v>
      </c>
      <c r="AA303" s="178">
        <v>0</v>
      </c>
      <c r="AB303" s="178">
        <v>0</v>
      </c>
      <c r="AC303" s="10">
        <f t="shared" si="584"/>
        <v>0</v>
      </c>
      <c r="AD303" s="178">
        <v>0</v>
      </c>
      <c r="AE303" s="178">
        <v>0</v>
      </c>
      <c r="AF303" s="178">
        <v>0</v>
      </c>
      <c r="AG303" s="178">
        <v>0</v>
      </c>
      <c r="AH303" s="178">
        <v>0</v>
      </c>
      <c r="AI303" s="178">
        <v>0</v>
      </c>
      <c r="AJ303" s="178">
        <v>0</v>
      </c>
      <c r="AK303" s="178">
        <v>0</v>
      </c>
      <c r="AL303" s="178">
        <v>0</v>
      </c>
      <c r="AM303" s="178">
        <v>0</v>
      </c>
      <c r="AN303" s="178">
        <v>0</v>
      </c>
      <c r="AO303" s="178">
        <v>0</v>
      </c>
      <c r="AP303" s="10">
        <f t="shared" si="585"/>
        <v>0</v>
      </c>
      <c r="AQ303" s="178">
        <v>0</v>
      </c>
      <c r="AR303" s="178">
        <v>0</v>
      </c>
      <c r="AS303" s="178">
        <v>0</v>
      </c>
      <c r="AT303" s="178">
        <v>0</v>
      </c>
      <c r="AU303" s="178">
        <v>0</v>
      </c>
      <c r="AV303" s="178">
        <v>0</v>
      </c>
      <c r="AW303" s="178">
        <v>0</v>
      </c>
      <c r="AX303" s="178">
        <v>0</v>
      </c>
      <c r="AY303" s="178">
        <v>0</v>
      </c>
      <c r="AZ303" s="178">
        <v>0</v>
      </c>
      <c r="BA303" s="178">
        <v>0</v>
      </c>
      <c r="BB303" s="178">
        <v>0</v>
      </c>
      <c r="BC303" s="10">
        <f t="shared" si="586"/>
        <v>0</v>
      </c>
      <c r="BD303" s="178">
        <v>0</v>
      </c>
      <c r="BE303" s="178">
        <v>0</v>
      </c>
      <c r="BF303" s="178">
        <v>0</v>
      </c>
      <c r="BG303" s="178">
        <v>0</v>
      </c>
      <c r="BH303" s="178">
        <v>0</v>
      </c>
      <c r="BI303" s="178">
        <v>0</v>
      </c>
      <c r="BJ303" s="178">
        <v>0</v>
      </c>
      <c r="BK303" s="178">
        <v>0</v>
      </c>
      <c r="BL303" s="178">
        <v>0</v>
      </c>
      <c r="BM303" s="178">
        <v>0</v>
      </c>
      <c r="BN303" s="178">
        <v>0</v>
      </c>
      <c r="BO303" s="178">
        <v>0</v>
      </c>
      <c r="BP303" s="184">
        <f t="shared" si="582"/>
        <v>0</v>
      </c>
    </row>
    <row r="304" spans="2:68" x14ac:dyDescent="0.25">
      <c r="B304" s="119" t="s">
        <v>200</v>
      </c>
      <c r="C304" s="118" t="s">
        <v>351</v>
      </c>
      <c r="D304" s="106">
        <v>0</v>
      </c>
      <c r="E304" s="178">
        <v>0</v>
      </c>
      <c r="F304" s="178">
        <v>0</v>
      </c>
      <c r="G304" s="178">
        <v>0</v>
      </c>
      <c r="H304" s="178">
        <v>0</v>
      </c>
      <c r="I304" s="178">
        <v>0</v>
      </c>
      <c r="J304" s="178">
        <v>0</v>
      </c>
      <c r="K304" s="178">
        <v>0</v>
      </c>
      <c r="L304" s="178">
        <v>0</v>
      </c>
      <c r="M304" s="178">
        <v>0</v>
      </c>
      <c r="N304" s="178">
        <v>0</v>
      </c>
      <c r="O304" s="178">
        <v>0</v>
      </c>
      <c r="P304" s="10">
        <f t="shared" si="583"/>
        <v>0</v>
      </c>
      <c r="Q304" s="178">
        <v>0</v>
      </c>
      <c r="R304" s="178">
        <v>0</v>
      </c>
      <c r="S304" s="178">
        <v>0</v>
      </c>
      <c r="T304" s="178">
        <v>0</v>
      </c>
      <c r="U304" s="178">
        <v>0</v>
      </c>
      <c r="V304" s="178">
        <v>0</v>
      </c>
      <c r="W304" s="178">
        <v>0</v>
      </c>
      <c r="X304" s="178">
        <v>0</v>
      </c>
      <c r="Y304" s="178">
        <v>0</v>
      </c>
      <c r="Z304" s="178">
        <v>0</v>
      </c>
      <c r="AA304" s="178">
        <v>0</v>
      </c>
      <c r="AB304" s="178">
        <v>0</v>
      </c>
      <c r="AC304" s="10">
        <f t="shared" si="584"/>
        <v>0</v>
      </c>
      <c r="AD304" s="178">
        <v>0</v>
      </c>
      <c r="AE304" s="178">
        <v>0</v>
      </c>
      <c r="AF304" s="178">
        <v>0</v>
      </c>
      <c r="AG304" s="178">
        <v>0</v>
      </c>
      <c r="AH304" s="178">
        <v>0</v>
      </c>
      <c r="AI304" s="178">
        <v>0</v>
      </c>
      <c r="AJ304" s="178">
        <v>0</v>
      </c>
      <c r="AK304" s="178">
        <v>0</v>
      </c>
      <c r="AL304" s="178">
        <v>0</v>
      </c>
      <c r="AM304" s="178">
        <v>0</v>
      </c>
      <c r="AN304" s="178">
        <v>0</v>
      </c>
      <c r="AO304" s="178">
        <v>0</v>
      </c>
      <c r="AP304" s="10">
        <f t="shared" si="585"/>
        <v>0</v>
      </c>
      <c r="AQ304" s="178">
        <v>0</v>
      </c>
      <c r="AR304" s="178">
        <v>0</v>
      </c>
      <c r="AS304" s="178">
        <v>0</v>
      </c>
      <c r="AT304" s="178">
        <v>0</v>
      </c>
      <c r="AU304" s="178">
        <v>0</v>
      </c>
      <c r="AV304" s="178">
        <v>0</v>
      </c>
      <c r="AW304" s="178">
        <v>0</v>
      </c>
      <c r="AX304" s="178">
        <v>0</v>
      </c>
      <c r="AY304" s="178">
        <v>0</v>
      </c>
      <c r="AZ304" s="178">
        <v>0</v>
      </c>
      <c r="BA304" s="178">
        <v>0</v>
      </c>
      <c r="BB304" s="178">
        <v>0</v>
      </c>
      <c r="BC304" s="10">
        <f t="shared" si="586"/>
        <v>0</v>
      </c>
      <c r="BD304" s="178">
        <v>0</v>
      </c>
      <c r="BE304" s="178">
        <v>0</v>
      </c>
      <c r="BF304" s="178">
        <v>0</v>
      </c>
      <c r="BG304" s="178">
        <v>0</v>
      </c>
      <c r="BH304" s="178">
        <v>0</v>
      </c>
      <c r="BI304" s="178">
        <v>0</v>
      </c>
      <c r="BJ304" s="178">
        <v>0</v>
      </c>
      <c r="BK304" s="178">
        <v>0</v>
      </c>
      <c r="BL304" s="178">
        <v>0</v>
      </c>
      <c r="BM304" s="178">
        <v>0</v>
      </c>
      <c r="BN304" s="178">
        <v>0</v>
      </c>
      <c r="BO304" s="178">
        <v>0</v>
      </c>
      <c r="BP304" s="184">
        <f t="shared" si="582"/>
        <v>0</v>
      </c>
    </row>
    <row r="305" spans="2:68" x14ac:dyDescent="0.25">
      <c r="B305" s="119" t="s">
        <v>200</v>
      </c>
      <c r="C305" s="118" t="s">
        <v>352</v>
      </c>
      <c r="D305" s="106">
        <v>0</v>
      </c>
      <c r="E305" s="178">
        <v>0</v>
      </c>
      <c r="F305" s="178">
        <v>0</v>
      </c>
      <c r="G305" s="178">
        <v>0</v>
      </c>
      <c r="H305" s="178">
        <v>0</v>
      </c>
      <c r="I305" s="178">
        <v>0</v>
      </c>
      <c r="J305" s="178">
        <v>0</v>
      </c>
      <c r="K305" s="178">
        <v>0</v>
      </c>
      <c r="L305" s="178">
        <v>0</v>
      </c>
      <c r="M305" s="178">
        <v>0</v>
      </c>
      <c r="N305" s="178">
        <v>0</v>
      </c>
      <c r="O305" s="178">
        <v>0</v>
      </c>
      <c r="P305" s="10">
        <f t="shared" si="583"/>
        <v>0</v>
      </c>
      <c r="Q305" s="178">
        <v>0</v>
      </c>
      <c r="R305" s="178">
        <v>0</v>
      </c>
      <c r="S305" s="178">
        <v>0</v>
      </c>
      <c r="T305" s="178">
        <v>0</v>
      </c>
      <c r="U305" s="178">
        <v>0</v>
      </c>
      <c r="V305" s="178">
        <v>0</v>
      </c>
      <c r="W305" s="178">
        <v>0</v>
      </c>
      <c r="X305" s="178">
        <v>0</v>
      </c>
      <c r="Y305" s="178">
        <v>0</v>
      </c>
      <c r="Z305" s="178">
        <v>0</v>
      </c>
      <c r="AA305" s="178">
        <v>0</v>
      </c>
      <c r="AB305" s="178">
        <v>0</v>
      </c>
      <c r="AC305" s="10">
        <f t="shared" si="584"/>
        <v>0</v>
      </c>
      <c r="AD305" s="178">
        <v>0</v>
      </c>
      <c r="AE305" s="178">
        <v>0</v>
      </c>
      <c r="AF305" s="178">
        <v>0</v>
      </c>
      <c r="AG305" s="178">
        <v>0</v>
      </c>
      <c r="AH305" s="178">
        <v>0</v>
      </c>
      <c r="AI305" s="178">
        <v>0</v>
      </c>
      <c r="AJ305" s="178">
        <v>0</v>
      </c>
      <c r="AK305" s="178">
        <v>0</v>
      </c>
      <c r="AL305" s="178">
        <v>0</v>
      </c>
      <c r="AM305" s="178">
        <v>0</v>
      </c>
      <c r="AN305" s="178">
        <v>0</v>
      </c>
      <c r="AO305" s="178">
        <v>0</v>
      </c>
      <c r="AP305" s="10">
        <f t="shared" si="585"/>
        <v>0</v>
      </c>
      <c r="AQ305" s="178">
        <v>0</v>
      </c>
      <c r="AR305" s="178">
        <v>0</v>
      </c>
      <c r="AS305" s="178">
        <v>0</v>
      </c>
      <c r="AT305" s="178">
        <v>0</v>
      </c>
      <c r="AU305" s="178">
        <v>0</v>
      </c>
      <c r="AV305" s="178">
        <v>0</v>
      </c>
      <c r="AW305" s="178">
        <v>0</v>
      </c>
      <c r="AX305" s="178">
        <v>0</v>
      </c>
      <c r="AY305" s="178">
        <v>0</v>
      </c>
      <c r="AZ305" s="178">
        <v>0</v>
      </c>
      <c r="BA305" s="178">
        <v>0</v>
      </c>
      <c r="BB305" s="178">
        <v>0</v>
      </c>
      <c r="BC305" s="10">
        <f t="shared" si="586"/>
        <v>0</v>
      </c>
      <c r="BD305" s="178">
        <v>0</v>
      </c>
      <c r="BE305" s="178">
        <v>0</v>
      </c>
      <c r="BF305" s="178">
        <v>0</v>
      </c>
      <c r="BG305" s="178">
        <v>0</v>
      </c>
      <c r="BH305" s="178">
        <v>0</v>
      </c>
      <c r="BI305" s="178">
        <v>0</v>
      </c>
      <c r="BJ305" s="178">
        <v>0</v>
      </c>
      <c r="BK305" s="178">
        <v>0</v>
      </c>
      <c r="BL305" s="178">
        <v>0</v>
      </c>
      <c r="BM305" s="178">
        <v>0</v>
      </c>
      <c r="BN305" s="178">
        <v>0</v>
      </c>
      <c r="BO305" s="178">
        <v>0</v>
      </c>
      <c r="BP305" s="184">
        <f t="shared" si="582"/>
        <v>0</v>
      </c>
    </row>
    <row r="306" spans="2:68" x14ac:dyDescent="0.25">
      <c r="B306" s="119" t="s">
        <v>200</v>
      </c>
      <c r="C306" s="118" t="s">
        <v>353</v>
      </c>
      <c r="D306" s="187">
        <v>0</v>
      </c>
      <c r="E306" s="188">
        <v>0</v>
      </c>
      <c r="F306" s="188">
        <v>0</v>
      </c>
      <c r="G306" s="188">
        <v>0</v>
      </c>
      <c r="H306" s="188">
        <v>0</v>
      </c>
      <c r="I306" s="188">
        <v>0</v>
      </c>
      <c r="J306" s="188">
        <v>0</v>
      </c>
      <c r="K306" s="188">
        <v>0</v>
      </c>
      <c r="L306" s="188">
        <v>0</v>
      </c>
      <c r="M306" s="188">
        <v>0</v>
      </c>
      <c r="N306" s="188">
        <v>0</v>
      </c>
      <c r="O306" s="188">
        <v>0</v>
      </c>
      <c r="P306" s="189">
        <f t="shared" si="583"/>
        <v>0</v>
      </c>
      <c r="Q306" s="188">
        <v>0</v>
      </c>
      <c r="R306" s="188">
        <v>0</v>
      </c>
      <c r="S306" s="188">
        <v>0</v>
      </c>
      <c r="T306" s="188">
        <v>0</v>
      </c>
      <c r="U306" s="188">
        <v>0</v>
      </c>
      <c r="V306" s="188">
        <v>0</v>
      </c>
      <c r="W306" s="188">
        <v>0</v>
      </c>
      <c r="X306" s="188">
        <v>0</v>
      </c>
      <c r="Y306" s="188">
        <v>0</v>
      </c>
      <c r="Z306" s="188">
        <v>0</v>
      </c>
      <c r="AA306" s="188">
        <v>0</v>
      </c>
      <c r="AB306" s="188">
        <v>0</v>
      </c>
      <c r="AC306" s="189">
        <f t="shared" si="584"/>
        <v>0</v>
      </c>
      <c r="AD306" s="188">
        <v>0</v>
      </c>
      <c r="AE306" s="188">
        <v>0</v>
      </c>
      <c r="AF306" s="188">
        <v>0</v>
      </c>
      <c r="AG306" s="188">
        <v>0</v>
      </c>
      <c r="AH306" s="188">
        <v>0</v>
      </c>
      <c r="AI306" s="188">
        <v>0</v>
      </c>
      <c r="AJ306" s="188">
        <v>0</v>
      </c>
      <c r="AK306" s="188">
        <v>0</v>
      </c>
      <c r="AL306" s="188">
        <v>0</v>
      </c>
      <c r="AM306" s="188">
        <v>0</v>
      </c>
      <c r="AN306" s="188">
        <v>0</v>
      </c>
      <c r="AO306" s="188">
        <v>0</v>
      </c>
      <c r="AP306" s="189">
        <f t="shared" si="585"/>
        <v>0</v>
      </c>
      <c r="AQ306" s="188">
        <v>0</v>
      </c>
      <c r="AR306" s="188">
        <v>0</v>
      </c>
      <c r="AS306" s="188">
        <v>0</v>
      </c>
      <c r="AT306" s="188">
        <v>0</v>
      </c>
      <c r="AU306" s="188">
        <v>0</v>
      </c>
      <c r="AV306" s="188">
        <v>0</v>
      </c>
      <c r="AW306" s="188">
        <v>0</v>
      </c>
      <c r="AX306" s="188">
        <v>0</v>
      </c>
      <c r="AY306" s="188">
        <v>0</v>
      </c>
      <c r="AZ306" s="188">
        <v>0</v>
      </c>
      <c r="BA306" s="188">
        <v>0</v>
      </c>
      <c r="BB306" s="188">
        <v>0</v>
      </c>
      <c r="BC306" s="189">
        <f t="shared" si="586"/>
        <v>0</v>
      </c>
      <c r="BD306" s="188">
        <v>0</v>
      </c>
      <c r="BE306" s="188">
        <v>0</v>
      </c>
      <c r="BF306" s="188">
        <v>0</v>
      </c>
      <c r="BG306" s="188">
        <v>0</v>
      </c>
      <c r="BH306" s="188">
        <v>0</v>
      </c>
      <c r="BI306" s="188">
        <v>0</v>
      </c>
      <c r="BJ306" s="188">
        <v>0</v>
      </c>
      <c r="BK306" s="188">
        <v>0</v>
      </c>
      <c r="BL306" s="188">
        <v>0</v>
      </c>
      <c r="BM306" s="188">
        <v>0</v>
      </c>
      <c r="BN306" s="188">
        <v>0</v>
      </c>
      <c r="BO306" s="188">
        <v>0</v>
      </c>
      <c r="BP306" s="190">
        <f t="shared" si="582"/>
        <v>0</v>
      </c>
    </row>
    <row r="307" spans="2:68" x14ac:dyDescent="0.25">
      <c r="B307" s="114"/>
      <c r="C307" s="68"/>
      <c r="D307" s="142">
        <f>SUM(D292:D306)</f>
        <v>0</v>
      </c>
      <c r="E307" s="142">
        <f t="shared" ref="E307" si="587">SUM(E292:E306)</f>
        <v>0</v>
      </c>
      <c r="F307" s="142">
        <f t="shared" ref="F307" si="588">SUM(F292:F306)</f>
        <v>0</v>
      </c>
      <c r="G307" s="142">
        <f t="shared" ref="G307" si="589">SUM(G292:G306)</f>
        <v>0</v>
      </c>
      <c r="H307" s="142">
        <f t="shared" ref="H307" si="590">SUM(H292:H306)</f>
        <v>0</v>
      </c>
      <c r="I307" s="142">
        <f t="shared" ref="I307" si="591">SUM(I292:I306)</f>
        <v>0</v>
      </c>
      <c r="J307" s="142">
        <f t="shared" ref="J307" si="592">SUM(J292:J306)</f>
        <v>0</v>
      </c>
      <c r="K307" s="142">
        <f t="shared" ref="K307" si="593">SUM(K292:K306)</f>
        <v>0</v>
      </c>
      <c r="L307" s="142">
        <f t="shared" ref="L307" si="594">SUM(L292:L306)</f>
        <v>0</v>
      </c>
      <c r="M307" s="142">
        <f t="shared" ref="M307" si="595">SUM(M292:M306)</f>
        <v>0</v>
      </c>
      <c r="N307" s="142">
        <f t="shared" ref="N307" si="596">SUM(N292:N306)</f>
        <v>0</v>
      </c>
      <c r="O307" s="142">
        <f t="shared" ref="O307" si="597">SUM(O292:O306)</f>
        <v>0</v>
      </c>
      <c r="P307" s="84">
        <f>SUM(P292:P306)</f>
        <v>0</v>
      </c>
      <c r="Q307" s="142">
        <f>SUM(Q292:Q306)</f>
        <v>0</v>
      </c>
      <c r="R307" s="142">
        <f t="shared" ref="R307" si="598">SUM(R292:R306)</f>
        <v>0</v>
      </c>
      <c r="S307" s="142">
        <f t="shared" ref="S307" si="599">SUM(S292:S306)</f>
        <v>0</v>
      </c>
      <c r="T307" s="142">
        <f t="shared" ref="T307" si="600">SUM(T292:T306)</f>
        <v>0</v>
      </c>
      <c r="U307" s="142">
        <f t="shared" ref="U307" si="601">SUM(U292:U306)</f>
        <v>0</v>
      </c>
      <c r="V307" s="142">
        <f t="shared" ref="V307" si="602">SUM(V292:V306)</f>
        <v>0</v>
      </c>
      <c r="W307" s="142">
        <f t="shared" ref="W307" si="603">SUM(W292:W306)</f>
        <v>0</v>
      </c>
      <c r="X307" s="142">
        <f t="shared" ref="X307" si="604">SUM(X292:X306)</f>
        <v>0</v>
      </c>
      <c r="Y307" s="142">
        <f t="shared" ref="Y307" si="605">SUM(Y292:Y306)</f>
        <v>0</v>
      </c>
      <c r="Z307" s="142">
        <f t="shared" ref="Z307" si="606">SUM(Z292:Z306)</f>
        <v>0</v>
      </c>
      <c r="AA307" s="142">
        <f t="shared" ref="AA307" si="607">SUM(AA292:AA306)</f>
        <v>0</v>
      </c>
      <c r="AB307" s="142">
        <f t="shared" ref="AB307" si="608">SUM(AB292:AB306)</f>
        <v>0</v>
      </c>
      <c r="AC307" s="84">
        <f>SUM(AC292:AC306)</f>
        <v>0</v>
      </c>
      <c r="AD307" s="142">
        <f>SUM(AD292:AD306)</f>
        <v>0</v>
      </c>
      <c r="AE307" s="142">
        <f t="shared" ref="AE307" si="609">SUM(AE292:AE306)</f>
        <v>0</v>
      </c>
      <c r="AF307" s="142">
        <f t="shared" ref="AF307" si="610">SUM(AF292:AF306)</f>
        <v>0</v>
      </c>
      <c r="AG307" s="142">
        <f t="shared" ref="AG307" si="611">SUM(AG292:AG306)</f>
        <v>0</v>
      </c>
      <c r="AH307" s="142">
        <f t="shared" ref="AH307" si="612">SUM(AH292:AH306)</f>
        <v>0</v>
      </c>
      <c r="AI307" s="142">
        <f t="shared" ref="AI307" si="613">SUM(AI292:AI306)</f>
        <v>0</v>
      </c>
      <c r="AJ307" s="142">
        <f t="shared" ref="AJ307" si="614">SUM(AJ292:AJ306)</f>
        <v>0</v>
      </c>
      <c r="AK307" s="142">
        <f t="shared" ref="AK307" si="615">SUM(AK292:AK306)</f>
        <v>0</v>
      </c>
      <c r="AL307" s="142">
        <f t="shared" ref="AL307" si="616">SUM(AL292:AL306)</f>
        <v>0</v>
      </c>
      <c r="AM307" s="142">
        <f t="shared" ref="AM307" si="617">SUM(AM292:AM306)</f>
        <v>0</v>
      </c>
      <c r="AN307" s="142">
        <f t="shared" ref="AN307" si="618">SUM(AN292:AN306)</f>
        <v>0</v>
      </c>
      <c r="AO307" s="142">
        <f t="shared" ref="AO307" si="619">SUM(AO292:AO306)</f>
        <v>0</v>
      </c>
      <c r="AP307" s="84">
        <f>SUM(AP292:AP306)</f>
        <v>0</v>
      </c>
      <c r="AQ307" s="142">
        <f>SUM(AQ292:AQ306)</f>
        <v>0</v>
      </c>
      <c r="AR307" s="142">
        <f t="shared" ref="AR307" si="620">SUM(AR292:AR306)</f>
        <v>0</v>
      </c>
      <c r="AS307" s="142">
        <f t="shared" ref="AS307" si="621">SUM(AS292:AS306)</f>
        <v>0</v>
      </c>
      <c r="AT307" s="142">
        <f t="shared" ref="AT307" si="622">SUM(AT292:AT306)</f>
        <v>0</v>
      </c>
      <c r="AU307" s="142">
        <f t="shared" ref="AU307" si="623">SUM(AU292:AU306)</f>
        <v>0</v>
      </c>
      <c r="AV307" s="142">
        <f t="shared" ref="AV307" si="624">SUM(AV292:AV306)</f>
        <v>0</v>
      </c>
      <c r="AW307" s="142">
        <f t="shared" ref="AW307" si="625">SUM(AW292:AW306)</f>
        <v>0</v>
      </c>
      <c r="AX307" s="142">
        <f t="shared" ref="AX307" si="626">SUM(AX292:AX306)</f>
        <v>0</v>
      </c>
      <c r="AY307" s="142">
        <f t="shared" ref="AY307" si="627">SUM(AY292:AY306)</f>
        <v>0</v>
      </c>
      <c r="AZ307" s="142">
        <f t="shared" ref="AZ307" si="628">SUM(AZ292:AZ306)</f>
        <v>0</v>
      </c>
      <c r="BA307" s="142">
        <f t="shared" ref="BA307" si="629">SUM(BA292:BA306)</f>
        <v>0</v>
      </c>
      <c r="BB307" s="142">
        <f t="shared" ref="BB307" si="630">SUM(BB292:BB306)</f>
        <v>0</v>
      </c>
      <c r="BC307" s="84">
        <f>SUM(BC292:BC306)</f>
        <v>0</v>
      </c>
      <c r="BD307" s="142">
        <f>SUM(BD292:BD306)</f>
        <v>0</v>
      </c>
      <c r="BE307" s="142">
        <f t="shared" ref="BE307" si="631">SUM(BE292:BE306)</f>
        <v>0</v>
      </c>
      <c r="BF307" s="142">
        <f t="shared" ref="BF307" si="632">SUM(BF292:BF306)</f>
        <v>0</v>
      </c>
      <c r="BG307" s="142">
        <f t="shared" ref="BG307" si="633">SUM(BG292:BG306)</f>
        <v>0</v>
      </c>
      <c r="BH307" s="142">
        <f t="shared" ref="BH307" si="634">SUM(BH292:BH306)</f>
        <v>0</v>
      </c>
      <c r="BI307" s="142">
        <f t="shared" ref="BI307" si="635">SUM(BI292:BI306)</f>
        <v>0</v>
      </c>
      <c r="BJ307" s="142">
        <f t="shared" ref="BJ307" si="636">SUM(BJ292:BJ306)</f>
        <v>0</v>
      </c>
      <c r="BK307" s="142">
        <f t="shared" ref="BK307" si="637">SUM(BK292:BK306)</f>
        <v>0</v>
      </c>
      <c r="BL307" s="142">
        <f t="shared" ref="BL307" si="638">SUM(BL292:BL306)</f>
        <v>0</v>
      </c>
      <c r="BM307" s="142">
        <f t="shared" ref="BM307" si="639">SUM(BM292:BM306)</f>
        <v>0</v>
      </c>
      <c r="BN307" s="142">
        <f t="shared" ref="BN307" si="640">SUM(BN292:BN306)</f>
        <v>0</v>
      </c>
      <c r="BO307" s="142">
        <f t="shared" ref="BO307" si="641">SUM(BO292:BO306)</f>
        <v>0</v>
      </c>
      <c r="BP307" s="191">
        <f>SUM(BP292:BP306)</f>
        <v>0</v>
      </c>
    </row>
    <row r="308" spans="2:68" x14ac:dyDescent="0.25">
      <c r="B308" s="181" t="s">
        <v>355</v>
      </c>
      <c r="C308" s="68"/>
      <c r="D308" s="93"/>
      <c r="E308" s="68"/>
      <c r="F308" s="68"/>
      <c r="G308" s="68"/>
      <c r="H308" s="68"/>
      <c r="I308" s="69"/>
      <c r="J308" s="69"/>
      <c r="K308" s="69"/>
      <c r="L308" s="69"/>
      <c r="M308" s="69"/>
      <c r="N308" s="69"/>
      <c r="O308" s="69"/>
      <c r="P308" s="69"/>
      <c r="Q308" s="69"/>
      <c r="R308" s="69"/>
      <c r="S308" s="69"/>
      <c r="T308" s="69"/>
      <c r="U308" s="69"/>
      <c r="V308" s="69"/>
      <c r="W308" s="69"/>
      <c r="X308" s="69"/>
      <c r="Y308" s="69"/>
      <c r="Z308" s="69"/>
      <c r="AA308" s="69"/>
      <c r="AB308" s="69"/>
      <c r="AC308" s="69"/>
      <c r="AD308" s="69"/>
      <c r="AE308" s="69"/>
      <c r="AF308" s="69"/>
      <c r="AG308" s="69"/>
      <c r="AH308" s="69"/>
      <c r="AI308" s="69"/>
      <c r="AJ308" s="69"/>
      <c r="AK308" s="69"/>
      <c r="AL308" s="69"/>
      <c r="AM308" s="69"/>
      <c r="AN308" s="69"/>
      <c r="AO308" s="69"/>
      <c r="AP308" s="69"/>
      <c r="AQ308" s="69"/>
      <c r="AR308" s="69"/>
      <c r="AS308" s="69"/>
      <c r="AT308" s="69"/>
      <c r="AU308" s="69"/>
      <c r="AV308" s="69"/>
      <c r="AW308" s="69"/>
      <c r="AX308" s="69"/>
      <c r="AY308" s="69"/>
      <c r="AZ308" s="69"/>
      <c r="BA308" s="69"/>
      <c r="BB308" s="69"/>
      <c r="BC308" s="69"/>
      <c r="BD308" s="69"/>
      <c r="BE308" s="69"/>
      <c r="BF308" s="69"/>
      <c r="BG308" s="69"/>
      <c r="BH308" s="69"/>
      <c r="BI308" s="69"/>
      <c r="BJ308" s="69"/>
      <c r="BK308" s="69"/>
      <c r="BL308" s="69"/>
      <c r="BM308" s="69"/>
      <c r="BN308" s="69"/>
      <c r="BO308" s="69"/>
      <c r="BP308" s="180"/>
    </row>
    <row r="309" spans="2:68" x14ac:dyDescent="0.25">
      <c r="B309" s="119" t="s">
        <v>200</v>
      </c>
      <c r="C309" s="118" t="s">
        <v>320</v>
      </c>
      <c r="D309" s="106">
        <v>0</v>
      </c>
      <c r="E309" s="178">
        <v>0</v>
      </c>
      <c r="F309" s="178">
        <v>0</v>
      </c>
      <c r="G309" s="178">
        <v>0</v>
      </c>
      <c r="H309" s="178">
        <v>0</v>
      </c>
      <c r="I309" s="178">
        <v>0</v>
      </c>
      <c r="J309" s="178">
        <v>0</v>
      </c>
      <c r="K309" s="178">
        <v>0</v>
      </c>
      <c r="L309" s="178">
        <v>0</v>
      </c>
      <c r="M309" s="178">
        <v>0</v>
      </c>
      <c r="N309" s="178">
        <v>0</v>
      </c>
      <c r="O309" s="178">
        <v>0</v>
      </c>
      <c r="P309" s="10">
        <f>SUM(D309:O309)</f>
        <v>0</v>
      </c>
      <c r="Q309" s="178">
        <v>0</v>
      </c>
      <c r="R309" s="178">
        <v>0</v>
      </c>
      <c r="S309" s="178">
        <v>0</v>
      </c>
      <c r="T309" s="178">
        <v>0</v>
      </c>
      <c r="U309" s="178">
        <v>0</v>
      </c>
      <c r="V309" s="178">
        <v>0</v>
      </c>
      <c r="W309" s="178">
        <v>0</v>
      </c>
      <c r="X309" s="178">
        <v>0</v>
      </c>
      <c r="Y309" s="178">
        <v>0</v>
      </c>
      <c r="Z309" s="178">
        <v>0</v>
      </c>
      <c r="AA309" s="178">
        <v>0</v>
      </c>
      <c r="AB309" s="178">
        <v>0</v>
      </c>
      <c r="AC309" s="10">
        <f>SUM(Q309:AB309)</f>
        <v>0</v>
      </c>
      <c r="AD309" s="178">
        <v>0</v>
      </c>
      <c r="AE309" s="178">
        <v>0</v>
      </c>
      <c r="AF309" s="178">
        <v>0</v>
      </c>
      <c r="AG309" s="178">
        <v>0</v>
      </c>
      <c r="AH309" s="178">
        <v>0</v>
      </c>
      <c r="AI309" s="178">
        <v>0</v>
      </c>
      <c r="AJ309" s="178">
        <v>0</v>
      </c>
      <c r="AK309" s="178">
        <v>0</v>
      </c>
      <c r="AL309" s="178">
        <v>0</v>
      </c>
      <c r="AM309" s="178">
        <v>0</v>
      </c>
      <c r="AN309" s="178">
        <v>0</v>
      </c>
      <c r="AO309" s="178">
        <v>0</v>
      </c>
      <c r="AP309" s="10">
        <f>SUM(AD309:AO309)</f>
        <v>0</v>
      </c>
      <c r="AQ309" s="178">
        <v>0</v>
      </c>
      <c r="AR309" s="178">
        <v>0</v>
      </c>
      <c r="AS309" s="178">
        <v>0</v>
      </c>
      <c r="AT309" s="178">
        <v>0</v>
      </c>
      <c r="AU309" s="178">
        <v>0</v>
      </c>
      <c r="AV309" s="178">
        <v>0</v>
      </c>
      <c r="AW309" s="178">
        <v>0</v>
      </c>
      <c r="AX309" s="178">
        <v>0</v>
      </c>
      <c r="AY309" s="178">
        <v>0</v>
      </c>
      <c r="AZ309" s="178">
        <v>0</v>
      </c>
      <c r="BA309" s="178">
        <v>0</v>
      </c>
      <c r="BB309" s="178">
        <v>0</v>
      </c>
      <c r="BC309" s="10">
        <f>SUM(AQ309:BB309)</f>
        <v>0</v>
      </c>
      <c r="BD309" s="178">
        <v>0</v>
      </c>
      <c r="BE309" s="178">
        <v>0</v>
      </c>
      <c r="BF309" s="178">
        <v>0</v>
      </c>
      <c r="BG309" s="178">
        <v>0</v>
      </c>
      <c r="BH309" s="178">
        <v>0</v>
      </c>
      <c r="BI309" s="178">
        <v>0</v>
      </c>
      <c r="BJ309" s="178">
        <v>0</v>
      </c>
      <c r="BK309" s="178">
        <v>0</v>
      </c>
      <c r="BL309" s="178">
        <v>0</v>
      </c>
      <c r="BM309" s="178">
        <v>0</v>
      </c>
      <c r="BN309" s="178">
        <v>0</v>
      </c>
      <c r="BO309" s="178">
        <v>0</v>
      </c>
      <c r="BP309" s="184">
        <f>SUM(BD309:BO309)</f>
        <v>0</v>
      </c>
    </row>
    <row r="310" spans="2:68" x14ac:dyDescent="0.25">
      <c r="B310" s="119" t="s">
        <v>200</v>
      </c>
      <c r="C310" s="118" t="s">
        <v>321</v>
      </c>
      <c r="D310" s="106">
        <v>0</v>
      </c>
      <c r="E310" s="178">
        <v>0</v>
      </c>
      <c r="F310" s="178">
        <v>0</v>
      </c>
      <c r="G310" s="178">
        <v>0</v>
      </c>
      <c r="H310" s="178">
        <v>0</v>
      </c>
      <c r="I310" s="178">
        <v>0</v>
      </c>
      <c r="J310" s="178">
        <v>0</v>
      </c>
      <c r="K310" s="178">
        <v>0</v>
      </c>
      <c r="L310" s="178">
        <v>0</v>
      </c>
      <c r="M310" s="178">
        <v>0</v>
      </c>
      <c r="N310" s="178">
        <v>0</v>
      </c>
      <c r="O310" s="178">
        <v>0</v>
      </c>
      <c r="P310" s="10">
        <f>SUM(D310:O310)</f>
        <v>0</v>
      </c>
      <c r="Q310" s="178">
        <v>0</v>
      </c>
      <c r="R310" s="178">
        <v>0</v>
      </c>
      <c r="S310" s="178">
        <v>0</v>
      </c>
      <c r="T310" s="178">
        <v>0</v>
      </c>
      <c r="U310" s="178">
        <v>0</v>
      </c>
      <c r="V310" s="178">
        <v>0</v>
      </c>
      <c r="W310" s="178">
        <v>0</v>
      </c>
      <c r="X310" s="178">
        <v>0</v>
      </c>
      <c r="Y310" s="178">
        <v>0</v>
      </c>
      <c r="Z310" s="178">
        <v>0</v>
      </c>
      <c r="AA310" s="178">
        <v>0</v>
      </c>
      <c r="AB310" s="178">
        <v>0</v>
      </c>
      <c r="AC310" s="10">
        <f>SUM(Q310:AB310)</f>
        <v>0</v>
      </c>
      <c r="AD310" s="178">
        <v>0</v>
      </c>
      <c r="AE310" s="178">
        <v>0</v>
      </c>
      <c r="AF310" s="178">
        <v>0</v>
      </c>
      <c r="AG310" s="178">
        <v>0</v>
      </c>
      <c r="AH310" s="178">
        <v>0</v>
      </c>
      <c r="AI310" s="178">
        <v>0</v>
      </c>
      <c r="AJ310" s="178">
        <v>0</v>
      </c>
      <c r="AK310" s="178">
        <v>0</v>
      </c>
      <c r="AL310" s="178">
        <v>0</v>
      </c>
      <c r="AM310" s="178">
        <v>0</v>
      </c>
      <c r="AN310" s="178">
        <v>0</v>
      </c>
      <c r="AO310" s="178">
        <v>0</v>
      </c>
      <c r="AP310" s="10">
        <f>SUM(AD310:AO310)</f>
        <v>0</v>
      </c>
      <c r="AQ310" s="178">
        <v>0</v>
      </c>
      <c r="AR310" s="178">
        <v>0</v>
      </c>
      <c r="AS310" s="178">
        <v>0</v>
      </c>
      <c r="AT310" s="178">
        <v>0</v>
      </c>
      <c r="AU310" s="178">
        <v>0</v>
      </c>
      <c r="AV310" s="178">
        <v>0</v>
      </c>
      <c r="AW310" s="178">
        <v>0</v>
      </c>
      <c r="AX310" s="178">
        <v>0</v>
      </c>
      <c r="AY310" s="178">
        <v>0</v>
      </c>
      <c r="AZ310" s="178">
        <v>0</v>
      </c>
      <c r="BA310" s="178">
        <v>0</v>
      </c>
      <c r="BB310" s="178">
        <v>0</v>
      </c>
      <c r="BC310" s="10">
        <f>SUM(AQ310:BB310)</f>
        <v>0</v>
      </c>
      <c r="BD310" s="178">
        <v>0</v>
      </c>
      <c r="BE310" s="178">
        <v>0</v>
      </c>
      <c r="BF310" s="178">
        <v>0</v>
      </c>
      <c r="BG310" s="178">
        <v>0</v>
      </c>
      <c r="BH310" s="178">
        <v>0</v>
      </c>
      <c r="BI310" s="178">
        <v>0</v>
      </c>
      <c r="BJ310" s="178">
        <v>0</v>
      </c>
      <c r="BK310" s="178">
        <v>0</v>
      </c>
      <c r="BL310" s="178">
        <v>0</v>
      </c>
      <c r="BM310" s="178">
        <v>0</v>
      </c>
      <c r="BN310" s="178">
        <v>0</v>
      </c>
      <c r="BO310" s="178">
        <v>0</v>
      </c>
      <c r="BP310" s="184">
        <f>SUM(BD310:BO310)</f>
        <v>0</v>
      </c>
    </row>
    <row r="311" spans="2:68" x14ac:dyDescent="0.25">
      <c r="B311" s="119" t="s">
        <v>200</v>
      </c>
      <c r="C311" s="118" t="s">
        <v>322</v>
      </c>
      <c r="D311" s="106">
        <v>0</v>
      </c>
      <c r="E311" s="178">
        <v>0</v>
      </c>
      <c r="F311" s="178">
        <v>0</v>
      </c>
      <c r="G311" s="178">
        <v>0</v>
      </c>
      <c r="H311" s="178">
        <v>0</v>
      </c>
      <c r="I311" s="178">
        <v>0</v>
      </c>
      <c r="J311" s="178">
        <v>0</v>
      </c>
      <c r="K311" s="178">
        <v>0</v>
      </c>
      <c r="L311" s="178">
        <v>0</v>
      </c>
      <c r="M311" s="178">
        <v>0</v>
      </c>
      <c r="N311" s="178">
        <v>0</v>
      </c>
      <c r="O311" s="178">
        <v>0</v>
      </c>
      <c r="P311" s="10">
        <f>SUM(D311:O311)</f>
        <v>0</v>
      </c>
      <c r="Q311" s="178">
        <v>0</v>
      </c>
      <c r="R311" s="178">
        <v>0</v>
      </c>
      <c r="S311" s="178">
        <v>0</v>
      </c>
      <c r="T311" s="178">
        <v>0</v>
      </c>
      <c r="U311" s="178">
        <v>0</v>
      </c>
      <c r="V311" s="178">
        <v>0</v>
      </c>
      <c r="W311" s="178">
        <v>0</v>
      </c>
      <c r="X311" s="178">
        <v>0</v>
      </c>
      <c r="Y311" s="178">
        <v>0</v>
      </c>
      <c r="Z311" s="178">
        <v>0</v>
      </c>
      <c r="AA311" s="178">
        <v>0</v>
      </c>
      <c r="AB311" s="178">
        <v>0</v>
      </c>
      <c r="AC311" s="10">
        <f>SUM(Q311:AB311)</f>
        <v>0</v>
      </c>
      <c r="AD311" s="178">
        <v>0</v>
      </c>
      <c r="AE311" s="178">
        <v>0</v>
      </c>
      <c r="AF311" s="178">
        <v>0</v>
      </c>
      <c r="AG311" s="178">
        <v>0</v>
      </c>
      <c r="AH311" s="178">
        <v>0</v>
      </c>
      <c r="AI311" s="178">
        <v>0</v>
      </c>
      <c r="AJ311" s="178">
        <v>0</v>
      </c>
      <c r="AK311" s="178">
        <v>0</v>
      </c>
      <c r="AL311" s="178">
        <v>0</v>
      </c>
      <c r="AM311" s="178">
        <v>0</v>
      </c>
      <c r="AN311" s="178">
        <v>0</v>
      </c>
      <c r="AO311" s="178">
        <v>0</v>
      </c>
      <c r="AP311" s="10">
        <f>SUM(AD311:AO311)</f>
        <v>0</v>
      </c>
      <c r="AQ311" s="178">
        <v>0</v>
      </c>
      <c r="AR311" s="178">
        <v>0</v>
      </c>
      <c r="AS311" s="178">
        <v>0</v>
      </c>
      <c r="AT311" s="178">
        <v>0</v>
      </c>
      <c r="AU311" s="178">
        <v>0</v>
      </c>
      <c r="AV311" s="178">
        <v>0</v>
      </c>
      <c r="AW311" s="178">
        <v>0</v>
      </c>
      <c r="AX311" s="178">
        <v>0</v>
      </c>
      <c r="AY311" s="178">
        <v>0</v>
      </c>
      <c r="AZ311" s="178">
        <v>0</v>
      </c>
      <c r="BA311" s="178">
        <v>0</v>
      </c>
      <c r="BB311" s="178">
        <v>0</v>
      </c>
      <c r="BC311" s="10">
        <f>SUM(AQ311:BB311)</f>
        <v>0</v>
      </c>
      <c r="BD311" s="178">
        <v>0</v>
      </c>
      <c r="BE311" s="178">
        <v>0</v>
      </c>
      <c r="BF311" s="178">
        <v>0</v>
      </c>
      <c r="BG311" s="178">
        <v>0</v>
      </c>
      <c r="BH311" s="178">
        <v>0</v>
      </c>
      <c r="BI311" s="178">
        <v>0</v>
      </c>
      <c r="BJ311" s="178">
        <v>0</v>
      </c>
      <c r="BK311" s="178">
        <v>0</v>
      </c>
      <c r="BL311" s="178">
        <v>0</v>
      </c>
      <c r="BM311" s="178">
        <v>0</v>
      </c>
      <c r="BN311" s="178">
        <v>0</v>
      </c>
      <c r="BO311" s="178">
        <v>0</v>
      </c>
      <c r="BP311" s="184">
        <f>SUM(BD311:BO311)</f>
        <v>0</v>
      </c>
    </row>
    <row r="312" spans="2:68" x14ac:dyDescent="0.25">
      <c r="B312" s="119" t="s">
        <v>200</v>
      </c>
      <c r="C312" s="118" t="s">
        <v>323</v>
      </c>
      <c r="D312" s="106">
        <v>0</v>
      </c>
      <c r="E312" s="178">
        <v>0</v>
      </c>
      <c r="F312" s="178">
        <v>0</v>
      </c>
      <c r="G312" s="178">
        <v>0</v>
      </c>
      <c r="H312" s="178">
        <v>0</v>
      </c>
      <c r="I312" s="178">
        <v>0</v>
      </c>
      <c r="J312" s="178">
        <v>0</v>
      </c>
      <c r="K312" s="178">
        <v>0</v>
      </c>
      <c r="L312" s="178">
        <v>0</v>
      </c>
      <c r="M312" s="178">
        <v>0</v>
      </c>
      <c r="N312" s="178">
        <v>0</v>
      </c>
      <c r="O312" s="178">
        <v>0</v>
      </c>
      <c r="P312" s="10">
        <f>SUM(D312:O312)</f>
        <v>0</v>
      </c>
      <c r="Q312" s="178">
        <v>0</v>
      </c>
      <c r="R312" s="178">
        <v>0</v>
      </c>
      <c r="S312" s="178">
        <v>0</v>
      </c>
      <c r="T312" s="178">
        <v>0</v>
      </c>
      <c r="U312" s="178">
        <v>0</v>
      </c>
      <c r="V312" s="178">
        <v>0</v>
      </c>
      <c r="W312" s="178">
        <v>0</v>
      </c>
      <c r="X312" s="178">
        <v>0</v>
      </c>
      <c r="Y312" s="178">
        <v>0</v>
      </c>
      <c r="Z312" s="178">
        <v>0</v>
      </c>
      <c r="AA312" s="178">
        <v>0</v>
      </c>
      <c r="AB312" s="178">
        <v>0</v>
      </c>
      <c r="AC312" s="10">
        <f>SUM(Q312:AB312)</f>
        <v>0</v>
      </c>
      <c r="AD312" s="178">
        <v>0</v>
      </c>
      <c r="AE312" s="178">
        <v>0</v>
      </c>
      <c r="AF312" s="178">
        <v>0</v>
      </c>
      <c r="AG312" s="178">
        <v>0</v>
      </c>
      <c r="AH312" s="178">
        <v>0</v>
      </c>
      <c r="AI312" s="178">
        <v>0</v>
      </c>
      <c r="AJ312" s="178">
        <v>0</v>
      </c>
      <c r="AK312" s="178">
        <v>0</v>
      </c>
      <c r="AL312" s="178">
        <v>0</v>
      </c>
      <c r="AM312" s="178">
        <v>0</v>
      </c>
      <c r="AN312" s="178">
        <v>0</v>
      </c>
      <c r="AO312" s="178">
        <v>0</v>
      </c>
      <c r="AP312" s="10">
        <f>SUM(AD312:AO312)</f>
        <v>0</v>
      </c>
      <c r="AQ312" s="178">
        <v>0</v>
      </c>
      <c r="AR312" s="178">
        <v>0</v>
      </c>
      <c r="AS312" s="178">
        <v>0</v>
      </c>
      <c r="AT312" s="178">
        <v>0</v>
      </c>
      <c r="AU312" s="178">
        <v>0</v>
      </c>
      <c r="AV312" s="178">
        <v>0</v>
      </c>
      <c r="AW312" s="178">
        <v>0</v>
      </c>
      <c r="AX312" s="178">
        <v>0</v>
      </c>
      <c r="AY312" s="178">
        <v>0</v>
      </c>
      <c r="AZ312" s="178">
        <v>0</v>
      </c>
      <c r="BA312" s="178">
        <v>0</v>
      </c>
      <c r="BB312" s="178">
        <v>0</v>
      </c>
      <c r="BC312" s="10">
        <f>SUM(AQ312:BB312)</f>
        <v>0</v>
      </c>
      <c r="BD312" s="178">
        <v>0</v>
      </c>
      <c r="BE312" s="178">
        <v>0</v>
      </c>
      <c r="BF312" s="178">
        <v>0</v>
      </c>
      <c r="BG312" s="178">
        <v>0</v>
      </c>
      <c r="BH312" s="178">
        <v>0</v>
      </c>
      <c r="BI312" s="178">
        <v>0</v>
      </c>
      <c r="BJ312" s="178">
        <v>0</v>
      </c>
      <c r="BK312" s="178">
        <v>0</v>
      </c>
      <c r="BL312" s="178">
        <v>0</v>
      </c>
      <c r="BM312" s="178">
        <v>0</v>
      </c>
      <c r="BN312" s="178">
        <v>0</v>
      </c>
      <c r="BO312" s="178">
        <v>0</v>
      </c>
      <c r="BP312" s="184">
        <f>SUM(BD312:BO312)</f>
        <v>0</v>
      </c>
    </row>
    <row r="313" spans="2:68" x14ac:dyDescent="0.25">
      <c r="B313" s="119" t="s">
        <v>200</v>
      </c>
      <c r="C313" s="118" t="s">
        <v>324</v>
      </c>
      <c r="D313" s="106">
        <v>0</v>
      </c>
      <c r="E313" s="178">
        <v>0</v>
      </c>
      <c r="F313" s="178">
        <v>0</v>
      </c>
      <c r="G313" s="178">
        <v>0</v>
      </c>
      <c r="H313" s="178">
        <v>0</v>
      </c>
      <c r="I313" s="178">
        <v>0</v>
      </c>
      <c r="J313" s="178">
        <v>0</v>
      </c>
      <c r="K313" s="178">
        <v>0</v>
      </c>
      <c r="L313" s="178">
        <v>0</v>
      </c>
      <c r="M313" s="178">
        <v>0</v>
      </c>
      <c r="N313" s="178">
        <v>0</v>
      </c>
      <c r="O313" s="178">
        <v>0</v>
      </c>
      <c r="P313" s="10">
        <f t="shared" ref="P313" si="642">SUM(D313:O313)</f>
        <v>0</v>
      </c>
      <c r="Q313" s="178">
        <v>0</v>
      </c>
      <c r="R313" s="178">
        <v>0</v>
      </c>
      <c r="S313" s="178">
        <v>0</v>
      </c>
      <c r="T313" s="178">
        <v>0</v>
      </c>
      <c r="U313" s="178">
        <v>0</v>
      </c>
      <c r="V313" s="178">
        <v>0</v>
      </c>
      <c r="W313" s="178">
        <v>0</v>
      </c>
      <c r="X313" s="178">
        <v>0</v>
      </c>
      <c r="Y313" s="178">
        <v>0</v>
      </c>
      <c r="Z313" s="178">
        <v>0</v>
      </c>
      <c r="AA313" s="178">
        <v>0</v>
      </c>
      <c r="AB313" s="178">
        <v>0</v>
      </c>
      <c r="AC313" s="10">
        <f t="shared" ref="AC313" si="643">SUM(Q313:AB313)</f>
        <v>0</v>
      </c>
      <c r="AD313" s="178">
        <v>0</v>
      </c>
      <c r="AE313" s="178">
        <v>0</v>
      </c>
      <c r="AF313" s="178">
        <v>0</v>
      </c>
      <c r="AG313" s="178">
        <v>0</v>
      </c>
      <c r="AH313" s="178">
        <v>0</v>
      </c>
      <c r="AI313" s="178">
        <v>0</v>
      </c>
      <c r="AJ313" s="178">
        <v>0</v>
      </c>
      <c r="AK313" s="178">
        <v>0</v>
      </c>
      <c r="AL313" s="178">
        <v>0</v>
      </c>
      <c r="AM313" s="178">
        <v>0</v>
      </c>
      <c r="AN313" s="178">
        <v>0</v>
      </c>
      <c r="AO313" s="178">
        <v>0</v>
      </c>
      <c r="AP313" s="10">
        <f t="shared" ref="AP313" si="644">SUM(AD313:AO313)</f>
        <v>0</v>
      </c>
      <c r="AQ313" s="178">
        <v>0</v>
      </c>
      <c r="AR313" s="178">
        <v>0</v>
      </c>
      <c r="AS313" s="178">
        <v>0</v>
      </c>
      <c r="AT313" s="178">
        <v>0</v>
      </c>
      <c r="AU313" s="178">
        <v>0</v>
      </c>
      <c r="AV313" s="178">
        <v>0</v>
      </c>
      <c r="AW313" s="178">
        <v>0</v>
      </c>
      <c r="AX313" s="178">
        <v>0</v>
      </c>
      <c r="AY313" s="178">
        <v>0</v>
      </c>
      <c r="AZ313" s="178">
        <v>0</v>
      </c>
      <c r="BA313" s="178">
        <v>0</v>
      </c>
      <c r="BB313" s="178">
        <v>0</v>
      </c>
      <c r="BC313" s="10">
        <f t="shared" ref="BC313" si="645">SUM(AQ313:BB313)</f>
        <v>0</v>
      </c>
      <c r="BD313" s="178">
        <v>0</v>
      </c>
      <c r="BE313" s="178">
        <v>0</v>
      </c>
      <c r="BF313" s="178">
        <v>0</v>
      </c>
      <c r="BG313" s="178">
        <v>0</v>
      </c>
      <c r="BH313" s="178">
        <v>0</v>
      </c>
      <c r="BI313" s="178">
        <v>0</v>
      </c>
      <c r="BJ313" s="178">
        <v>0</v>
      </c>
      <c r="BK313" s="178">
        <v>0</v>
      </c>
      <c r="BL313" s="178">
        <v>0</v>
      </c>
      <c r="BM313" s="178">
        <v>0</v>
      </c>
      <c r="BN313" s="178">
        <v>0</v>
      </c>
      <c r="BO313" s="178">
        <v>0</v>
      </c>
      <c r="BP313" s="184">
        <f t="shared" ref="BP313" si="646">SUM(BD313:BO313)</f>
        <v>0</v>
      </c>
    </row>
    <row r="314" spans="2:68" x14ac:dyDescent="0.25">
      <c r="B314" s="113"/>
      <c r="C314" s="68"/>
      <c r="D314" s="84">
        <f t="shared" ref="D314" si="647">SUM(D309:D313)</f>
        <v>0</v>
      </c>
      <c r="E314" s="84">
        <f t="shared" ref="E314" si="648">SUM(E309:E313)</f>
        <v>0</v>
      </c>
      <c r="F314" s="84">
        <f t="shared" ref="F314" si="649">SUM(F309:F313)</f>
        <v>0</v>
      </c>
      <c r="G314" s="84">
        <f t="shared" ref="G314" si="650">SUM(G309:G313)</f>
        <v>0</v>
      </c>
      <c r="H314" s="84">
        <f t="shared" ref="H314" si="651">SUM(H309:H313)</f>
        <v>0</v>
      </c>
      <c r="I314" s="84">
        <f t="shared" ref="I314" si="652">SUM(I309:I313)</f>
        <v>0</v>
      </c>
      <c r="J314" s="84">
        <f t="shared" ref="J314" si="653">SUM(J309:J313)</f>
        <v>0</v>
      </c>
      <c r="K314" s="84">
        <f t="shared" ref="K314" si="654">SUM(K309:K313)</f>
        <v>0</v>
      </c>
      <c r="L314" s="84">
        <f t="shared" ref="L314" si="655">SUM(L309:L313)</f>
        <v>0</v>
      </c>
      <c r="M314" s="84">
        <f t="shared" ref="M314" si="656">SUM(M309:M313)</f>
        <v>0</v>
      </c>
      <c r="N314" s="84">
        <f t="shared" ref="N314" si="657">SUM(N309:N313)</f>
        <v>0</v>
      </c>
      <c r="O314" s="84">
        <f t="shared" ref="O314" si="658">SUM(O309:O313)</f>
        <v>0</v>
      </c>
      <c r="P314" s="84">
        <f t="shared" ref="P314" si="659">SUM(P309:P313)</f>
        <v>0</v>
      </c>
      <c r="Q314" s="84">
        <f t="shared" ref="Q314" si="660">SUM(Q309:Q313)</f>
        <v>0</v>
      </c>
      <c r="R314" s="84">
        <f t="shared" ref="R314" si="661">SUM(R309:R313)</f>
        <v>0</v>
      </c>
      <c r="S314" s="84">
        <f t="shared" ref="S314" si="662">SUM(S309:S313)</f>
        <v>0</v>
      </c>
      <c r="T314" s="84">
        <f t="shared" ref="T314" si="663">SUM(T309:T313)</f>
        <v>0</v>
      </c>
      <c r="U314" s="84">
        <f t="shared" ref="U314" si="664">SUM(U309:U313)</f>
        <v>0</v>
      </c>
      <c r="V314" s="84">
        <f t="shared" ref="V314" si="665">SUM(V309:V313)</f>
        <v>0</v>
      </c>
      <c r="W314" s="84">
        <f t="shared" ref="W314" si="666">SUM(W309:W313)</f>
        <v>0</v>
      </c>
      <c r="X314" s="84">
        <f t="shared" ref="X314" si="667">SUM(X309:X313)</f>
        <v>0</v>
      </c>
      <c r="Y314" s="84">
        <f t="shared" ref="Y314" si="668">SUM(Y309:Y313)</f>
        <v>0</v>
      </c>
      <c r="Z314" s="84">
        <f t="shared" ref="Z314" si="669">SUM(Z309:Z313)</f>
        <v>0</v>
      </c>
      <c r="AA314" s="84">
        <f t="shared" ref="AA314" si="670">SUM(AA309:AA313)</f>
        <v>0</v>
      </c>
      <c r="AB314" s="84">
        <f t="shared" ref="AB314" si="671">SUM(AB309:AB313)</f>
        <v>0</v>
      </c>
      <c r="AC314" s="84">
        <f t="shared" ref="AC314" si="672">SUM(AC309:AC313)</f>
        <v>0</v>
      </c>
      <c r="AD314" s="84">
        <f t="shared" ref="AD314" si="673">SUM(AD309:AD313)</f>
        <v>0</v>
      </c>
      <c r="AE314" s="84">
        <f t="shared" ref="AE314" si="674">SUM(AE309:AE313)</f>
        <v>0</v>
      </c>
      <c r="AF314" s="84">
        <f t="shared" ref="AF314" si="675">SUM(AF309:AF313)</f>
        <v>0</v>
      </c>
      <c r="AG314" s="84">
        <f t="shared" ref="AG314" si="676">SUM(AG309:AG313)</f>
        <v>0</v>
      </c>
      <c r="AH314" s="84">
        <f t="shared" ref="AH314" si="677">SUM(AH309:AH313)</f>
        <v>0</v>
      </c>
      <c r="AI314" s="84">
        <f t="shared" ref="AI314" si="678">SUM(AI309:AI313)</f>
        <v>0</v>
      </c>
      <c r="AJ314" s="84">
        <f t="shared" ref="AJ314" si="679">SUM(AJ309:AJ313)</f>
        <v>0</v>
      </c>
      <c r="AK314" s="84">
        <f t="shared" ref="AK314" si="680">SUM(AK309:AK313)</f>
        <v>0</v>
      </c>
      <c r="AL314" s="84">
        <f t="shared" ref="AL314" si="681">SUM(AL309:AL313)</f>
        <v>0</v>
      </c>
      <c r="AM314" s="84">
        <f t="shared" ref="AM314" si="682">SUM(AM309:AM313)</f>
        <v>0</v>
      </c>
      <c r="AN314" s="84">
        <f t="shared" ref="AN314" si="683">SUM(AN309:AN313)</f>
        <v>0</v>
      </c>
      <c r="AO314" s="84">
        <f t="shared" ref="AO314" si="684">SUM(AO309:AO313)</f>
        <v>0</v>
      </c>
      <c r="AP314" s="84">
        <f t="shared" ref="AP314" si="685">SUM(AP309:AP313)</f>
        <v>0</v>
      </c>
      <c r="AQ314" s="84">
        <f t="shared" ref="AQ314" si="686">SUM(AQ309:AQ313)</f>
        <v>0</v>
      </c>
      <c r="AR314" s="84">
        <f t="shared" ref="AR314" si="687">SUM(AR309:AR313)</f>
        <v>0</v>
      </c>
      <c r="AS314" s="84">
        <f t="shared" ref="AS314" si="688">SUM(AS309:AS313)</f>
        <v>0</v>
      </c>
      <c r="AT314" s="84">
        <f t="shared" ref="AT314" si="689">SUM(AT309:AT313)</f>
        <v>0</v>
      </c>
      <c r="AU314" s="84">
        <f t="shared" ref="AU314" si="690">SUM(AU309:AU313)</f>
        <v>0</v>
      </c>
      <c r="AV314" s="84">
        <f t="shared" ref="AV314" si="691">SUM(AV309:AV313)</f>
        <v>0</v>
      </c>
      <c r="AW314" s="84">
        <f t="shared" ref="AW314" si="692">SUM(AW309:AW313)</f>
        <v>0</v>
      </c>
      <c r="AX314" s="84">
        <f t="shared" ref="AX314" si="693">SUM(AX309:AX313)</f>
        <v>0</v>
      </c>
      <c r="AY314" s="84">
        <f t="shared" ref="AY314" si="694">SUM(AY309:AY313)</f>
        <v>0</v>
      </c>
      <c r="AZ314" s="84">
        <f t="shared" ref="AZ314" si="695">SUM(AZ309:AZ313)</f>
        <v>0</v>
      </c>
      <c r="BA314" s="84">
        <f t="shared" ref="BA314" si="696">SUM(BA309:BA313)</f>
        <v>0</v>
      </c>
      <c r="BB314" s="84">
        <f t="shared" ref="BB314" si="697">SUM(BB309:BB313)</f>
        <v>0</v>
      </c>
      <c r="BC314" s="84">
        <f t="shared" ref="BC314" si="698">SUM(BC309:BC313)</f>
        <v>0</v>
      </c>
      <c r="BD314" s="84">
        <f t="shared" ref="BD314" si="699">SUM(BD309:BD313)</f>
        <v>0</v>
      </c>
      <c r="BE314" s="84">
        <f t="shared" ref="BE314" si="700">SUM(BE309:BE313)</f>
        <v>0</v>
      </c>
      <c r="BF314" s="84">
        <f t="shared" ref="BF314" si="701">SUM(BF309:BF313)</f>
        <v>0</v>
      </c>
      <c r="BG314" s="84">
        <f t="shared" ref="BG314" si="702">SUM(BG309:BG313)</f>
        <v>0</v>
      </c>
      <c r="BH314" s="84">
        <f t="shared" ref="BH314" si="703">SUM(BH309:BH313)</f>
        <v>0</v>
      </c>
      <c r="BI314" s="84">
        <f t="shared" ref="BI314" si="704">SUM(BI309:BI313)</f>
        <v>0</v>
      </c>
      <c r="BJ314" s="84">
        <f t="shared" ref="BJ314" si="705">SUM(BJ309:BJ313)</f>
        <v>0</v>
      </c>
      <c r="BK314" s="84">
        <f t="shared" ref="BK314" si="706">SUM(BK309:BK313)</f>
        <v>0</v>
      </c>
      <c r="BL314" s="84">
        <f t="shared" ref="BL314" si="707">SUM(BL309:BL313)</f>
        <v>0</v>
      </c>
      <c r="BM314" s="84">
        <f t="shared" ref="BM314" si="708">SUM(BM309:BM313)</f>
        <v>0</v>
      </c>
      <c r="BN314" s="84">
        <f t="shared" ref="BN314" si="709">SUM(BN309:BN313)</f>
        <v>0</v>
      </c>
      <c r="BO314" s="84">
        <f t="shared" ref="BO314" si="710">SUM(BO309:BO313)</f>
        <v>0</v>
      </c>
      <c r="BP314" s="191">
        <f>SUM(BP309:BP313)</f>
        <v>0</v>
      </c>
    </row>
    <row r="315" spans="2:68" x14ac:dyDescent="0.25">
      <c r="B315" s="113"/>
      <c r="C315" s="68"/>
      <c r="D315" s="93"/>
      <c r="E315" s="68"/>
      <c r="F315" s="68"/>
      <c r="G315" s="68"/>
      <c r="H315" s="68"/>
      <c r="I315" s="69"/>
      <c r="J315" s="69"/>
      <c r="K315" s="69"/>
      <c r="L315" s="69"/>
      <c r="M315" s="69"/>
      <c r="N315" s="69"/>
      <c r="O315" s="69"/>
      <c r="P315" s="69"/>
      <c r="Q315" s="69"/>
      <c r="R315" s="69"/>
      <c r="S315" s="69"/>
      <c r="T315" s="69"/>
      <c r="U315" s="69"/>
      <c r="V315" s="69"/>
      <c r="W315" s="69"/>
      <c r="X315" s="69"/>
      <c r="Y315" s="69"/>
      <c r="Z315" s="69"/>
      <c r="AA315" s="69"/>
      <c r="AB315" s="69"/>
      <c r="AC315" s="69"/>
      <c r="AD315" s="69"/>
      <c r="AE315" s="69"/>
      <c r="AF315" s="69"/>
      <c r="AG315" s="69"/>
      <c r="AH315" s="69"/>
      <c r="AI315" s="69"/>
      <c r="AJ315" s="69"/>
      <c r="AK315" s="69"/>
      <c r="AL315" s="69"/>
      <c r="AM315" s="69"/>
      <c r="AN315" s="69"/>
      <c r="AO315" s="69"/>
      <c r="AP315" s="69"/>
      <c r="AQ315" s="69"/>
      <c r="AR315" s="69"/>
      <c r="AS315" s="69"/>
      <c r="AT315" s="69"/>
      <c r="AU315" s="69"/>
      <c r="AV315" s="69"/>
      <c r="AW315" s="69"/>
      <c r="AX315" s="69"/>
      <c r="AY315" s="69"/>
      <c r="AZ315" s="69"/>
      <c r="BA315" s="69"/>
      <c r="BB315" s="69"/>
      <c r="BC315" s="69"/>
      <c r="BD315" s="69"/>
      <c r="BE315" s="69"/>
      <c r="BF315" s="69"/>
      <c r="BG315" s="69"/>
      <c r="BH315" s="69"/>
      <c r="BI315" s="69"/>
      <c r="BJ315" s="69"/>
      <c r="BK315" s="69"/>
      <c r="BL315" s="69"/>
      <c r="BM315" s="69"/>
      <c r="BN315" s="69"/>
      <c r="BO315" s="69"/>
      <c r="BP315" s="180"/>
    </row>
    <row r="316" spans="2:68" x14ac:dyDescent="0.25">
      <c r="B316" s="113"/>
      <c r="C316" s="68" t="s">
        <v>354</v>
      </c>
      <c r="D316" s="176">
        <f>D291</f>
        <v>43617</v>
      </c>
      <c r="E316" s="94">
        <f>DATE(YEAR(D316)+1,MONTH(D316),DAY(D316))</f>
        <v>43983</v>
      </c>
      <c r="F316" s="94">
        <f>DATE(YEAR(E316)+1,MONTH(E316),DAY(E316))</f>
        <v>44348</v>
      </c>
      <c r="G316" s="94">
        <f>DATE(YEAR(F316)+1,MONTH(F316),DAY(F316))</f>
        <v>44713</v>
      </c>
      <c r="H316" s="94">
        <f>DATE(YEAR(G316)+1,MONTH(G316),DAY(G316))</f>
        <v>45078</v>
      </c>
      <c r="I316" s="69"/>
      <c r="J316" s="69"/>
      <c r="K316" s="69"/>
      <c r="L316" s="69"/>
      <c r="M316" s="69"/>
      <c r="N316" s="69"/>
      <c r="O316" s="69"/>
      <c r="P316" s="69"/>
      <c r="Q316" s="69"/>
      <c r="R316" s="69"/>
      <c r="S316" s="69"/>
      <c r="T316" s="69"/>
      <c r="U316" s="69"/>
      <c r="V316" s="69"/>
      <c r="W316" s="69"/>
      <c r="X316" s="69"/>
      <c r="Y316" s="69"/>
      <c r="Z316" s="69"/>
      <c r="AA316" s="69"/>
      <c r="AB316" s="69"/>
      <c r="AC316" s="69"/>
      <c r="AD316" s="69"/>
      <c r="AE316" s="69"/>
      <c r="AF316" s="69"/>
      <c r="AG316" s="69"/>
      <c r="AH316" s="69"/>
      <c r="AI316" s="69"/>
      <c r="AJ316" s="69"/>
      <c r="AK316" s="69"/>
      <c r="AL316" s="69"/>
      <c r="AM316" s="69"/>
      <c r="AN316" s="69"/>
      <c r="AO316" s="69"/>
      <c r="AP316" s="69"/>
      <c r="AQ316" s="69"/>
      <c r="AR316" s="69"/>
      <c r="AS316" s="69"/>
      <c r="AT316" s="69"/>
      <c r="AU316" s="69"/>
      <c r="AV316" s="69"/>
      <c r="AW316" s="69"/>
      <c r="AX316" s="69"/>
      <c r="AY316" s="69"/>
      <c r="AZ316" s="69"/>
      <c r="BA316" s="69"/>
      <c r="BB316" s="69"/>
      <c r="BC316" s="69"/>
      <c r="BD316" s="69"/>
      <c r="BE316" s="69"/>
      <c r="BF316" s="69"/>
      <c r="BG316" s="69"/>
      <c r="BH316" s="69"/>
      <c r="BI316" s="69"/>
      <c r="BJ316" s="69"/>
      <c r="BK316" s="69"/>
      <c r="BL316" s="69"/>
      <c r="BM316" s="69"/>
      <c r="BN316" s="69"/>
      <c r="BO316" s="69"/>
      <c r="BP316" s="180"/>
    </row>
    <row r="317" spans="2:68" x14ac:dyDescent="0.25">
      <c r="B317" s="113" t="str">
        <f>B292</f>
        <v>Source and cost explanation</v>
      </c>
      <c r="C317" s="68" t="str">
        <f>C292</f>
        <v>Asset #1</v>
      </c>
      <c r="D317" s="122">
        <f t="shared" ref="D317:D331" si="711">P292</f>
        <v>0</v>
      </c>
      <c r="E317" s="122">
        <f>AC292</f>
        <v>0</v>
      </c>
      <c r="F317" s="122">
        <f>AP292</f>
        <v>0</v>
      </c>
      <c r="G317" s="122">
        <f>BC292</f>
        <v>0</v>
      </c>
      <c r="H317" s="122">
        <f>BP292</f>
        <v>0</v>
      </c>
      <c r="I317" s="69"/>
      <c r="J317" s="69"/>
      <c r="K317" s="69"/>
      <c r="L317" s="69"/>
      <c r="M317" s="69"/>
      <c r="N317" s="69"/>
      <c r="O317" s="69"/>
      <c r="P317" s="69"/>
      <c r="Q317" s="69"/>
      <c r="R317" s="69"/>
      <c r="S317" s="69"/>
      <c r="T317" s="69"/>
      <c r="U317" s="69"/>
      <c r="V317" s="69"/>
      <c r="W317" s="69"/>
      <c r="X317" s="69"/>
      <c r="Y317" s="69"/>
      <c r="Z317" s="69"/>
      <c r="AA317" s="69"/>
      <c r="AB317" s="69"/>
      <c r="AC317" s="69"/>
      <c r="AD317" s="69"/>
      <c r="AE317" s="69"/>
      <c r="AF317" s="69"/>
      <c r="AG317" s="69"/>
      <c r="AH317" s="69"/>
      <c r="AI317" s="69"/>
      <c r="AJ317" s="69"/>
      <c r="AK317" s="69"/>
      <c r="AL317" s="69"/>
      <c r="AM317" s="69"/>
      <c r="AN317" s="69"/>
      <c r="AO317" s="69"/>
      <c r="AP317" s="69"/>
      <c r="AQ317" s="69"/>
      <c r="AR317" s="69"/>
      <c r="AS317" s="69"/>
      <c r="AT317" s="69"/>
      <c r="AU317" s="69"/>
      <c r="AV317" s="69"/>
      <c r="AW317" s="69"/>
      <c r="AX317" s="69"/>
      <c r="AY317" s="69"/>
      <c r="AZ317" s="69"/>
      <c r="BA317" s="69"/>
      <c r="BB317" s="69"/>
      <c r="BC317" s="69"/>
      <c r="BD317" s="69"/>
      <c r="BE317" s="69"/>
      <c r="BF317" s="69"/>
      <c r="BG317" s="69"/>
      <c r="BH317" s="69"/>
      <c r="BI317" s="69"/>
      <c r="BJ317" s="69"/>
      <c r="BK317" s="69"/>
      <c r="BL317" s="69"/>
      <c r="BM317" s="69"/>
      <c r="BN317" s="69"/>
      <c r="BO317" s="69"/>
      <c r="BP317" s="180"/>
    </row>
    <row r="318" spans="2:68" x14ac:dyDescent="0.25">
      <c r="B318" s="113" t="str">
        <f t="shared" ref="B318:B331" si="712">B293</f>
        <v>Source and cost explanation</v>
      </c>
      <c r="C318" s="68" t="str">
        <f t="shared" ref="C318:C331" si="713">C293</f>
        <v>Asset #2</v>
      </c>
      <c r="D318" s="122">
        <f t="shared" si="711"/>
        <v>0</v>
      </c>
      <c r="E318" s="122">
        <f t="shared" ref="E318:E331" si="714">AC293</f>
        <v>0</v>
      </c>
      <c r="F318" s="122">
        <f t="shared" ref="F318:F331" si="715">AP293</f>
        <v>0</v>
      </c>
      <c r="G318" s="122">
        <f t="shared" ref="G318:G331" si="716">BC293</f>
        <v>0</v>
      </c>
      <c r="H318" s="122">
        <f t="shared" ref="H318:H331" si="717">BP293</f>
        <v>0</v>
      </c>
      <c r="I318" s="69"/>
      <c r="J318" s="69"/>
      <c r="K318" s="69"/>
      <c r="L318" s="69"/>
      <c r="M318" s="69"/>
      <c r="N318" s="69"/>
      <c r="O318" s="69"/>
      <c r="P318" s="69"/>
      <c r="Q318" s="69"/>
      <c r="R318" s="69"/>
      <c r="S318" s="69"/>
      <c r="T318" s="69"/>
      <c r="U318" s="69"/>
      <c r="V318" s="69"/>
      <c r="W318" s="69"/>
      <c r="X318" s="69"/>
      <c r="Y318" s="69"/>
      <c r="Z318" s="69"/>
      <c r="AA318" s="69"/>
      <c r="AB318" s="69"/>
      <c r="AC318" s="69"/>
      <c r="AD318" s="69"/>
      <c r="AE318" s="69"/>
      <c r="AF318" s="69"/>
      <c r="AG318" s="69"/>
      <c r="AH318" s="69"/>
      <c r="AI318" s="69"/>
      <c r="AJ318" s="69"/>
      <c r="AK318" s="69"/>
      <c r="AL318" s="69"/>
      <c r="AM318" s="69"/>
      <c r="AN318" s="69"/>
      <c r="AO318" s="69"/>
      <c r="AP318" s="69"/>
      <c r="AQ318" s="69"/>
      <c r="AR318" s="69"/>
      <c r="AS318" s="69"/>
      <c r="AT318" s="69"/>
      <c r="AU318" s="69"/>
      <c r="AV318" s="69"/>
      <c r="AW318" s="69"/>
      <c r="AX318" s="69"/>
      <c r="AY318" s="69"/>
      <c r="AZ318" s="69"/>
      <c r="BA318" s="69"/>
      <c r="BB318" s="69"/>
      <c r="BC318" s="69"/>
      <c r="BD318" s="69"/>
      <c r="BE318" s="69"/>
      <c r="BF318" s="69"/>
      <c r="BG318" s="69"/>
      <c r="BH318" s="69"/>
      <c r="BI318" s="69"/>
      <c r="BJ318" s="69"/>
      <c r="BK318" s="69"/>
      <c r="BL318" s="69"/>
      <c r="BM318" s="69"/>
      <c r="BN318" s="69"/>
      <c r="BO318" s="69"/>
      <c r="BP318" s="180"/>
    </row>
    <row r="319" spans="2:68" x14ac:dyDescent="0.25">
      <c r="B319" s="113" t="str">
        <f t="shared" si="712"/>
        <v>Source and cost explanation</v>
      </c>
      <c r="C319" s="68" t="str">
        <f t="shared" si="713"/>
        <v>Asset #3</v>
      </c>
      <c r="D319" s="122">
        <f t="shared" si="711"/>
        <v>0</v>
      </c>
      <c r="E319" s="122">
        <f t="shared" si="714"/>
        <v>0</v>
      </c>
      <c r="F319" s="122">
        <f t="shared" si="715"/>
        <v>0</v>
      </c>
      <c r="G319" s="122">
        <f t="shared" si="716"/>
        <v>0</v>
      </c>
      <c r="H319" s="122">
        <f t="shared" si="717"/>
        <v>0</v>
      </c>
      <c r="I319" s="69"/>
      <c r="J319" s="69"/>
      <c r="K319" s="69"/>
      <c r="L319" s="69"/>
      <c r="M319" s="69"/>
      <c r="N319" s="69"/>
      <c r="O319" s="69"/>
      <c r="P319" s="69"/>
      <c r="Q319" s="69"/>
      <c r="R319" s="69"/>
      <c r="S319" s="69"/>
      <c r="T319" s="69"/>
      <c r="U319" s="69"/>
      <c r="V319" s="69"/>
      <c r="W319" s="69"/>
      <c r="X319" s="69"/>
      <c r="Y319" s="69"/>
      <c r="Z319" s="69"/>
      <c r="AA319" s="69"/>
      <c r="AB319" s="69"/>
      <c r="AC319" s="69"/>
      <c r="AD319" s="69"/>
      <c r="AE319" s="69"/>
      <c r="AF319" s="69"/>
      <c r="AG319" s="69"/>
      <c r="AH319" s="69"/>
      <c r="AI319" s="69"/>
      <c r="AJ319" s="69"/>
      <c r="AK319" s="69"/>
      <c r="AL319" s="69"/>
      <c r="AM319" s="69"/>
      <c r="AN319" s="69"/>
      <c r="AO319" s="69"/>
      <c r="AP319" s="69"/>
      <c r="AQ319" s="69"/>
      <c r="AR319" s="69"/>
      <c r="AS319" s="69"/>
      <c r="AT319" s="69"/>
      <c r="AU319" s="69"/>
      <c r="AV319" s="69"/>
      <c r="AW319" s="69"/>
      <c r="AX319" s="69"/>
      <c r="AY319" s="69"/>
      <c r="AZ319" s="69"/>
      <c r="BA319" s="69"/>
      <c r="BB319" s="69"/>
      <c r="BC319" s="69"/>
      <c r="BD319" s="69"/>
      <c r="BE319" s="69"/>
      <c r="BF319" s="69"/>
      <c r="BG319" s="69"/>
      <c r="BH319" s="69"/>
      <c r="BI319" s="69"/>
      <c r="BJ319" s="69"/>
      <c r="BK319" s="69"/>
      <c r="BL319" s="69"/>
      <c r="BM319" s="69"/>
      <c r="BN319" s="69"/>
      <c r="BO319" s="69"/>
      <c r="BP319" s="180"/>
    </row>
    <row r="320" spans="2:68" x14ac:dyDescent="0.25">
      <c r="B320" s="113" t="str">
        <f t="shared" si="712"/>
        <v>Source and cost explanation</v>
      </c>
      <c r="C320" s="68" t="str">
        <f t="shared" si="713"/>
        <v>Asset #4</v>
      </c>
      <c r="D320" s="122">
        <f t="shared" si="711"/>
        <v>0</v>
      </c>
      <c r="E320" s="122">
        <f t="shared" si="714"/>
        <v>0</v>
      </c>
      <c r="F320" s="122">
        <f t="shared" si="715"/>
        <v>0</v>
      </c>
      <c r="G320" s="122">
        <f t="shared" si="716"/>
        <v>0</v>
      </c>
      <c r="H320" s="122">
        <f t="shared" si="717"/>
        <v>0</v>
      </c>
      <c r="I320" s="69"/>
      <c r="J320" s="69"/>
      <c r="K320" s="69"/>
      <c r="L320" s="69"/>
      <c r="M320" s="69"/>
      <c r="N320" s="69"/>
      <c r="O320" s="69"/>
      <c r="P320" s="69"/>
      <c r="Q320" s="69"/>
      <c r="R320" s="69"/>
      <c r="S320" s="69"/>
      <c r="T320" s="69"/>
      <c r="U320" s="69"/>
      <c r="V320" s="69"/>
      <c r="W320" s="69"/>
      <c r="X320" s="69"/>
      <c r="Y320" s="69"/>
      <c r="Z320" s="69"/>
      <c r="AA320" s="69"/>
      <c r="AB320" s="69"/>
      <c r="AC320" s="69"/>
      <c r="AD320" s="69"/>
      <c r="AE320" s="69"/>
      <c r="AF320" s="69"/>
      <c r="AG320" s="69"/>
      <c r="AH320" s="69"/>
      <c r="AI320" s="69"/>
      <c r="AJ320" s="69"/>
      <c r="AK320" s="69"/>
      <c r="AL320" s="69"/>
      <c r="AM320" s="69"/>
      <c r="AN320" s="69"/>
      <c r="AO320" s="69"/>
      <c r="AP320" s="69"/>
      <c r="AQ320" s="69"/>
      <c r="AR320" s="69"/>
      <c r="AS320" s="69"/>
      <c r="AT320" s="69"/>
      <c r="AU320" s="69"/>
      <c r="AV320" s="69"/>
      <c r="AW320" s="69"/>
      <c r="AX320" s="69"/>
      <c r="AY320" s="69"/>
      <c r="AZ320" s="69"/>
      <c r="BA320" s="69"/>
      <c r="BB320" s="69"/>
      <c r="BC320" s="69"/>
      <c r="BD320" s="69"/>
      <c r="BE320" s="69"/>
      <c r="BF320" s="69"/>
      <c r="BG320" s="69"/>
      <c r="BH320" s="69"/>
      <c r="BI320" s="69"/>
      <c r="BJ320" s="69"/>
      <c r="BK320" s="69"/>
      <c r="BL320" s="69"/>
      <c r="BM320" s="69"/>
      <c r="BN320" s="69"/>
      <c r="BO320" s="69"/>
      <c r="BP320" s="180"/>
    </row>
    <row r="321" spans="2:68" x14ac:dyDescent="0.25">
      <c r="B321" s="113" t="str">
        <f t="shared" si="712"/>
        <v>Source and cost explanation</v>
      </c>
      <c r="C321" s="68" t="str">
        <f t="shared" si="713"/>
        <v>Asset #5</v>
      </c>
      <c r="D321" s="122">
        <f t="shared" si="711"/>
        <v>0</v>
      </c>
      <c r="E321" s="122">
        <f t="shared" si="714"/>
        <v>0</v>
      </c>
      <c r="F321" s="122">
        <f t="shared" si="715"/>
        <v>0</v>
      </c>
      <c r="G321" s="122">
        <f t="shared" si="716"/>
        <v>0</v>
      </c>
      <c r="H321" s="122">
        <f t="shared" si="717"/>
        <v>0</v>
      </c>
      <c r="I321" s="69"/>
      <c r="J321" s="69"/>
      <c r="K321" s="69"/>
      <c r="L321" s="69"/>
      <c r="M321" s="69"/>
      <c r="N321" s="69"/>
      <c r="O321" s="69"/>
      <c r="P321" s="69"/>
      <c r="Q321" s="69"/>
      <c r="R321" s="69"/>
      <c r="S321" s="69"/>
      <c r="T321" s="69"/>
      <c r="U321" s="69"/>
      <c r="V321" s="69"/>
      <c r="W321" s="69"/>
      <c r="X321" s="69"/>
      <c r="Y321" s="69"/>
      <c r="Z321" s="69"/>
      <c r="AA321" s="69"/>
      <c r="AB321" s="69"/>
      <c r="AC321" s="69"/>
      <c r="AD321" s="69"/>
      <c r="AE321" s="69"/>
      <c r="AF321" s="69"/>
      <c r="AG321" s="69"/>
      <c r="AH321" s="69"/>
      <c r="AI321" s="69"/>
      <c r="AJ321" s="69"/>
      <c r="AK321" s="69"/>
      <c r="AL321" s="69"/>
      <c r="AM321" s="69"/>
      <c r="AN321" s="69"/>
      <c r="AO321" s="69"/>
      <c r="AP321" s="69"/>
      <c r="AQ321" s="69"/>
      <c r="AR321" s="69"/>
      <c r="AS321" s="69"/>
      <c r="AT321" s="69"/>
      <c r="AU321" s="69"/>
      <c r="AV321" s="69"/>
      <c r="AW321" s="69"/>
      <c r="AX321" s="69"/>
      <c r="AY321" s="69"/>
      <c r="AZ321" s="69"/>
      <c r="BA321" s="69"/>
      <c r="BB321" s="69"/>
      <c r="BC321" s="69"/>
      <c r="BD321" s="69"/>
      <c r="BE321" s="69"/>
      <c r="BF321" s="69"/>
      <c r="BG321" s="69"/>
      <c r="BH321" s="69"/>
      <c r="BI321" s="69"/>
      <c r="BJ321" s="69"/>
      <c r="BK321" s="69"/>
      <c r="BL321" s="69"/>
      <c r="BM321" s="69"/>
      <c r="BN321" s="69"/>
      <c r="BO321" s="69"/>
      <c r="BP321" s="180"/>
    </row>
    <row r="322" spans="2:68" x14ac:dyDescent="0.25">
      <c r="B322" s="113" t="str">
        <f t="shared" si="712"/>
        <v>Source and cost explanation</v>
      </c>
      <c r="C322" s="68" t="str">
        <f t="shared" si="713"/>
        <v>Asset #6</v>
      </c>
      <c r="D322" s="122">
        <f t="shared" si="711"/>
        <v>0</v>
      </c>
      <c r="E322" s="122">
        <f t="shared" si="714"/>
        <v>0</v>
      </c>
      <c r="F322" s="122">
        <f t="shared" si="715"/>
        <v>0</v>
      </c>
      <c r="G322" s="122">
        <f t="shared" si="716"/>
        <v>0</v>
      </c>
      <c r="H322" s="122">
        <f t="shared" si="717"/>
        <v>0</v>
      </c>
      <c r="I322" s="69"/>
      <c r="J322" s="69"/>
      <c r="K322" s="69"/>
      <c r="L322" s="69"/>
      <c r="M322" s="69"/>
      <c r="N322" s="69"/>
      <c r="O322" s="69"/>
      <c r="P322" s="69"/>
      <c r="Q322" s="69"/>
      <c r="R322" s="69"/>
      <c r="S322" s="69"/>
      <c r="T322" s="69"/>
      <c r="U322" s="69"/>
      <c r="V322" s="69"/>
      <c r="W322" s="69"/>
      <c r="X322" s="69"/>
      <c r="Y322" s="69"/>
      <c r="Z322" s="69"/>
      <c r="AA322" s="69"/>
      <c r="AB322" s="69"/>
      <c r="AC322" s="69"/>
      <c r="AD322" s="69"/>
      <c r="AE322" s="69"/>
      <c r="AF322" s="69"/>
      <c r="AG322" s="69"/>
      <c r="AH322" s="69"/>
      <c r="AI322" s="69"/>
      <c r="AJ322" s="69"/>
      <c r="AK322" s="69"/>
      <c r="AL322" s="69"/>
      <c r="AM322" s="69"/>
      <c r="AN322" s="69"/>
      <c r="AO322" s="69"/>
      <c r="AP322" s="69"/>
      <c r="AQ322" s="69"/>
      <c r="AR322" s="69"/>
      <c r="AS322" s="69"/>
      <c r="AT322" s="69"/>
      <c r="AU322" s="69"/>
      <c r="AV322" s="69"/>
      <c r="AW322" s="69"/>
      <c r="AX322" s="69"/>
      <c r="AY322" s="69"/>
      <c r="AZ322" s="69"/>
      <c r="BA322" s="69"/>
      <c r="BB322" s="69"/>
      <c r="BC322" s="69"/>
      <c r="BD322" s="69"/>
      <c r="BE322" s="69"/>
      <c r="BF322" s="69"/>
      <c r="BG322" s="69"/>
      <c r="BH322" s="69"/>
      <c r="BI322" s="69"/>
      <c r="BJ322" s="69"/>
      <c r="BK322" s="69"/>
      <c r="BL322" s="69"/>
      <c r="BM322" s="69"/>
      <c r="BN322" s="69"/>
      <c r="BO322" s="69"/>
      <c r="BP322" s="180"/>
    </row>
    <row r="323" spans="2:68" x14ac:dyDescent="0.25">
      <c r="B323" s="113" t="str">
        <f t="shared" si="712"/>
        <v>Source and cost explanation</v>
      </c>
      <c r="C323" s="68" t="str">
        <f t="shared" si="713"/>
        <v>Asset #7</v>
      </c>
      <c r="D323" s="122">
        <f t="shared" si="711"/>
        <v>0</v>
      </c>
      <c r="E323" s="122">
        <f t="shared" si="714"/>
        <v>0</v>
      </c>
      <c r="F323" s="122">
        <f t="shared" si="715"/>
        <v>0</v>
      </c>
      <c r="G323" s="122">
        <f t="shared" si="716"/>
        <v>0</v>
      </c>
      <c r="H323" s="122">
        <f t="shared" si="717"/>
        <v>0</v>
      </c>
      <c r="I323" s="69"/>
      <c r="J323" s="69"/>
      <c r="K323" s="69"/>
      <c r="L323" s="69"/>
      <c r="M323" s="69"/>
      <c r="N323" s="69"/>
      <c r="O323" s="69"/>
      <c r="P323" s="69"/>
      <c r="Q323" s="69"/>
      <c r="R323" s="69"/>
      <c r="S323" s="69"/>
      <c r="T323" s="69"/>
      <c r="U323" s="69"/>
      <c r="V323" s="69"/>
      <c r="W323" s="69"/>
      <c r="X323" s="69"/>
      <c r="Y323" s="69"/>
      <c r="Z323" s="69"/>
      <c r="AA323" s="69"/>
      <c r="AB323" s="69"/>
      <c r="AC323" s="69"/>
      <c r="AD323" s="69"/>
      <c r="AE323" s="69"/>
      <c r="AF323" s="69"/>
      <c r="AG323" s="69"/>
      <c r="AH323" s="69"/>
      <c r="AI323" s="69"/>
      <c r="AJ323" s="69"/>
      <c r="AK323" s="69"/>
      <c r="AL323" s="69"/>
      <c r="AM323" s="69"/>
      <c r="AN323" s="69"/>
      <c r="AO323" s="69"/>
      <c r="AP323" s="69"/>
      <c r="AQ323" s="69"/>
      <c r="AR323" s="69"/>
      <c r="AS323" s="69"/>
      <c r="AT323" s="69"/>
      <c r="AU323" s="69"/>
      <c r="AV323" s="69"/>
      <c r="AW323" s="69"/>
      <c r="AX323" s="69"/>
      <c r="AY323" s="69"/>
      <c r="AZ323" s="69"/>
      <c r="BA323" s="69"/>
      <c r="BB323" s="69"/>
      <c r="BC323" s="69"/>
      <c r="BD323" s="69"/>
      <c r="BE323" s="69"/>
      <c r="BF323" s="69"/>
      <c r="BG323" s="69"/>
      <c r="BH323" s="69"/>
      <c r="BI323" s="69"/>
      <c r="BJ323" s="69"/>
      <c r="BK323" s="69"/>
      <c r="BL323" s="69"/>
      <c r="BM323" s="69"/>
      <c r="BN323" s="69"/>
      <c r="BO323" s="69"/>
      <c r="BP323" s="180"/>
    </row>
    <row r="324" spans="2:68" x14ac:dyDescent="0.25">
      <c r="B324" s="113" t="str">
        <f t="shared" si="712"/>
        <v>Source and cost explanation</v>
      </c>
      <c r="C324" s="68" t="str">
        <f t="shared" si="713"/>
        <v>Asset #8</v>
      </c>
      <c r="D324" s="122">
        <f t="shared" si="711"/>
        <v>0</v>
      </c>
      <c r="E324" s="122">
        <f t="shared" si="714"/>
        <v>0</v>
      </c>
      <c r="F324" s="122">
        <f t="shared" si="715"/>
        <v>0</v>
      </c>
      <c r="G324" s="122">
        <f t="shared" si="716"/>
        <v>0</v>
      </c>
      <c r="H324" s="122">
        <f t="shared" si="717"/>
        <v>0</v>
      </c>
      <c r="I324" s="69"/>
      <c r="J324" s="69"/>
      <c r="K324" s="69"/>
      <c r="L324" s="69"/>
      <c r="M324" s="69"/>
      <c r="N324" s="69"/>
      <c r="O324" s="69"/>
      <c r="P324" s="69"/>
      <c r="Q324" s="69"/>
      <c r="R324" s="69"/>
      <c r="S324" s="69"/>
      <c r="T324" s="69"/>
      <c r="U324" s="69"/>
      <c r="V324" s="69"/>
      <c r="W324" s="69"/>
      <c r="X324" s="69"/>
      <c r="Y324" s="69"/>
      <c r="Z324" s="69"/>
      <c r="AA324" s="69"/>
      <c r="AB324" s="69"/>
      <c r="AC324" s="69"/>
      <c r="AD324" s="69"/>
      <c r="AE324" s="69"/>
      <c r="AF324" s="69"/>
      <c r="AG324" s="69"/>
      <c r="AH324" s="69"/>
      <c r="AI324" s="69"/>
      <c r="AJ324" s="69"/>
      <c r="AK324" s="69"/>
      <c r="AL324" s="69"/>
      <c r="AM324" s="69"/>
      <c r="AN324" s="69"/>
      <c r="AO324" s="69"/>
      <c r="AP324" s="69"/>
      <c r="AQ324" s="69"/>
      <c r="AR324" s="69"/>
      <c r="AS324" s="69"/>
      <c r="AT324" s="69"/>
      <c r="AU324" s="69"/>
      <c r="AV324" s="69"/>
      <c r="AW324" s="69"/>
      <c r="AX324" s="69"/>
      <c r="AY324" s="69"/>
      <c r="AZ324" s="69"/>
      <c r="BA324" s="69"/>
      <c r="BB324" s="69"/>
      <c r="BC324" s="69"/>
      <c r="BD324" s="69"/>
      <c r="BE324" s="69"/>
      <c r="BF324" s="69"/>
      <c r="BG324" s="69"/>
      <c r="BH324" s="69"/>
      <c r="BI324" s="69"/>
      <c r="BJ324" s="69"/>
      <c r="BK324" s="69"/>
      <c r="BL324" s="69"/>
      <c r="BM324" s="69"/>
      <c r="BN324" s="69"/>
      <c r="BO324" s="69"/>
      <c r="BP324" s="180"/>
    </row>
    <row r="325" spans="2:68" x14ac:dyDescent="0.25">
      <c r="B325" s="113" t="str">
        <f t="shared" si="712"/>
        <v>Source and cost explanation</v>
      </c>
      <c r="C325" s="68" t="str">
        <f t="shared" si="713"/>
        <v>Asset #9</v>
      </c>
      <c r="D325" s="122">
        <f t="shared" si="711"/>
        <v>0</v>
      </c>
      <c r="E325" s="122">
        <f t="shared" si="714"/>
        <v>0</v>
      </c>
      <c r="F325" s="122">
        <f t="shared" si="715"/>
        <v>0</v>
      </c>
      <c r="G325" s="122">
        <f t="shared" si="716"/>
        <v>0</v>
      </c>
      <c r="H325" s="122">
        <f t="shared" si="717"/>
        <v>0</v>
      </c>
      <c r="I325" s="69"/>
      <c r="J325" s="69"/>
      <c r="K325" s="69"/>
      <c r="L325" s="69"/>
      <c r="M325" s="69"/>
      <c r="N325" s="69"/>
      <c r="O325" s="69"/>
      <c r="P325" s="69"/>
      <c r="Q325" s="69"/>
      <c r="R325" s="69"/>
      <c r="S325" s="69"/>
      <c r="T325" s="69"/>
      <c r="U325" s="69"/>
      <c r="V325" s="69"/>
      <c r="W325" s="69"/>
      <c r="X325" s="69"/>
      <c r="Y325" s="69"/>
      <c r="Z325" s="69"/>
      <c r="AA325" s="69"/>
      <c r="AB325" s="69"/>
      <c r="AC325" s="69"/>
      <c r="AD325" s="69"/>
      <c r="AE325" s="69"/>
      <c r="AF325" s="69"/>
      <c r="AG325" s="69"/>
      <c r="AH325" s="69"/>
      <c r="AI325" s="69"/>
      <c r="AJ325" s="69"/>
      <c r="AK325" s="69"/>
      <c r="AL325" s="69"/>
      <c r="AM325" s="69"/>
      <c r="AN325" s="69"/>
      <c r="AO325" s="69"/>
      <c r="AP325" s="69"/>
      <c r="AQ325" s="69"/>
      <c r="AR325" s="69"/>
      <c r="AS325" s="69"/>
      <c r="AT325" s="69"/>
      <c r="AU325" s="69"/>
      <c r="AV325" s="69"/>
      <c r="AW325" s="69"/>
      <c r="AX325" s="69"/>
      <c r="AY325" s="69"/>
      <c r="AZ325" s="69"/>
      <c r="BA325" s="69"/>
      <c r="BB325" s="69"/>
      <c r="BC325" s="69"/>
      <c r="BD325" s="69"/>
      <c r="BE325" s="69"/>
      <c r="BF325" s="69"/>
      <c r="BG325" s="69"/>
      <c r="BH325" s="69"/>
      <c r="BI325" s="69"/>
      <c r="BJ325" s="69"/>
      <c r="BK325" s="69"/>
      <c r="BL325" s="69"/>
      <c r="BM325" s="69"/>
      <c r="BN325" s="69"/>
      <c r="BO325" s="69"/>
      <c r="BP325" s="180"/>
    </row>
    <row r="326" spans="2:68" x14ac:dyDescent="0.25">
      <c r="B326" s="113" t="str">
        <f t="shared" si="712"/>
        <v>Source and cost explanation</v>
      </c>
      <c r="C326" s="68" t="str">
        <f t="shared" si="713"/>
        <v>Asset #10</v>
      </c>
      <c r="D326" s="122">
        <f t="shared" si="711"/>
        <v>0</v>
      </c>
      <c r="E326" s="122">
        <f t="shared" si="714"/>
        <v>0</v>
      </c>
      <c r="F326" s="122">
        <f t="shared" si="715"/>
        <v>0</v>
      </c>
      <c r="G326" s="122">
        <f t="shared" si="716"/>
        <v>0</v>
      </c>
      <c r="H326" s="122">
        <f t="shared" si="717"/>
        <v>0</v>
      </c>
      <c r="I326" s="69"/>
      <c r="J326" s="69"/>
      <c r="K326" s="69"/>
      <c r="L326" s="69"/>
      <c r="M326" s="69"/>
      <c r="N326" s="69"/>
      <c r="O326" s="69"/>
      <c r="P326" s="69"/>
      <c r="Q326" s="69"/>
      <c r="R326" s="69"/>
      <c r="S326" s="69"/>
      <c r="T326" s="69"/>
      <c r="U326" s="69"/>
      <c r="V326" s="69"/>
      <c r="W326" s="69"/>
      <c r="X326" s="69"/>
      <c r="Y326" s="69"/>
      <c r="Z326" s="69"/>
      <c r="AA326" s="69"/>
      <c r="AB326" s="69"/>
      <c r="AC326" s="69"/>
      <c r="AD326" s="69"/>
      <c r="AE326" s="69"/>
      <c r="AF326" s="69"/>
      <c r="AG326" s="69"/>
      <c r="AH326" s="69"/>
      <c r="AI326" s="69"/>
      <c r="AJ326" s="69"/>
      <c r="AK326" s="69"/>
      <c r="AL326" s="69"/>
      <c r="AM326" s="69"/>
      <c r="AN326" s="69"/>
      <c r="AO326" s="69"/>
      <c r="AP326" s="69"/>
      <c r="AQ326" s="69"/>
      <c r="AR326" s="69"/>
      <c r="AS326" s="69"/>
      <c r="AT326" s="69"/>
      <c r="AU326" s="69"/>
      <c r="AV326" s="69"/>
      <c r="AW326" s="69"/>
      <c r="AX326" s="69"/>
      <c r="AY326" s="69"/>
      <c r="AZ326" s="69"/>
      <c r="BA326" s="69"/>
      <c r="BB326" s="69"/>
      <c r="BC326" s="69"/>
      <c r="BD326" s="69"/>
      <c r="BE326" s="69"/>
      <c r="BF326" s="69"/>
      <c r="BG326" s="69"/>
      <c r="BH326" s="69"/>
      <c r="BI326" s="69"/>
      <c r="BJ326" s="69"/>
      <c r="BK326" s="69"/>
      <c r="BL326" s="69"/>
      <c r="BM326" s="69"/>
      <c r="BN326" s="69"/>
      <c r="BO326" s="69"/>
      <c r="BP326" s="180"/>
    </row>
    <row r="327" spans="2:68" x14ac:dyDescent="0.25">
      <c r="B327" s="113" t="str">
        <f t="shared" si="712"/>
        <v>Source and cost explanation</v>
      </c>
      <c r="C327" s="68" t="str">
        <f t="shared" si="713"/>
        <v>Asset #11</v>
      </c>
      <c r="D327" s="122">
        <f t="shared" si="711"/>
        <v>0</v>
      </c>
      <c r="E327" s="122">
        <f t="shared" si="714"/>
        <v>0</v>
      </c>
      <c r="F327" s="122">
        <f t="shared" si="715"/>
        <v>0</v>
      </c>
      <c r="G327" s="122">
        <f t="shared" si="716"/>
        <v>0</v>
      </c>
      <c r="H327" s="122">
        <f t="shared" si="717"/>
        <v>0</v>
      </c>
      <c r="I327" s="69"/>
      <c r="J327" s="69"/>
      <c r="K327" s="69"/>
      <c r="L327" s="69"/>
      <c r="M327" s="69"/>
      <c r="N327" s="69"/>
      <c r="O327" s="69"/>
      <c r="P327" s="69"/>
      <c r="Q327" s="69"/>
      <c r="R327" s="69"/>
      <c r="S327" s="69"/>
      <c r="T327" s="69"/>
      <c r="U327" s="69"/>
      <c r="V327" s="69"/>
      <c r="W327" s="69"/>
      <c r="X327" s="69"/>
      <c r="Y327" s="69"/>
      <c r="Z327" s="69"/>
      <c r="AA327" s="69"/>
      <c r="AB327" s="69"/>
      <c r="AC327" s="69"/>
      <c r="AD327" s="69"/>
      <c r="AE327" s="69"/>
      <c r="AF327" s="69"/>
      <c r="AG327" s="69"/>
      <c r="AH327" s="69"/>
      <c r="AI327" s="69"/>
      <c r="AJ327" s="69"/>
      <c r="AK327" s="69"/>
      <c r="AL327" s="69"/>
      <c r="AM327" s="69"/>
      <c r="AN327" s="69"/>
      <c r="AO327" s="69"/>
      <c r="AP327" s="69"/>
      <c r="AQ327" s="69"/>
      <c r="AR327" s="69"/>
      <c r="AS327" s="69"/>
      <c r="AT327" s="69"/>
      <c r="AU327" s="69"/>
      <c r="AV327" s="69"/>
      <c r="AW327" s="69"/>
      <c r="AX327" s="69"/>
      <c r="AY327" s="69"/>
      <c r="AZ327" s="69"/>
      <c r="BA327" s="69"/>
      <c r="BB327" s="69"/>
      <c r="BC327" s="69"/>
      <c r="BD327" s="69"/>
      <c r="BE327" s="69"/>
      <c r="BF327" s="69"/>
      <c r="BG327" s="69"/>
      <c r="BH327" s="69"/>
      <c r="BI327" s="69"/>
      <c r="BJ327" s="69"/>
      <c r="BK327" s="69"/>
      <c r="BL327" s="69"/>
      <c r="BM327" s="69"/>
      <c r="BN327" s="69"/>
      <c r="BO327" s="69"/>
      <c r="BP327" s="180"/>
    </row>
    <row r="328" spans="2:68" x14ac:dyDescent="0.25">
      <c r="B328" s="113" t="str">
        <f t="shared" si="712"/>
        <v>Source and cost explanation</v>
      </c>
      <c r="C328" s="68" t="str">
        <f t="shared" si="713"/>
        <v>Asset #12</v>
      </c>
      <c r="D328" s="122">
        <f t="shared" si="711"/>
        <v>0</v>
      </c>
      <c r="E328" s="122">
        <f t="shared" si="714"/>
        <v>0</v>
      </c>
      <c r="F328" s="122">
        <f t="shared" si="715"/>
        <v>0</v>
      </c>
      <c r="G328" s="122">
        <f t="shared" si="716"/>
        <v>0</v>
      </c>
      <c r="H328" s="122">
        <f t="shared" si="717"/>
        <v>0</v>
      </c>
      <c r="I328" s="69"/>
      <c r="J328" s="69"/>
      <c r="K328" s="69"/>
      <c r="L328" s="69"/>
      <c r="M328" s="69"/>
      <c r="N328" s="69"/>
      <c r="O328" s="69"/>
      <c r="P328" s="69"/>
      <c r="Q328" s="69"/>
      <c r="R328" s="69"/>
      <c r="S328" s="69"/>
      <c r="T328" s="69"/>
      <c r="U328" s="69"/>
      <c r="V328" s="69"/>
      <c r="W328" s="69"/>
      <c r="X328" s="69"/>
      <c r="Y328" s="69"/>
      <c r="Z328" s="69"/>
      <c r="AA328" s="69"/>
      <c r="AB328" s="69"/>
      <c r="AC328" s="69"/>
      <c r="AD328" s="69"/>
      <c r="AE328" s="69"/>
      <c r="AF328" s="69"/>
      <c r="AG328" s="69"/>
      <c r="AH328" s="69"/>
      <c r="AI328" s="69"/>
      <c r="AJ328" s="69"/>
      <c r="AK328" s="69"/>
      <c r="AL328" s="69"/>
      <c r="AM328" s="69"/>
      <c r="AN328" s="69"/>
      <c r="AO328" s="69"/>
      <c r="AP328" s="69"/>
      <c r="AQ328" s="69"/>
      <c r="AR328" s="69"/>
      <c r="AS328" s="69"/>
      <c r="AT328" s="69"/>
      <c r="AU328" s="69"/>
      <c r="AV328" s="69"/>
      <c r="AW328" s="69"/>
      <c r="AX328" s="69"/>
      <c r="AY328" s="69"/>
      <c r="AZ328" s="69"/>
      <c r="BA328" s="69"/>
      <c r="BB328" s="69"/>
      <c r="BC328" s="69"/>
      <c r="BD328" s="69"/>
      <c r="BE328" s="69"/>
      <c r="BF328" s="69"/>
      <c r="BG328" s="69"/>
      <c r="BH328" s="69"/>
      <c r="BI328" s="69"/>
      <c r="BJ328" s="69"/>
      <c r="BK328" s="69"/>
      <c r="BL328" s="69"/>
      <c r="BM328" s="69"/>
      <c r="BN328" s="69"/>
      <c r="BO328" s="69"/>
      <c r="BP328" s="180"/>
    </row>
    <row r="329" spans="2:68" x14ac:dyDescent="0.25">
      <c r="B329" s="113" t="str">
        <f t="shared" si="712"/>
        <v>Source and cost explanation</v>
      </c>
      <c r="C329" s="68" t="str">
        <f t="shared" si="713"/>
        <v>Asset #13</v>
      </c>
      <c r="D329" s="122">
        <f t="shared" si="711"/>
        <v>0</v>
      </c>
      <c r="E329" s="122">
        <f t="shared" si="714"/>
        <v>0</v>
      </c>
      <c r="F329" s="122">
        <f t="shared" si="715"/>
        <v>0</v>
      </c>
      <c r="G329" s="122">
        <f t="shared" si="716"/>
        <v>0</v>
      </c>
      <c r="H329" s="122">
        <f t="shared" si="717"/>
        <v>0</v>
      </c>
      <c r="I329" s="69"/>
      <c r="J329" s="69"/>
      <c r="K329" s="69"/>
      <c r="L329" s="69"/>
      <c r="M329" s="69"/>
      <c r="N329" s="69"/>
      <c r="O329" s="69"/>
      <c r="P329" s="69"/>
      <c r="Q329" s="69"/>
      <c r="R329" s="69"/>
      <c r="S329" s="69"/>
      <c r="T329" s="69"/>
      <c r="U329" s="69"/>
      <c r="V329" s="69"/>
      <c r="W329" s="69"/>
      <c r="X329" s="69"/>
      <c r="Y329" s="69"/>
      <c r="Z329" s="69"/>
      <c r="AA329" s="69"/>
      <c r="AB329" s="69"/>
      <c r="AC329" s="69"/>
      <c r="AD329" s="69"/>
      <c r="AE329" s="69"/>
      <c r="AF329" s="69"/>
      <c r="AG329" s="69"/>
      <c r="AH329" s="69"/>
      <c r="AI329" s="69"/>
      <c r="AJ329" s="69"/>
      <c r="AK329" s="69"/>
      <c r="AL329" s="69"/>
      <c r="AM329" s="69"/>
      <c r="AN329" s="69"/>
      <c r="AO329" s="69"/>
      <c r="AP329" s="69"/>
      <c r="AQ329" s="69"/>
      <c r="AR329" s="69"/>
      <c r="AS329" s="69"/>
      <c r="AT329" s="69"/>
      <c r="AU329" s="69"/>
      <c r="AV329" s="69"/>
      <c r="AW329" s="69"/>
      <c r="AX329" s="69"/>
      <c r="AY329" s="69"/>
      <c r="AZ329" s="69"/>
      <c r="BA329" s="69"/>
      <c r="BB329" s="69"/>
      <c r="BC329" s="69"/>
      <c r="BD329" s="69"/>
      <c r="BE329" s="69"/>
      <c r="BF329" s="69"/>
      <c r="BG329" s="69"/>
      <c r="BH329" s="69"/>
      <c r="BI329" s="69"/>
      <c r="BJ329" s="69"/>
      <c r="BK329" s="69"/>
      <c r="BL329" s="69"/>
      <c r="BM329" s="69"/>
      <c r="BN329" s="69"/>
      <c r="BO329" s="69"/>
      <c r="BP329" s="180"/>
    </row>
    <row r="330" spans="2:68" x14ac:dyDescent="0.25">
      <c r="B330" s="113" t="str">
        <f t="shared" si="712"/>
        <v>Source and cost explanation</v>
      </c>
      <c r="C330" s="68" t="str">
        <f t="shared" si="713"/>
        <v>Asset #14</v>
      </c>
      <c r="D330" s="122">
        <f t="shared" si="711"/>
        <v>0</v>
      </c>
      <c r="E330" s="122">
        <f t="shared" si="714"/>
        <v>0</v>
      </c>
      <c r="F330" s="122">
        <f t="shared" si="715"/>
        <v>0</v>
      </c>
      <c r="G330" s="122">
        <f t="shared" si="716"/>
        <v>0</v>
      </c>
      <c r="H330" s="122">
        <f t="shared" si="717"/>
        <v>0</v>
      </c>
      <c r="I330" s="69"/>
      <c r="J330" s="69"/>
      <c r="K330" s="69"/>
      <c r="L330" s="69"/>
      <c r="M330" s="69"/>
      <c r="N330" s="69"/>
      <c r="O330" s="69"/>
      <c r="P330" s="69"/>
      <c r="Q330" s="69"/>
      <c r="R330" s="69"/>
      <c r="S330" s="69"/>
      <c r="T330" s="69"/>
      <c r="U330" s="69"/>
      <c r="V330" s="69"/>
      <c r="W330" s="69"/>
      <c r="X330" s="69"/>
      <c r="Y330" s="69"/>
      <c r="Z330" s="69"/>
      <c r="AA330" s="69"/>
      <c r="AB330" s="69"/>
      <c r="AC330" s="69"/>
      <c r="AD330" s="69"/>
      <c r="AE330" s="69"/>
      <c r="AF330" s="69"/>
      <c r="AG330" s="69"/>
      <c r="AH330" s="69"/>
      <c r="AI330" s="69"/>
      <c r="AJ330" s="69"/>
      <c r="AK330" s="69"/>
      <c r="AL330" s="69"/>
      <c r="AM330" s="69"/>
      <c r="AN330" s="69"/>
      <c r="AO330" s="69"/>
      <c r="AP330" s="69"/>
      <c r="AQ330" s="69"/>
      <c r="AR330" s="69"/>
      <c r="AS330" s="69"/>
      <c r="AT330" s="69"/>
      <c r="AU330" s="69"/>
      <c r="AV330" s="69"/>
      <c r="AW330" s="69"/>
      <c r="AX330" s="69"/>
      <c r="AY330" s="69"/>
      <c r="AZ330" s="69"/>
      <c r="BA330" s="69"/>
      <c r="BB330" s="69"/>
      <c r="BC330" s="69"/>
      <c r="BD330" s="69"/>
      <c r="BE330" s="69"/>
      <c r="BF330" s="69"/>
      <c r="BG330" s="69"/>
      <c r="BH330" s="69"/>
      <c r="BI330" s="69"/>
      <c r="BJ330" s="69"/>
      <c r="BK330" s="69"/>
      <c r="BL330" s="69"/>
      <c r="BM330" s="69"/>
      <c r="BN330" s="69"/>
      <c r="BO330" s="69"/>
      <c r="BP330" s="180"/>
    </row>
    <row r="331" spans="2:68" x14ac:dyDescent="0.25">
      <c r="B331" s="113" t="str">
        <f t="shared" si="712"/>
        <v>Source and cost explanation</v>
      </c>
      <c r="C331" s="68" t="str">
        <f t="shared" si="713"/>
        <v>Asset #15</v>
      </c>
      <c r="D331" s="122">
        <f t="shared" si="711"/>
        <v>0</v>
      </c>
      <c r="E331" s="122">
        <f t="shared" si="714"/>
        <v>0</v>
      </c>
      <c r="F331" s="122">
        <f t="shared" si="715"/>
        <v>0</v>
      </c>
      <c r="G331" s="122">
        <f t="shared" si="716"/>
        <v>0</v>
      </c>
      <c r="H331" s="122">
        <f t="shared" si="717"/>
        <v>0</v>
      </c>
      <c r="I331" s="69"/>
      <c r="J331" s="69"/>
      <c r="K331" s="69"/>
      <c r="L331" s="69"/>
      <c r="M331" s="69"/>
      <c r="N331" s="69"/>
      <c r="O331" s="69"/>
      <c r="P331" s="69"/>
      <c r="Q331" s="69"/>
      <c r="R331" s="69"/>
      <c r="S331" s="69"/>
      <c r="T331" s="69"/>
      <c r="U331" s="69"/>
      <c r="V331" s="69"/>
      <c r="W331" s="69"/>
      <c r="X331" s="69"/>
      <c r="Y331" s="69"/>
      <c r="Z331" s="69"/>
      <c r="AA331" s="69"/>
      <c r="AB331" s="69"/>
      <c r="AC331" s="69"/>
      <c r="AD331" s="69"/>
      <c r="AE331" s="69"/>
      <c r="AF331" s="69"/>
      <c r="AG331" s="69"/>
      <c r="AH331" s="69"/>
      <c r="AI331" s="69"/>
      <c r="AJ331" s="69"/>
      <c r="AK331" s="69"/>
      <c r="AL331" s="69"/>
      <c r="AM331" s="69"/>
      <c r="AN331" s="69"/>
      <c r="AO331" s="69"/>
      <c r="AP331" s="69"/>
      <c r="AQ331" s="69"/>
      <c r="AR331" s="69"/>
      <c r="AS331" s="69"/>
      <c r="AT331" s="69"/>
      <c r="AU331" s="69"/>
      <c r="AV331" s="69"/>
      <c r="AW331" s="69"/>
      <c r="AX331" s="69"/>
      <c r="AY331" s="69"/>
      <c r="AZ331" s="69"/>
      <c r="BA331" s="69"/>
      <c r="BB331" s="69"/>
      <c r="BC331" s="69"/>
      <c r="BD331" s="69"/>
      <c r="BE331" s="69"/>
      <c r="BF331" s="69"/>
      <c r="BG331" s="69"/>
      <c r="BH331" s="69"/>
      <c r="BI331" s="69"/>
      <c r="BJ331" s="69"/>
      <c r="BK331" s="69"/>
      <c r="BL331" s="69"/>
      <c r="BM331" s="69"/>
      <c r="BN331" s="69"/>
      <c r="BO331" s="69"/>
      <c r="BP331" s="180"/>
    </row>
    <row r="332" spans="2:68" x14ac:dyDescent="0.25">
      <c r="B332" s="113"/>
      <c r="C332" s="68"/>
      <c r="D332" s="179">
        <f>SUM(D317:D331)</f>
        <v>0</v>
      </c>
      <c r="E332" s="179">
        <f t="shared" ref="E332" si="718">SUM(E317:E331)</f>
        <v>0</v>
      </c>
      <c r="F332" s="179">
        <f t="shared" ref="F332" si="719">SUM(F317:F331)</f>
        <v>0</v>
      </c>
      <c r="G332" s="179">
        <f t="shared" ref="G332" si="720">SUM(G317:G331)</f>
        <v>0</v>
      </c>
      <c r="H332" s="179">
        <f t="shared" ref="H332" si="721">SUM(H317:H331)</f>
        <v>0</v>
      </c>
      <c r="I332" s="69"/>
      <c r="J332" s="69"/>
      <c r="K332" s="69"/>
      <c r="L332" s="69"/>
      <c r="M332" s="69"/>
      <c r="N332" s="69"/>
      <c r="O332" s="69"/>
      <c r="P332" s="69"/>
      <c r="Q332" s="69"/>
      <c r="R332" s="69"/>
      <c r="S332" s="69"/>
      <c r="T332" s="69"/>
      <c r="U332" s="69"/>
      <c r="V332" s="69"/>
      <c r="W332" s="69"/>
      <c r="X332" s="69"/>
      <c r="Y332" s="69"/>
      <c r="Z332" s="69"/>
      <c r="AA332" s="69"/>
      <c r="AB332" s="69"/>
      <c r="AC332" s="69"/>
      <c r="AD332" s="69"/>
      <c r="AE332" s="69"/>
      <c r="AF332" s="69"/>
      <c r="AG332" s="69"/>
      <c r="AH332" s="69"/>
      <c r="AI332" s="69"/>
      <c r="AJ332" s="69"/>
      <c r="AK332" s="69"/>
      <c r="AL332" s="69"/>
      <c r="AM332" s="69"/>
      <c r="AN332" s="69"/>
      <c r="AO332" s="69"/>
      <c r="AP332" s="69"/>
      <c r="AQ332" s="69"/>
      <c r="AR332" s="69"/>
      <c r="AS332" s="69"/>
      <c r="AT332" s="69"/>
      <c r="AU332" s="69"/>
      <c r="AV332" s="69"/>
      <c r="AW332" s="69"/>
      <c r="AX332" s="69"/>
      <c r="AY332" s="69"/>
      <c r="AZ332" s="69"/>
      <c r="BA332" s="69"/>
      <c r="BB332" s="69"/>
      <c r="BC332" s="69"/>
      <c r="BD332" s="69"/>
      <c r="BE332" s="69"/>
      <c r="BF332" s="69"/>
      <c r="BG332" s="69"/>
      <c r="BH332" s="69"/>
      <c r="BI332" s="69"/>
      <c r="BJ332" s="69"/>
      <c r="BK332" s="69"/>
      <c r="BL332" s="69"/>
      <c r="BM332" s="69"/>
      <c r="BN332" s="69"/>
      <c r="BO332" s="69"/>
      <c r="BP332" s="180"/>
    </row>
    <row r="333" spans="2:68" x14ac:dyDescent="0.25">
      <c r="B333" s="113"/>
      <c r="C333" s="68"/>
      <c r="D333" s="179"/>
      <c r="E333" s="179"/>
      <c r="F333" s="179"/>
      <c r="G333" s="179"/>
      <c r="H333" s="179"/>
      <c r="I333" s="69"/>
      <c r="J333" s="69"/>
      <c r="K333" s="69"/>
      <c r="L333" s="69"/>
      <c r="M333" s="69"/>
      <c r="N333" s="69"/>
      <c r="O333" s="69"/>
      <c r="P333" s="69"/>
      <c r="Q333" s="69"/>
      <c r="R333" s="69"/>
      <c r="S333" s="69"/>
      <c r="T333" s="69"/>
      <c r="U333" s="69"/>
      <c r="V333" s="69"/>
      <c r="W333" s="69"/>
      <c r="X333" s="69"/>
      <c r="Y333" s="69"/>
      <c r="Z333" s="69"/>
      <c r="AA333" s="69"/>
      <c r="AB333" s="69"/>
      <c r="AC333" s="69"/>
      <c r="AD333" s="69"/>
      <c r="AE333" s="69"/>
      <c r="AF333" s="69"/>
      <c r="AG333" s="69"/>
      <c r="AH333" s="69"/>
      <c r="AI333" s="69"/>
      <c r="AJ333" s="69"/>
      <c r="AK333" s="69"/>
      <c r="AL333" s="69"/>
      <c r="AM333" s="69"/>
      <c r="AN333" s="69"/>
      <c r="AO333" s="69"/>
      <c r="AP333" s="69"/>
      <c r="AQ333" s="69"/>
      <c r="AR333" s="69"/>
      <c r="AS333" s="69"/>
      <c r="AT333" s="69"/>
      <c r="AU333" s="69"/>
      <c r="AV333" s="69"/>
      <c r="AW333" s="69"/>
      <c r="AX333" s="69"/>
      <c r="AY333" s="69"/>
      <c r="AZ333" s="69"/>
      <c r="BA333" s="69"/>
      <c r="BB333" s="69"/>
      <c r="BC333" s="69"/>
      <c r="BD333" s="69"/>
      <c r="BE333" s="69"/>
      <c r="BF333" s="69"/>
      <c r="BG333" s="69"/>
      <c r="BH333" s="69"/>
      <c r="BI333" s="69"/>
      <c r="BJ333" s="69"/>
      <c r="BK333" s="69"/>
      <c r="BL333" s="69"/>
      <c r="BM333" s="69"/>
      <c r="BN333" s="69"/>
      <c r="BO333" s="69"/>
      <c r="BP333" s="180"/>
    </row>
    <row r="334" spans="2:68" x14ac:dyDescent="0.25">
      <c r="B334" s="113"/>
      <c r="C334" s="68" t="s">
        <v>355</v>
      </c>
      <c r="D334" s="176">
        <f>D291</f>
        <v>43617</v>
      </c>
      <c r="E334" s="94">
        <f>DATE(YEAR(D334)+1,MONTH(D334),DAY(D334))</f>
        <v>43983</v>
      </c>
      <c r="F334" s="94">
        <f>DATE(YEAR(E334)+1,MONTH(E334),DAY(E334))</f>
        <v>44348</v>
      </c>
      <c r="G334" s="94">
        <f>DATE(YEAR(F334)+1,MONTH(F334),DAY(F334))</f>
        <v>44713</v>
      </c>
      <c r="H334" s="94">
        <f>DATE(YEAR(G334)+1,MONTH(G334),DAY(G334))</f>
        <v>45078</v>
      </c>
      <c r="I334" s="69"/>
      <c r="J334" s="69"/>
      <c r="K334" s="69"/>
      <c r="L334" s="69"/>
      <c r="M334" s="69"/>
      <c r="N334" s="69"/>
      <c r="O334" s="69"/>
      <c r="P334" s="69"/>
      <c r="Q334" s="69"/>
      <c r="R334" s="69"/>
      <c r="S334" s="69"/>
      <c r="T334" s="69"/>
      <c r="U334" s="69"/>
      <c r="V334" s="69"/>
      <c r="W334" s="69"/>
      <c r="X334" s="69"/>
      <c r="Y334" s="69"/>
      <c r="Z334" s="69"/>
      <c r="AA334" s="69"/>
      <c r="AB334" s="69"/>
      <c r="AC334" s="69"/>
      <c r="AD334" s="69"/>
      <c r="AE334" s="69"/>
      <c r="AF334" s="69"/>
      <c r="AG334" s="69"/>
      <c r="AH334" s="69"/>
      <c r="AI334" s="69"/>
      <c r="AJ334" s="69"/>
      <c r="AK334" s="69"/>
      <c r="AL334" s="69"/>
      <c r="AM334" s="69"/>
      <c r="AN334" s="69"/>
      <c r="AO334" s="69"/>
      <c r="AP334" s="69"/>
      <c r="AQ334" s="69"/>
      <c r="AR334" s="69"/>
      <c r="AS334" s="69"/>
      <c r="AT334" s="69"/>
      <c r="AU334" s="69"/>
      <c r="AV334" s="69"/>
      <c r="AW334" s="69"/>
      <c r="AX334" s="69"/>
      <c r="AY334" s="69"/>
      <c r="AZ334" s="69"/>
      <c r="BA334" s="69"/>
      <c r="BB334" s="69"/>
      <c r="BC334" s="69"/>
      <c r="BD334" s="69"/>
      <c r="BE334" s="69"/>
      <c r="BF334" s="69"/>
      <c r="BG334" s="69"/>
      <c r="BH334" s="69"/>
      <c r="BI334" s="69"/>
      <c r="BJ334" s="69"/>
      <c r="BK334" s="69"/>
      <c r="BL334" s="69"/>
      <c r="BM334" s="69"/>
      <c r="BN334" s="69"/>
      <c r="BO334" s="69"/>
      <c r="BP334" s="180"/>
    </row>
    <row r="335" spans="2:68" x14ac:dyDescent="0.25">
      <c r="B335" s="113" t="str">
        <f>B309</f>
        <v>Source and cost explanation</v>
      </c>
      <c r="C335" s="68" t="str">
        <f>C309</f>
        <v>Asset #1</v>
      </c>
      <c r="D335" s="122">
        <f>P309</f>
        <v>0</v>
      </c>
      <c r="E335" s="122">
        <f>AC309</f>
        <v>0</v>
      </c>
      <c r="F335" s="122">
        <f>AP309</f>
        <v>0</v>
      </c>
      <c r="G335" s="122">
        <f>BC309</f>
        <v>0</v>
      </c>
      <c r="H335" s="122">
        <f>BP309</f>
        <v>0</v>
      </c>
      <c r="I335" s="69"/>
      <c r="J335" s="69"/>
      <c r="K335" s="69"/>
      <c r="L335" s="69"/>
      <c r="M335" s="69"/>
      <c r="N335" s="69"/>
      <c r="O335" s="69"/>
      <c r="P335" s="69"/>
      <c r="Q335" s="69"/>
      <c r="R335" s="69"/>
      <c r="S335" s="69"/>
      <c r="T335" s="69"/>
      <c r="U335" s="69"/>
      <c r="V335" s="69"/>
      <c r="W335" s="69"/>
      <c r="X335" s="69"/>
      <c r="Y335" s="69"/>
      <c r="Z335" s="69"/>
      <c r="AA335" s="69"/>
      <c r="AB335" s="69"/>
      <c r="AC335" s="69"/>
      <c r="AD335" s="69"/>
      <c r="AE335" s="69"/>
      <c r="AF335" s="69"/>
      <c r="AG335" s="69"/>
      <c r="AH335" s="69"/>
      <c r="AI335" s="69"/>
      <c r="AJ335" s="69"/>
      <c r="AK335" s="69"/>
      <c r="AL335" s="69"/>
      <c r="AM335" s="69"/>
      <c r="AN335" s="69"/>
      <c r="AO335" s="69"/>
      <c r="AP335" s="69"/>
      <c r="AQ335" s="69"/>
      <c r="AR335" s="69"/>
      <c r="AS335" s="69"/>
      <c r="AT335" s="69"/>
      <c r="AU335" s="69"/>
      <c r="AV335" s="69"/>
      <c r="AW335" s="69"/>
      <c r="AX335" s="69"/>
      <c r="AY335" s="69"/>
      <c r="AZ335" s="69"/>
      <c r="BA335" s="69"/>
      <c r="BB335" s="69"/>
      <c r="BC335" s="69"/>
      <c r="BD335" s="69"/>
      <c r="BE335" s="69"/>
      <c r="BF335" s="69"/>
      <c r="BG335" s="69"/>
      <c r="BH335" s="69"/>
      <c r="BI335" s="69"/>
      <c r="BJ335" s="69"/>
      <c r="BK335" s="69"/>
      <c r="BL335" s="69"/>
      <c r="BM335" s="69"/>
      <c r="BN335" s="69"/>
      <c r="BO335" s="69"/>
      <c r="BP335" s="180"/>
    </row>
    <row r="336" spans="2:68" x14ac:dyDescent="0.25">
      <c r="B336" s="113" t="str">
        <f t="shared" ref="B336:B338" si="722">B310</f>
        <v>Source and cost explanation</v>
      </c>
      <c r="C336" s="68" t="str">
        <f>C310</f>
        <v>Asset #2</v>
      </c>
      <c r="D336" s="122">
        <f t="shared" ref="D336:D338" si="723">P310</f>
        <v>0</v>
      </c>
      <c r="E336" s="122">
        <f t="shared" ref="E336:E338" si="724">AC310</f>
        <v>0</v>
      </c>
      <c r="F336" s="122">
        <f t="shared" ref="F336:F338" si="725">AP310</f>
        <v>0</v>
      </c>
      <c r="G336" s="122">
        <f t="shared" ref="G336:G338" si="726">BC310</f>
        <v>0</v>
      </c>
      <c r="H336" s="122">
        <f t="shared" ref="H336:H338" si="727">BP310</f>
        <v>0</v>
      </c>
      <c r="I336" s="69"/>
      <c r="J336" s="69"/>
      <c r="K336" s="69"/>
      <c r="L336" s="69"/>
      <c r="M336" s="69"/>
      <c r="N336" s="69"/>
      <c r="O336" s="69"/>
      <c r="P336" s="69"/>
      <c r="Q336" s="69"/>
      <c r="R336" s="69"/>
      <c r="S336" s="69"/>
      <c r="T336" s="69"/>
      <c r="U336" s="69"/>
      <c r="V336" s="69"/>
      <c r="W336" s="69"/>
      <c r="X336" s="69"/>
      <c r="Y336" s="69"/>
      <c r="Z336" s="69"/>
      <c r="AA336" s="69"/>
      <c r="AB336" s="69"/>
      <c r="AC336" s="69"/>
      <c r="AD336" s="69"/>
      <c r="AE336" s="69"/>
      <c r="AF336" s="69"/>
      <c r="AG336" s="69"/>
      <c r="AH336" s="69"/>
      <c r="AI336" s="69"/>
      <c r="AJ336" s="69"/>
      <c r="AK336" s="69"/>
      <c r="AL336" s="69"/>
      <c r="AM336" s="69"/>
      <c r="AN336" s="69"/>
      <c r="AO336" s="69"/>
      <c r="AP336" s="69"/>
      <c r="AQ336" s="69"/>
      <c r="AR336" s="69"/>
      <c r="AS336" s="69"/>
      <c r="AT336" s="69"/>
      <c r="AU336" s="69"/>
      <c r="AV336" s="69"/>
      <c r="AW336" s="69"/>
      <c r="AX336" s="69"/>
      <c r="AY336" s="69"/>
      <c r="AZ336" s="69"/>
      <c r="BA336" s="69"/>
      <c r="BB336" s="69"/>
      <c r="BC336" s="69"/>
      <c r="BD336" s="69"/>
      <c r="BE336" s="69"/>
      <c r="BF336" s="69"/>
      <c r="BG336" s="69"/>
      <c r="BH336" s="69"/>
      <c r="BI336" s="69"/>
      <c r="BJ336" s="69"/>
      <c r="BK336" s="69"/>
      <c r="BL336" s="69"/>
      <c r="BM336" s="69"/>
      <c r="BN336" s="69"/>
      <c r="BO336" s="69"/>
      <c r="BP336" s="180"/>
    </row>
    <row r="337" spans="2:68" x14ac:dyDescent="0.25">
      <c r="B337" s="113" t="str">
        <f t="shared" si="722"/>
        <v>Source and cost explanation</v>
      </c>
      <c r="C337" s="68" t="str">
        <f>C311</f>
        <v>Asset #3</v>
      </c>
      <c r="D337" s="122">
        <f t="shared" si="723"/>
        <v>0</v>
      </c>
      <c r="E337" s="122">
        <f t="shared" si="724"/>
        <v>0</v>
      </c>
      <c r="F337" s="122">
        <f t="shared" si="725"/>
        <v>0</v>
      </c>
      <c r="G337" s="122">
        <f t="shared" si="726"/>
        <v>0</v>
      </c>
      <c r="H337" s="122">
        <f t="shared" si="727"/>
        <v>0</v>
      </c>
      <c r="I337" s="69"/>
      <c r="J337" s="69"/>
      <c r="K337" s="69"/>
      <c r="L337" s="69"/>
      <c r="M337" s="69"/>
      <c r="N337" s="69"/>
      <c r="O337" s="69"/>
      <c r="P337" s="69"/>
      <c r="Q337" s="69"/>
      <c r="R337" s="69"/>
      <c r="S337" s="69"/>
      <c r="T337" s="69"/>
      <c r="U337" s="69"/>
      <c r="V337" s="69"/>
      <c r="W337" s="69"/>
      <c r="X337" s="69"/>
      <c r="Y337" s="69"/>
      <c r="Z337" s="69"/>
      <c r="AA337" s="69"/>
      <c r="AB337" s="69"/>
      <c r="AC337" s="69"/>
      <c r="AD337" s="69"/>
      <c r="AE337" s="69"/>
      <c r="AF337" s="69"/>
      <c r="AG337" s="69"/>
      <c r="AH337" s="69"/>
      <c r="AI337" s="69"/>
      <c r="AJ337" s="69"/>
      <c r="AK337" s="69"/>
      <c r="AL337" s="69"/>
      <c r="AM337" s="69"/>
      <c r="AN337" s="69"/>
      <c r="AO337" s="69"/>
      <c r="AP337" s="69"/>
      <c r="AQ337" s="69"/>
      <c r="AR337" s="69"/>
      <c r="AS337" s="69"/>
      <c r="AT337" s="69"/>
      <c r="AU337" s="69"/>
      <c r="AV337" s="69"/>
      <c r="AW337" s="69"/>
      <c r="AX337" s="69"/>
      <c r="AY337" s="69"/>
      <c r="AZ337" s="69"/>
      <c r="BA337" s="69"/>
      <c r="BB337" s="69"/>
      <c r="BC337" s="69"/>
      <c r="BD337" s="69"/>
      <c r="BE337" s="69"/>
      <c r="BF337" s="69"/>
      <c r="BG337" s="69"/>
      <c r="BH337" s="69"/>
      <c r="BI337" s="69"/>
      <c r="BJ337" s="69"/>
      <c r="BK337" s="69"/>
      <c r="BL337" s="69"/>
      <c r="BM337" s="69"/>
      <c r="BN337" s="69"/>
      <c r="BO337" s="69"/>
      <c r="BP337" s="180"/>
    </row>
    <row r="338" spans="2:68" x14ac:dyDescent="0.25">
      <c r="B338" s="113" t="str">
        <f t="shared" si="722"/>
        <v>Source and cost explanation</v>
      </c>
      <c r="C338" s="68" t="str">
        <f>C312</f>
        <v>Asset #4</v>
      </c>
      <c r="D338" s="122">
        <f t="shared" si="723"/>
        <v>0</v>
      </c>
      <c r="E338" s="122">
        <f t="shared" si="724"/>
        <v>0</v>
      </c>
      <c r="F338" s="122">
        <f t="shared" si="725"/>
        <v>0</v>
      </c>
      <c r="G338" s="122">
        <f t="shared" si="726"/>
        <v>0</v>
      </c>
      <c r="H338" s="122">
        <f t="shared" si="727"/>
        <v>0</v>
      </c>
      <c r="I338" s="69"/>
      <c r="J338" s="69"/>
      <c r="K338" s="69"/>
      <c r="L338" s="69"/>
      <c r="M338" s="69"/>
      <c r="N338" s="69"/>
      <c r="O338" s="69"/>
      <c r="P338" s="69"/>
      <c r="Q338" s="69"/>
      <c r="R338" s="69"/>
      <c r="S338" s="69"/>
      <c r="T338" s="69"/>
      <c r="U338" s="69"/>
      <c r="V338" s="69"/>
      <c r="W338" s="69"/>
      <c r="X338" s="69"/>
      <c r="Y338" s="69"/>
      <c r="Z338" s="69"/>
      <c r="AA338" s="69"/>
      <c r="AB338" s="69"/>
      <c r="AC338" s="69"/>
      <c r="AD338" s="69"/>
      <c r="AE338" s="69"/>
      <c r="AF338" s="69"/>
      <c r="AG338" s="69"/>
      <c r="AH338" s="69"/>
      <c r="AI338" s="69"/>
      <c r="AJ338" s="69"/>
      <c r="AK338" s="69"/>
      <c r="AL338" s="69"/>
      <c r="AM338" s="69"/>
      <c r="AN338" s="69"/>
      <c r="AO338" s="69"/>
      <c r="AP338" s="69"/>
      <c r="AQ338" s="69"/>
      <c r="AR338" s="69"/>
      <c r="AS338" s="69"/>
      <c r="AT338" s="69"/>
      <c r="AU338" s="69"/>
      <c r="AV338" s="69"/>
      <c r="AW338" s="69"/>
      <c r="AX338" s="69"/>
      <c r="AY338" s="69"/>
      <c r="AZ338" s="69"/>
      <c r="BA338" s="69"/>
      <c r="BB338" s="69"/>
      <c r="BC338" s="69"/>
      <c r="BD338" s="69"/>
      <c r="BE338" s="69"/>
      <c r="BF338" s="69"/>
      <c r="BG338" s="69"/>
      <c r="BH338" s="69"/>
      <c r="BI338" s="69"/>
      <c r="BJ338" s="69"/>
      <c r="BK338" s="69"/>
      <c r="BL338" s="69"/>
      <c r="BM338" s="69"/>
      <c r="BN338" s="69"/>
      <c r="BO338" s="69"/>
      <c r="BP338" s="180"/>
    </row>
    <row r="339" spans="2:68" x14ac:dyDescent="0.25">
      <c r="B339" s="113"/>
      <c r="C339" s="69"/>
      <c r="D339" s="122">
        <f>SUM(D335:D338)</f>
        <v>0</v>
      </c>
      <c r="E339" s="122">
        <f t="shared" ref="E339" si="728">SUM(E335:E338)</f>
        <v>0</v>
      </c>
      <c r="F339" s="122">
        <f t="shared" ref="F339" si="729">SUM(F335:F338)</f>
        <v>0</v>
      </c>
      <c r="G339" s="122">
        <f t="shared" ref="G339" si="730">SUM(G335:G338)</f>
        <v>0</v>
      </c>
      <c r="H339" s="122">
        <f t="shared" ref="H339" si="731">SUM(H335:H338)</f>
        <v>0</v>
      </c>
      <c r="I339" s="69"/>
      <c r="J339" s="69"/>
      <c r="K339" s="69"/>
      <c r="L339" s="69"/>
      <c r="M339" s="69"/>
      <c r="N339" s="69"/>
      <c r="O339" s="69"/>
      <c r="P339" s="69"/>
      <c r="Q339" s="69"/>
      <c r="R339" s="69"/>
      <c r="S339" s="69"/>
      <c r="T339" s="69"/>
      <c r="U339" s="69"/>
      <c r="V339" s="69"/>
      <c r="W339" s="69"/>
      <c r="X339" s="69"/>
      <c r="Y339" s="69"/>
      <c r="Z339" s="69"/>
      <c r="AA339" s="69"/>
      <c r="AB339" s="69"/>
      <c r="AC339" s="69"/>
      <c r="AD339" s="69"/>
      <c r="AE339" s="69"/>
      <c r="AF339" s="69"/>
      <c r="AG339" s="69"/>
      <c r="AH339" s="69"/>
      <c r="AI339" s="69"/>
      <c r="AJ339" s="69"/>
      <c r="AK339" s="69"/>
      <c r="AL339" s="69"/>
      <c r="AM339" s="69"/>
      <c r="AN339" s="69"/>
      <c r="AO339" s="69"/>
      <c r="AP339" s="69"/>
      <c r="AQ339" s="69"/>
      <c r="AR339" s="69"/>
      <c r="AS339" s="69"/>
      <c r="AT339" s="69"/>
      <c r="AU339" s="69"/>
      <c r="AV339" s="69"/>
      <c r="AW339" s="69"/>
      <c r="AX339" s="69"/>
      <c r="AY339" s="69"/>
      <c r="AZ339" s="69"/>
      <c r="BA339" s="69"/>
      <c r="BB339" s="69"/>
      <c r="BC339" s="69"/>
      <c r="BD339" s="69"/>
      <c r="BE339" s="69"/>
      <c r="BF339" s="69"/>
      <c r="BG339" s="69"/>
      <c r="BH339" s="69"/>
      <c r="BI339" s="69"/>
      <c r="BJ339" s="69"/>
      <c r="BK339" s="69"/>
      <c r="BL339" s="69"/>
      <c r="BM339" s="69"/>
      <c r="BN339" s="69"/>
      <c r="BO339" s="69"/>
      <c r="BP339" s="180"/>
    </row>
    <row r="340" spans="2:68" x14ac:dyDescent="0.25">
      <c r="B340" s="113"/>
      <c r="C340" s="68"/>
      <c r="D340" s="93"/>
      <c r="E340" s="93"/>
      <c r="F340" s="93"/>
      <c r="G340" s="93"/>
      <c r="H340" s="93"/>
      <c r="I340" s="69"/>
      <c r="J340" s="69"/>
      <c r="K340" s="69"/>
      <c r="L340" s="69"/>
      <c r="M340" s="69"/>
      <c r="N340" s="69"/>
      <c r="O340" s="69"/>
      <c r="P340" s="69"/>
      <c r="Q340" s="69"/>
      <c r="R340" s="69"/>
      <c r="S340" s="69"/>
      <c r="T340" s="69"/>
      <c r="U340" s="69"/>
      <c r="V340" s="69"/>
      <c r="W340" s="69"/>
      <c r="X340" s="69"/>
      <c r="Y340" s="69"/>
      <c r="Z340" s="69"/>
      <c r="AA340" s="69"/>
      <c r="AB340" s="69"/>
      <c r="AC340" s="69"/>
      <c r="AD340" s="69"/>
      <c r="AE340" s="69"/>
      <c r="AF340" s="69"/>
      <c r="AG340" s="69"/>
      <c r="AH340" s="69"/>
      <c r="AI340" s="69"/>
      <c r="AJ340" s="69"/>
      <c r="AK340" s="69"/>
      <c r="AL340" s="69"/>
      <c r="AM340" s="69"/>
      <c r="AN340" s="69"/>
      <c r="AO340" s="69"/>
      <c r="AP340" s="69"/>
      <c r="AQ340" s="69"/>
      <c r="AR340" s="69"/>
      <c r="AS340" s="69"/>
      <c r="AT340" s="69"/>
      <c r="AU340" s="69"/>
      <c r="AV340" s="69"/>
      <c r="AW340" s="69"/>
      <c r="AX340" s="69"/>
      <c r="AY340" s="69"/>
      <c r="AZ340" s="69"/>
      <c r="BA340" s="69"/>
      <c r="BB340" s="69"/>
      <c r="BC340" s="69"/>
      <c r="BD340" s="69"/>
      <c r="BE340" s="69"/>
      <c r="BF340" s="69"/>
      <c r="BG340" s="69"/>
      <c r="BH340" s="69"/>
      <c r="BI340" s="69"/>
      <c r="BJ340" s="69"/>
      <c r="BK340" s="69"/>
      <c r="BL340" s="69"/>
      <c r="BM340" s="69"/>
      <c r="BN340" s="69"/>
      <c r="BO340" s="69"/>
      <c r="BP340" s="180"/>
    </row>
    <row r="341" spans="2:68" x14ac:dyDescent="0.25">
      <c r="B341" s="113" t="s">
        <v>119</v>
      </c>
      <c r="C341" s="68"/>
      <c r="D341" s="94">
        <f>D291</f>
        <v>43617</v>
      </c>
      <c r="E341" s="94">
        <f>DATE(YEAR(D341)+1,MONTH(D341),DAY(D341))</f>
        <v>43983</v>
      </c>
      <c r="F341" s="94">
        <f>DATE(YEAR(E341)+1,MONTH(E341),DAY(E341))</f>
        <v>44348</v>
      </c>
      <c r="G341" s="94">
        <f>DATE(YEAR(F341)+1,MONTH(F341),DAY(F341))</f>
        <v>44713</v>
      </c>
      <c r="H341" s="94">
        <f>DATE(YEAR(G341)+1,MONTH(G341),DAY(G341))</f>
        <v>45078</v>
      </c>
      <c r="I341" s="69"/>
      <c r="J341" s="69"/>
      <c r="K341" s="69"/>
      <c r="L341" s="69"/>
      <c r="M341" s="69"/>
      <c r="N341" s="69"/>
      <c r="O341" s="69"/>
      <c r="P341" s="69"/>
      <c r="Q341" s="69"/>
      <c r="R341" s="69"/>
      <c r="S341" s="69"/>
      <c r="T341" s="69"/>
      <c r="U341" s="69"/>
      <c r="V341" s="69"/>
      <c r="W341" s="69"/>
      <c r="X341" s="69"/>
      <c r="Y341" s="69"/>
      <c r="Z341" s="69"/>
      <c r="AA341" s="69"/>
      <c r="AB341" s="69"/>
      <c r="AC341" s="69"/>
      <c r="AD341" s="69"/>
      <c r="AE341" s="69"/>
      <c r="AF341" s="69"/>
      <c r="AG341" s="69"/>
      <c r="AH341" s="69"/>
      <c r="AI341" s="69"/>
      <c r="AJ341" s="69"/>
      <c r="AK341" s="69"/>
      <c r="AL341" s="69"/>
      <c r="AM341" s="69"/>
      <c r="AN341" s="69"/>
      <c r="AO341" s="69"/>
      <c r="AP341" s="69"/>
      <c r="AQ341" s="69"/>
      <c r="AR341" s="69"/>
      <c r="AS341" s="69"/>
      <c r="AT341" s="69"/>
      <c r="AU341" s="69"/>
      <c r="AV341" s="69"/>
      <c r="AW341" s="69"/>
      <c r="AX341" s="69"/>
      <c r="AY341" s="69"/>
      <c r="AZ341" s="69"/>
      <c r="BA341" s="69"/>
      <c r="BB341" s="69"/>
      <c r="BC341" s="69"/>
      <c r="BD341" s="69"/>
      <c r="BE341" s="69"/>
      <c r="BF341" s="69"/>
      <c r="BG341" s="69"/>
      <c r="BH341" s="69"/>
      <c r="BI341" s="69"/>
      <c r="BJ341" s="69"/>
      <c r="BK341" s="69"/>
      <c r="BL341" s="69"/>
      <c r="BM341" s="69"/>
      <c r="BN341" s="69"/>
      <c r="BO341" s="69"/>
      <c r="BP341" s="180"/>
    </row>
    <row r="342" spans="2:68" x14ac:dyDescent="0.25">
      <c r="B342" s="113" t="s">
        <v>6</v>
      </c>
      <c r="C342" s="68"/>
      <c r="D342" s="122">
        <v>0</v>
      </c>
      <c r="E342" s="95">
        <f>D346</f>
        <v>0</v>
      </c>
      <c r="F342" s="95">
        <f>E346</f>
        <v>0</v>
      </c>
      <c r="G342" s="95">
        <f>F346</f>
        <v>0</v>
      </c>
      <c r="H342" s="95">
        <f>G346</f>
        <v>0</v>
      </c>
      <c r="I342" s="69"/>
      <c r="J342" s="69"/>
      <c r="K342" s="69"/>
      <c r="L342" s="69"/>
      <c r="M342" s="69"/>
      <c r="N342" s="69"/>
      <c r="O342" s="69"/>
      <c r="P342" s="69"/>
      <c r="Q342" s="69"/>
      <c r="R342" s="69"/>
      <c r="S342" s="69"/>
      <c r="T342" s="69"/>
      <c r="U342" s="69"/>
      <c r="V342" s="69"/>
      <c r="W342" s="69"/>
      <c r="X342" s="69"/>
      <c r="Y342" s="69"/>
      <c r="Z342" s="69"/>
      <c r="AA342" s="69"/>
      <c r="AB342" s="69"/>
      <c r="AC342" s="69"/>
      <c r="AD342" s="69"/>
      <c r="AE342" s="69"/>
      <c r="AF342" s="69"/>
      <c r="AG342" s="69"/>
      <c r="AH342" s="69"/>
      <c r="AI342" s="69"/>
      <c r="AJ342" s="69"/>
      <c r="AK342" s="69"/>
      <c r="AL342" s="69"/>
      <c r="AM342" s="69"/>
      <c r="AN342" s="69"/>
      <c r="AO342" s="69"/>
      <c r="AP342" s="69"/>
      <c r="AQ342" s="69"/>
      <c r="AR342" s="69"/>
      <c r="AS342" s="69"/>
      <c r="AT342" s="69"/>
      <c r="AU342" s="69"/>
      <c r="AV342" s="69"/>
      <c r="AW342" s="69"/>
      <c r="AX342" s="69"/>
      <c r="AY342" s="69"/>
      <c r="AZ342" s="69"/>
      <c r="BA342" s="69"/>
      <c r="BB342" s="69"/>
      <c r="BC342" s="69"/>
      <c r="BD342" s="69"/>
      <c r="BE342" s="69"/>
      <c r="BF342" s="69"/>
      <c r="BG342" s="69"/>
      <c r="BH342" s="69"/>
      <c r="BI342" s="69"/>
      <c r="BJ342" s="69"/>
      <c r="BK342" s="69"/>
      <c r="BL342" s="69"/>
      <c r="BM342" s="69"/>
      <c r="BN342" s="69"/>
      <c r="BO342" s="69"/>
      <c r="BP342" s="180"/>
    </row>
    <row r="343" spans="2:68" x14ac:dyDescent="0.25">
      <c r="B343" s="113" t="s">
        <v>7</v>
      </c>
      <c r="C343" s="68"/>
      <c r="D343" s="122">
        <f>D332</f>
        <v>0</v>
      </c>
      <c r="E343" s="122">
        <f t="shared" ref="E343:H343" si="732">E332</f>
        <v>0</v>
      </c>
      <c r="F343" s="122">
        <f t="shared" si="732"/>
        <v>0</v>
      </c>
      <c r="G343" s="122">
        <f t="shared" si="732"/>
        <v>0</v>
      </c>
      <c r="H343" s="122">
        <f t="shared" si="732"/>
        <v>0</v>
      </c>
      <c r="I343" s="69"/>
      <c r="J343" s="69"/>
      <c r="K343" s="69"/>
      <c r="L343" s="69"/>
      <c r="M343" s="69"/>
      <c r="N343" s="69"/>
      <c r="O343" s="69"/>
      <c r="P343" s="69"/>
      <c r="Q343" s="69"/>
      <c r="R343" s="69"/>
      <c r="S343" s="69"/>
      <c r="T343" s="69"/>
      <c r="U343" s="69"/>
      <c r="V343" s="69"/>
      <c r="W343" s="69"/>
      <c r="X343" s="69"/>
      <c r="Y343" s="69"/>
      <c r="Z343" s="69"/>
      <c r="AA343" s="69"/>
      <c r="AB343" s="69"/>
      <c r="AC343" s="69"/>
      <c r="AD343" s="69"/>
      <c r="AE343" s="69"/>
      <c r="AF343" s="69"/>
      <c r="AG343" s="69"/>
      <c r="AH343" s="69"/>
      <c r="AI343" s="69"/>
      <c r="AJ343" s="69"/>
      <c r="AK343" s="69"/>
      <c r="AL343" s="69"/>
      <c r="AM343" s="69"/>
      <c r="AN343" s="69"/>
      <c r="AO343" s="69"/>
      <c r="AP343" s="69"/>
      <c r="AQ343" s="69"/>
      <c r="AR343" s="69"/>
      <c r="AS343" s="69"/>
      <c r="AT343" s="69"/>
      <c r="AU343" s="69"/>
      <c r="AV343" s="69"/>
      <c r="AW343" s="69"/>
      <c r="AX343" s="69"/>
      <c r="AY343" s="69"/>
      <c r="AZ343" s="69"/>
      <c r="BA343" s="69"/>
      <c r="BB343" s="69"/>
      <c r="BC343" s="69"/>
      <c r="BD343" s="69"/>
      <c r="BE343" s="69"/>
      <c r="BF343" s="69"/>
      <c r="BG343" s="69"/>
      <c r="BH343" s="69"/>
      <c r="BI343" s="69"/>
      <c r="BJ343" s="69"/>
      <c r="BK343" s="69"/>
      <c r="BL343" s="69"/>
      <c r="BM343" s="69"/>
      <c r="BN343" s="69"/>
      <c r="BO343" s="69"/>
      <c r="BP343" s="180"/>
    </row>
    <row r="344" spans="2:68" x14ac:dyDescent="0.25">
      <c r="B344" s="113" t="s">
        <v>17</v>
      </c>
      <c r="C344" s="68"/>
      <c r="D344" s="122">
        <f>D339</f>
        <v>0</v>
      </c>
      <c r="E344" s="122">
        <f t="shared" ref="E344:H344" si="733">E339</f>
        <v>0</v>
      </c>
      <c r="F344" s="122">
        <f t="shared" si="733"/>
        <v>0</v>
      </c>
      <c r="G344" s="122">
        <f t="shared" si="733"/>
        <v>0</v>
      </c>
      <c r="H344" s="122">
        <f t="shared" si="733"/>
        <v>0</v>
      </c>
      <c r="I344" s="69"/>
      <c r="J344" s="69"/>
      <c r="K344" s="69"/>
      <c r="L344" s="69"/>
      <c r="M344" s="69"/>
      <c r="N344" s="69"/>
      <c r="O344" s="69"/>
      <c r="P344" s="69"/>
      <c r="Q344" s="69"/>
      <c r="R344" s="69"/>
      <c r="S344" s="69"/>
      <c r="T344" s="69"/>
      <c r="U344" s="69"/>
      <c r="V344" s="69"/>
      <c r="W344" s="69"/>
      <c r="X344" s="69"/>
      <c r="Y344" s="69"/>
      <c r="Z344" s="69"/>
      <c r="AA344" s="69"/>
      <c r="AB344" s="69"/>
      <c r="AC344" s="69"/>
      <c r="AD344" s="69"/>
      <c r="AE344" s="69"/>
      <c r="AF344" s="69"/>
      <c r="AG344" s="69"/>
      <c r="AH344" s="69"/>
      <c r="AI344" s="69"/>
      <c r="AJ344" s="69"/>
      <c r="AK344" s="69"/>
      <c r="AL344" s="69"/>
      <c r="AM344" s="69"/>
      <c r="AN344" s="69"/>
      <c r="AO344" s="69"/>
      <c r="AP344" s="69"/>
      <c r="AQ344" s="69"/>
      <c r="AR344" s="69"/>
      <c r="AS344" s="69"/>
      <c r="AT344" s="69"/>
      <c r="AU344" s="69"/>
      <c r="AV344" s="69"/>
      <c r="AW344" s="69"/>
      <c r="AX344" s="69"/>
      <c r="AY344" s="69"/>
      <c r="AZ344" s="69"/>
      <c r="BA344" s="69"/>
      <c r="BB344" s="69"/>
      <c r="BC344" s="69"/>
      <c r="BD344" s="69"/>
      <c r="BE344" s="69"/>
      <c r="BF344" s="69"/>
      <c r="BG344" s="69"/>
      <c r="BH344" s="69"/>
      <c r="BI344" s="69"/>
      <c r="BJ344" s="69"/>
      <c r="BK344" s="69"/>
      <c r="BL344" s="69"/>
      <c r="BM344" s="69"/>
      <c r="BN344" s="69"/>
      <c r="BO344" s="69"/>
      <c r="BP344" s="180"/>
    </row>
    <row r="345" spans="2:68" x14ac:dyDescent="0.25">
      <c r="B345" s="113" t="s">
        <v>5</v>
      </c>
      <c r="C345" s="68"/>
      <c r="D345" s="122">
        <f>(D342*$C288)+(D343*$C288/2)</f>
        <v>0</v>
      </c>
      <c r="E345" s="122">
        <f t="shared" ref="E345:H345" si="734">(E342*$C288)+(E343*$C288/2)</f>
        <v>0</v>
      </c>
      <c r="F345" s="122">
        <f t="shared" si="734"/>
        <v>0</v>
      </c>
      <c r="G345" s="122">
        <f t="shared" si="734"/>
        <v>0</v>
      </c>
      <c r="H345" s="122">
        <f t="shared" si="734"/>
        <v>0</v>
      </c>
      <c r="I345" s="69"/>
      <c r="J345" s="69"/>
      <c r="K345" s="69"/>
      <c r="L345" s="69"/>
      <c r="M345" s="69"/>
      <c r="N345" s="69"/>
      <c r="O345" s="69"/>
      <c r="P345" s="69"/>
      <c r="Q345" s="69"/>
      <c r="R345" s="69"/>
      <c r="S345" s="69"/>
      <c r="T345" s="69"/>
      <c r="U345" s="69"/>
      <c r="V345" s="69"/>
      <c r="W345" s="69"/>
      <c r="X345" s="69"/>
      <c r="Y345" s="69"/>
      <c r="Z345" s="69"/>
      <c r="AA345" s="69"/>
      <c r="AB345" s="69"/>
      <c r="AC345" s="69"/>
      <c r="AD345" s="69"/>
      <c r="AE345" s="69"/>
      <c r="AF345" s="69"/>
      <c r="AG345" s="69"/>
      <c r="AH345" s="69"/>
      <c r="AI345" s="69"/>
      <c r="AJ345" s="69"/>
      <c r="AK345" s="69"/>
      <c r="AL345" s="69"/>
      <c r="AM345" s="69"/>
      <c r="AN345" s="69"/>
      <c r="AO345" s="69"/>
      <c r="AP345" s="69"/>
      <c r="AQ345" s="69"/>
      <c r="AR345" s="69"/>
      <c r="AS345" s="69"/>
      <c r="AT345" s="69"/>
      <c r="AU345" s="69"/>
      <c r="AV345" s="69"/>
      <c r="AW345" s="69"/>
      <c r="AX345" s="69"/>
      <c r="AY345" s="69"/>
      <c r="AZ345" s="69"/>
      <c r="BA345" s="69"/>
      <c r="BB345" s="69"/>
      <c r="BC345" s="69"/>
      <c r="BD345" s="69"/>
      <c r="BE345" s="69"/>
      <c r="BF345" s="69"/>
      <c r="BG345" s="69"/>
      <c r="BH345" s="69"/>
      <c r="BI345" s="69"/>
      <c r="BJ345" s="69"/>
      <c r="BK345" s="69"/>
      <c r="BL345" s="69"/>
      <c r="BM345" s="69"/>
      <c r="BN345" s="69"/>
      <c r="BO345" s="69"/>
      <c r="BP345" s="180"/>
    </row>
    <row r="346" spans="2:68" ht="13.8" thickBot="1" x14ac:dyDescent="0.3">
      <c r="B346" s="116" t="s">
        <v>8</v>
      </c>
      <c r="C346" s="131"/>
      <c r="D346" s="192">
        <f>D342+D343-D344-D345</f>
        <v>0</v>
      </c>
      <c r="E346" s="192">
        <f>E342+E343-E344-E345</f>
        <v>0</v>
      </c>
      <c r="F346" s="192">
        <f>F342+F343-F344-F345</f>
        <v>0</v>
      </c>
      <c r="G346" s="192">
        <f>G342+G343-G344-G345</f>
        <v>0</v>
      </c>
      <c r="H346" s="192">
        <f>H342+H343-H344-H345</f>
        <v>0</v>
      </c>
      <c r="I346" s="132"/>
      <c r="J346" s="132"/>
      <c r="K346" s="132"/>
      <c r="L346" s="132"/>
      <c r="M346" s="132"/>
      <c r="N346" s="132"/>
      <c r="O346" s="132"/>
      <c r="P346" s="132"/>
      <c r="Q346" s="132"/>
      <c r="R346" s="132"/>
      <c r="S346" s="132"/>
      <c r="T346" s="132"/>
      <c r="U346" s="132"/>
      <c r="V346" s="132"/>
      <c r="W346" s="132"/>
      <c r="X346" s="132"/>
      <c r="Y346" s="132"/>
      <c r="Z346" s="132"/>
      <c r="AA346" s="132"/>
      <c r="AB346" s="132"/>
      <c r="AC346" s="132"/>
      <c r="AD346" s="132"/>
      <c r="AE346" s="132"/>
      <c r="AF346" s="132"/>
      <c r="AG346" s="132"/>
      <c r="AH346" s="132"/>
      <c r="AI346" s="132"/>
      <c r="AJ346" s="132"/>
      <c r="AK346" s="132"/>
      <c r="AL346" s="132"/>
      <c r="AM346" s="132"/>
      <c r="AN346" s="132"/>
      <c r="AO346" s="132"/>
      <c r="AP346" s="132"/>
      <c r="AQ346" s="132"/>
      <c r="AR346" s="132"/>
      <c r="AS346" s="132"/>
      <c r="AT346" s="132"/>
      <c r="AU346" s="132"/>
      <c r="AV346" s="132"/>
      <c r="AW346" s="132"/>
      <c r="AX346" s="132"/>
      <c r="AY346" s="132"/>
      <c r="AZ346" s="132"/>
      <c r="BA346" s="132"/>
      <c r="BB346" s="132"/>
      <c r="BC346" s="132"/>
      <c r="BD346" s="132"/>
      <c r="BE346" s="132"/>
      <c r="BF346" s="132"/>
      <c r="BG346" s="132"/>
      <c r="BH346" s="132"/>
      <c r="BI346" s="132"/>
      <c r="BJ346" s="132"/>
      <c r="BK346" s="132"/>
      <c r="BL346" s="132"/>
      <c r="BM346" s="132"/>
      <c r="BN346" s="132"/>
      <c r="BO346" s="132"/>
      <c r="BP346" s="133"/>
    </row>
    <row r="348" spans="2:68" ht="13.8" thickBot="1" x14ac:dyDescent="0.3"/>
    <row r="349" spans="2:68" x14ac:dyDescent="0.25">
      <c r="B349" s="111" t="s">
        <v>118</v>
      </c>
      <c r="C349" s="112">
        <v>46</v>
      </c>
      <c r="D349" s="117"/>
      <c r="E349" s="117"/>
      <c r="F349" s="117"/>
      <c r="G349" s="117"/>
      <c r="H349" s="117"/>
      <c r="I349" s="139"/>
      <c r="J349" s="139"/>
      <c r="K349" s="139"/>
      <c r="L349" s="139"/>
      <c r="M349" s="139"/>
      <c r="N349" s="139"/>
      <c r="O349" s="139"/>
      <c r="P349" s="139"/>
      <c r="Q349" s="139"/>
      <c r="R349" s="139"/>
      <c r="S349" s="139"/>
      <c r="T349" s="139"/>
      <c r="U349" s="139"/>
      <c r="V349" s="139"/>
      <c r="W349" s="139"/>
      <c r="X349" s="139"/>
      <c r="Y349" s="139"/>
      <c r="Z349" s="13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40"/>
    </row>
    <row r="350" spans="2:68" x14ac:dyDescent="0.25">
      <c r="B350" s="113" t="s">
        <v>120</v>
      </c>
      <c r="C350" s="110">
        <v>0.3</v>
      </c>
      <c r="D350" s="16"/>
      <c r="E350" s="16"/>
      <c r="F350" s="16"/>
      <c r="G350" s="16"/>
      <c r="H350" s="16"/>
      <c r="I350" s="69"/>
      <c r="J350" s="69"/>
      <c r="K350" s="69"/>
      <c r="L350" s="69"/>
      <c r="M350" s="69"/>
      <c r="N350" s="69"/>
      <c r="O350" s="69"/>
      <c r="P350" s="69"/>
      <c r="Q350" s="69"/>
      <c r="R350" s="69"/>
      <c r="S350" s="69"/>
      <c r="T350" s="69"/>
      <c r="U350" s="69"/>
      <c r="V350" s="69"/>
      <c r="W350" s="69"/>
      <c r="X350" s="69"/>
      <c r="Y350" s="69"/>
      <c r="Z350" s="69"/>
      <c r="AA350" s="69"/>
      <c r="AB350" s="69"/>
      <c r="AC350" s="69"/>
      <c r="AD350" s="69"/>
      <c r="AE350" s="69"/>
      <c r="AF350" s="69"/>
      <c r="AG350" s="69"/>
      <c r="AH350" s="69"/>
      <c r="AI350" s="69"/>
      <c r="AJ350" s="69"/>
      <c r="AK350" s="69"/>
      <c r="AL350" s="69"/>
      <c r="AM350" s="69"/>
      <c r="AN350" s="69"/>
      <c r="AO350" s="69"/>
      <c r="AP350" s="69"/>
      <c r="AQ350" s="69"/>
      <c r="AR350" s="69"/>
      <c r="AS350" s="69"/>
      <c r="AT350" s="69"/>
      <c r="AU350" s="69"/>
      <c r="AV350" s="69"/>
      <c r="AW350" s="69"/>
      <c r="AX350" s="69"/>
      <c r="AY350" s="69"/>
      <c r="AZ350" s="69"/>
      <c r="BA350" s="69"/>
      <c r="BB350" s="69"/>
      <c r="BC350" s="69"/>
      <c r="BD350" s="69"/>
      <c r="BE350" s="69"/>
      <c r="BF350" s="69"/>
      <c r="BG350" s="69"/>
      <c r="BH350" s="69"/>
      <c r="BI350" s="69"/>
      <c r="BJ350" s="69"/>
      <c r="BK350" s="69"/>
      <c r="BL350" s="69"/>
      <c r="BM350" s="69"/>
      <c r="BN350" s="69"/>
      <c r="BO350" s="69"/>
      <c r="BP350" s="180"/>
    </row>
    <row r="351" spans="2:68" x14ac:dyDescent="0.25">
      <c r="B351" s="113" t="s">
        <v>121</v>
      </c>
      <c r="C351" s="118" t="s">
        <v>362</v>
      </c>
      <c r="D351" s="118"/>
      <c r="E351" s="118"/>
      <c r="F351" s="118"/>
      <c r="G351" s="118"/>
      <c r="H351" s="118"/>
      <c r="I351" s="69"/>
      <c r="J351" s="69"/>
      <c r="K351" s="69"/>
      <c r="L351" s="69"/>
      <c r="M351" s="69"/>
      <c r="N351" s="69"/>
      <c r="O351" s="69"/>
      <c r="P351" s="69"/>
      <c r="Q351" s="69"/>
      <c r="R351" s="69"/>
      <c r="S351" s="69"/>
      <c r="T351" s="69"/>
      <c r="U351" s="69"/>
      <c r="V351" s="69"/>
      <c r="W351" s="69"/>
      <c r="X351" s="69"/>
      <c r="Y351" s="69"/>
      <c r="Z351" s="69"/>
      <c r="AA351" s="69"/>
      <c r="AB351" s="69"/>
      <c r="AC351" s="69"/>
      <c r="AD351" s="69"/>
      <c r="AE351" s="69"/>
      <c r="AF351" s="69"/>
      <c r="AG351" s="69"/>
      <c r="AH351" s="69"/>
      <c r="AI351" s="69"/>
      <c r="AJ351" s="69"/>
      <c r="AK351" s="69"/>
      <c r="AL351" s="69"/>
      <c r="AM351" s="69"/>
      <c r="AN351" s="69"/>
      <c r="AO351" s="69"/>
      <c r="AP351" s="69"/>
      <c r="AQ351" s="69"/>
      <c r="AR351" s="69"/>
      <c r="AS351" s="69"/>
      <c r="AT351" s="69"/>
      <c r="AU351" s="69"/>
      <c r="AV351" s="69"/>
      <c r="AW351" s="69"/>
      <c r="AX351" s="69"/>
      <c r="AY351" s="69"/>
      <c r="AZ351" s="69"/>
      <c r="BA351" s="69"/>
      <c r="BB351" s="69"/>
      <c r="BC351" s="69"/>
      <c r="BD351" s="69"/>
      <c r="BE351" s="69"/>
      <c r="BF351" s="69"/>
      <c r="BG351" s="69"/>
      <c r="BH351" s="69"/>
      <c r="BI351" s="69"/>
      <c r="BJ351" s="69"/>
      <c r="BK351" s="69"/>
      <c r="BL351" s="69"/>
      <c r="BM351" s="69"/>
      <c r="BN351" s="69"/>
      <c r="BO351" s="69"/>
      <c r="BP351" s="180"/>
    </row>
    <row r="352" spans="2:68" x14ac:dyDescent="0.25">
      <c r="B352" s="113"/>
      <c r="C352" s="68"/>
      <c r="D352" s="69"/>
      <c r="E352" s="68"/>
      <c r="F352" s="68"/>
      <c r="G352" s="68"/>
      <c r="H352" s="68"/>
      <c r="I352" s="69"/>
      <c r="J352" s="69"/>
      <c r="K352" s="69"/>
      <c r="L352" s="69"/>
      <c r="M352" s="69"/>
      <c r="N352" s="69"/>
      <c r="O352" s="69"/>
      <c r="P352" s="94">
        <f>O353</f>
        <v>43952</v>
      </c>
      <c r="Q352" s="69"/>
      <c r="R352" s="69"/>
      <c r="S352" s="69"/>
      <c r="T352" s="69"/>
      <c r="U352" s="69"/>
      <c r="V352" s="69"/>
      <c r="W352" s="69"/>
      <c r="X352" s="69"/>
      <c r="Y352" s="69"/>
      <c r="Z352" s="69"/>
      <c r="AA352" s="69"/>
      <c r="AB352" s="69"/>
      <c r="AC352" s="94">
        <f>AB353</f>
        <v>44317</v>
      </c>
      <c r="AD352" s="69"/>
      <c r="AE352" s="69"/>
      <c r="AF352" s="69"/>
      <c r="AG352" s="69"/>
      <c r="AH352" s="69"/>
      <c r="AI352" s="69"/>
      <c r="AJ352" s="69"/>
      <c r="AK352" s="69"/>
      <c r="AL352" s="69"/>
      <c r="AM352" s="69"/>
      <c r="AN352" s="69"/>
      <c r="AO352" s="69"/>
      <c r="AP352" s="94">
        <f>AO353</f>
        <v>44683</v>
      </c>
      <c r="AQ352" s="69"/>
      <c r="AR352" s="69"/>
      <c r="AS352" s="69"/>
      <c r="AT352" s="69"/>
      <c r="AU352" s="69"/>
      <c r="AV352" s="69"/>
      <c r="AW352" s="69"/>
      <c r="AX352" s="69"/>
      <c r="AY352" s="69"/>
      <c r="AZ352" s="69"/>
      <c r="BA352" s="69"/>
      <c r="BB352" s="69"/>
      <c r="BC352" s="94">
        <f>BB353</f>
        <v>45049</v>
      </c>
      <c r="BD352" s="69"/>
      <c r="BE352" s="69"/>
      <c r="BF352" s="69"/>
      <c r="BG352" s="69"/>
      <c r="BH352" s="69"/>
      <c r="BI352" s="69"/>
      <c r="BJ352" s="69"/>
      <c r="BK352" s="69"/>
      <c r="BL352" s="69"/>
      <c r="BM352" s="69"/>
      <c r="BN352" s="69"/>
      <c r="BO352" s="69"/>
      <c r="BP352" s="115">
        <f>BO353</f>
        <v>45416</v>
      </c>
    </row>
    <row r="353" spans="2:68" x14ac:dyDescent="0.25">
      <c r="B353" s="181" t="s">
        <v>354</v>
      </c>
      <c r="C353" s="69"/>
      <c r="D353" s="182">
        <f>D291</f>
        <v>43617</v>
      </c>
      <c r="E353" s="182">
        <f t="shared" ref="E353:O353" si="735">DATE(YEAR(D353),MONTH(D353)+1,DAY(D353))</f>
        <v>43647</v>
      </c>
      <c r="F353" s="182">
        <f t="shared" si="735"/>
        <v>43678</v>
      </c>
      <c r="G353" s="182">
        <f t="shared" si="735"/>
        <v>43709</v>
      </c>
      <c r="H353" s="182">
        <f t="shared" si="735"/>
        <v>43739</v>
      </c>
      <c r="I353" s="182">
        <f t="shared" si="735"/>
        <v>43770</v>
      </c>
      <c r="J353" s="182">
        <f t="shared" si="735"/>
        <v>43800</v>
      </c>
      <c r="K353" s="182">
        <f t="shared" si="735"/>
        <v>43831</v>
      </c>
      <c r="L353" s="182">
        <f t="shared" si="735"/>
        <v>43862</v>
      </c>
      <c r="M353" s="182">
        <f t="shared" si="735"/>
        <v>43891</v>
      </c>
      <c r="N353" s="182">
        <f t="shared" si="735"/>
        <v>43922</v>
      </c>
      <c r="O353" s="182">
        <f t="shared" si="735"/>
        <v>43952</v>
      </c>
      <c r="P353" s="86" t="s">
        <v>52</v>
      </c>
      <c r="Q353" s="182">
        <f>D353+366</f>
        <v>43983</v>
      </c>
      <c r="R353" s="182">
        <f t="shared" ref="R353:AB353" si="736">DATE(YEAR(Q353),MONTH(Q353)+1,DAY(Q353))</f>
        <v>44013</v>
      </c>
      <c r="S353" s="182">
        <f t="shared" si="736"/>
        <v>44044</v>
      </c>
      <c r="T353" s="182">
        <f t="shared" si="736"/>
        <v>44075</v>
      </c>
      <c r="U353" s="182">
        <f t="shared" si="736"/>
        <v>44105</v>
      </c>
      <c r="V353" s="182">
        <f t="shared" si="736"/>
        <v>44136</v>
      </c>
      <c r="W353" s="182">
        <f t="shared" si="736"/>
        <v>44166</v>
      </c>
      <c r="X353" s="182">
        <f t="shared" si="736"/>
        <v>44197</v>
      </c>
      <c r="Y353" s="182">
        <f t="shared" si="736"/>
        <v>44228</v>
      </c>
      <c r="Z353" s="182">
        <f t="shared" si="736"/>
        <v>44256</v>
      </c>
      <c r="AA353" s="182">
        <f t="shared" si="736"/>
        <v>44287</v>
      </c>
      <c r="AB353" s="182">
        <f t="shared" si="736"/>
        <v>44317</v>
      </c>
      <c r="AC353" s="86" t="s">
        <v>52</v>
      </c>
      <c r="AD353" s="182">
        <f>Q353+366</f>
        <v>44349</v>
      </c>
      <c r="AE353" s="182">
        <f t="shared" ref="AE353:AO353" si="737">DATE(YEAR(AD353),MONTH(AD353)+1,DAY(AD353))</f>
        <v>44379</v>
      </c>
      <c r="AF353" s="182">
        <f t="shared" si="737"/>
        <v>44410</v>
      </c>
      <c r="AG353" s="182">
        <f t="shared" si="737"/>
        <v>44441</v>
      </c>
      <c r="AH353" s="182">
        <f t="shared" si="737"/>
        <v>44471</v>
      </c>
      <c r="AI353" s="182">
        <f t="shared" si="737"/>
        <v>44502</v>
      </c>
      <c r="AJ353" s="182">
        <f t="shared" si="737"/>
        <v>44532</v>
      </c>
      <c r="AK353" s="182">
        <f t="shared" si="737"/>
        <v>44563</v>
      </c>
      <c r="AL353" s="182">
        <f t="shared" si="737"/>
        <v>44594</v>
      </c>
      <c r="AM353" s="182">
        <f t="shared" si="737"/>
        <v>44622</v>
      </c>
      <c r="AN353" s="182">
        <f t="shared" si="737"/>
        <v>44653</v>
      </c>
      <c r="AO353" s="182">
        <f t="shared" si="737"/>
        <v>44683</v>
      </c>
      <c r="AP353" s="86" t="s">
        <v>52</v>
      </c>
      <c r="AQ353" s="182">
        <f>AD353+366</f>
        <v>44715</v>
      </c>
      <c r="AR353" s="182">
        <f t="shared" ref="AR353:BB353" si="738">DATE(YEAR(AQ353),MONTH(AQ353)+1,DAY(AQ353))</f>
        <v>44745</v>
      </c>
      <c r="AS353" s="182">
        <f t="shared" si="738"/>
        <v>44776</v>
      </c>
      <c r="AT353" s="182">
        <f t="shared" si="738"/>
        <v>44807</v>
      </c>
      <c r="AU353" s="182">
        <f t="shared" si="738"/>
        <v>44837</v>
      </c>
      <c r="AV353" s="182">
        <f t="shared" si="738"/>
        <v>44868</v>
      </c>
      <c r="AW353" s="182">
        <f t="shared" si="738"/>
        <v>44898</v>
      </c>
      <c r="AX353" s="182">
        <f t="shared" si="738"/>
        <v>44929</v>
      </c>
      <c r="AY353" s="182">
        <f t="shared" si="738"/>
        <v>44960</v>
      </c>
      <c r="AZ353" s="182">
        <f t="shared" si="738"/>
        <v>44988</v>
      </c>
      <c r="BA353" s="182">
        <f t="shared" si="738"/>
        <v>45019</v>
      </c>
      <c r="BB353" s="182">
        <f t="shared" si="738"/>
        <v>45049</v>
      </c>
      <c r="BC353" s="86" t="s">
        <v>52</v>
      </c>
      <c r="BD353" s="182">
        <f>AQ353+366</f>
        <v>45081</v>
      </c>
      <c r="BE353" s="182">
        <f t="shared" ref="BE353:BO353" si="739">DATE(YEAR(BD353),MONTH(BD353)+1,DAY(BD353))</f>
        <v>45111</v>
      </c>
      <c r="BF353" s="182">
        <f t="shared" si="739"/>
        <v>45142</v>
      </c>
      <c r="BG353" s="182">
        <f t="shared" si="739"/>
        <v>45173</v>
      </c>
      <c r="BH353" s="182">
        <f t="shared" si="739"/>
        <v>45203</v>
      </c>
      <c r="BI353" s="182">
        <f t="shared" si="739"/>
        <v>45234</v>
      </c>
      <c r="BJ353" s="182">
        <f t="shared" si="739"/>
        <v>45264</v>
      </c>
      <c r="BK353" s="182">
        <f t="shared" si="739"/>
        <v>45295</v>
      </c>
      <c r="BL353" s="182">
        <f t="shared" si="739"/>
        <v>45326</v>
      </c>
      <c r="BM353" s="182">
        <f t="shared" si="739"/>
        <v>45355</v>
      </c>
      <c r="BN353" s="182">
        <f t="shared" si="739"/>
        <v>45386</v>
      </c>
      <c r="BO353" s="182">
        <f t="shared" si="739"/>
        <v>45416</v>
      </c>
      <c r="BP353" s="183" t="s">
        <v>52</v>
      </c>
    </row>
    <row r="354" spans="2:68" x14ac:dyDescent="0.25">
      <c r="B354" s="119" t="s">
        <v>200</v>
      </c>
      <c r="C354" s="118" t="s">
        <v>320</v>
      </c>
      <c r="D354" s="106">
        <v>0</v>
      </c>
      <c r="E354" s="178">
        <v>0</v>
      </c>
      <c r="F354" s="178">
        <v>0</v>
      </c>
      <c r="G354" s="178">
        <v>0</v>
      </c>
      <c r="H354" s="178">
        <v>0</v>
      </c>
      <c r="I354" s="178">
        <v>0</v>
      </c>
      <c r="J354" s="178">
        <v>0</v>
      </c>
      <c r="K354" s="178">
        <v>0</v>
      </c>
      <c r="L354" s="178">
        <v>0</v>
      </c>
      <c r="M354" s="178">
        <v>0</v>
      </c>
      <c r="N354" s="178">
        <v>0</v>
      </c>
      <c r="O354" s="178">
        <v>0</v>
      </c>
      <c r="P354" s="10">
        <f>SUM(D354:O354)</f>
        <v>0</v>
      </c>
      <c r="Q354" s="178">
        <v>0</v>
      </c>
      <c r="R354" s="178">
        <v>0</v>
      </c>
      <c r="S354" s="178">
        <v>0</v>
      </c>
      <c r="T354" s="178">
        <v>0</v>
      </c>
      <c r="U354" s="178">
        <v>0</v>
      </c>
      <c r="V354" s="178">
        <v>0</v>
      </c>
      <c r="W354" s="178">
        <v>0</v>
      </c>
      <c r="X354" s="178">
        <v>0</v>
      </c>
      <c r="Y354" s="178">
        <v>0</v>
      </c>
      <c r="Z354" s="178">
        <v>0</v>
      </c>
      <c r="AA354" s="178">
        <v>0</v>
      </c>
      <c r="AB354" s="178">
        <v>0</v>
      </c>
      <c r="AC354" s="10">
        <f>SUM(Q354:AB354)</f>
        <v>0</v>
      </c>
      <c r="AD354" s="178">
        <v>0</v>
      </c>
      <c r="AE354" s="178">
        <v>0</v>
      </c>
      <c r="AF354" s="178">
        <v>0</v>
      </c>
      <c r="AG354" s="178">
        <v>0</v>
      </c>
      <c r="AH354" s="178">
        <v>0</v>
      </c>
      <c r="AI354" s="178">
        <v>0</v>
      </c>
      <c r="AJ354" s="178">
        <v>0</v>
      </c>
      <c r="AK354" s="178">
        <v>0</v>
      </c>
      <c r="AL354" s="178">
        <v>0</v>
      </c>
      <c r="AM354" s="178">
        <v>0</v>
      </c>
      <c r="AN354" s="178">
        <v>0</v>
      </c>
      <c r="AO354" s="178">
        <v>0</v>
      </c>
      <c r="AP354" s="10">
        <f>SUM(AD354:AO354)</f>
        <v>0</v>
      </c>
      <c r="AQ354" s="178">
        <v>0</v>
      </c>
      <c r="AR354" s="178">
        <v>0</v>
      </c>
      <c r="AS354" s="178">
        <v>0</v>
      </c>
      <c r="AT354" s="178">
        <v>0</v>
      </c>
      <c r="AU354" s="178">
        <v>0</v>
      </c>
      <c r="AV354" s="178">
        <v>0</v>
      </c>
      <c r="AW354" s="178">
        <v>0</v>
      </c>
      <c r="AX354" s="178">
        <v>0</v>
      </c>
      <c r="AY354" s="178">
        <v>0</v>
      </c>
      <c r="AZ354" s="178">
        <v>0</v>
      </c>
      <c r="BA354" s="178">
        <v>0</v>
      </c>
      <c r="BB354" s="178">
        <v>0</v>
      </c>
      <c r="BC354" s="10">
        <f>SUM(AQ354:BB354)</f>
        <v>0</v>
      </c>
      <c r="BD354" s="178">
        <v>0</v>
      </c>
      <c r="BE354" s="178">
        <v>0</v>
      </c>
      <c r="BF354" s="178">
        <v>0</v>
      </c>
      <c r="BG354" s="178">
        <v>0</v>
      </c>
      <c r="BH354" s="178">
        <v>0</v>
      </c>
      <c r="BI354" s="178">
        <v>0</v>
      </c>
      <c r="BJ354" s="178">
        <v>0</v>
      </c>
      <c r="BK354" s="178">
        <v>0</v>
      </c>
      <c r="BL354" s="178">
        <v>0</v>
      </c>
      <c r="BM354" s="178">
        <v>0</v>
      </c>
      <c r="BN354" s="178">
        <v>0</v>
      </c>
      <c r="BO354" s="178">
        <v>0</v>
      </c>
      <c r="BP354" s="184">
        <f>SUM(BD354:BO354)</f>
        <v>0</v>
      </c>
    </row>
    <row r="355" spans="2:68" x14ac:dyDescent="0.25">
      <c r="B355" s="119" t="s">
        <v>200</v>
      </c>
      <c r="C355" s="118" t="s">
        <v>321</v>
      </c>
      <c r="D355" s="106">
        <v>0</v>
      </c>
      <c r="E355" s="178">
        <v>0</v>
      </c>
      <c r="F355" s="178">
        <v>0</v>
      </c>
      <c r="G355" s="178">
        <v>0</v>
      </c>
      <c r="H355" s="178">
        <v>0</v>
      </c>
      <c r="I355" s="178">
        <v>0</v>
      </c>
      <c r="J355" s="178">
        <v>0</v>
      </c>
      <c r="K355" s="178">
        <v>0</v>
      </c>
      <c r="L355" s="178">
        <v>0</v>
      </c>
      <c r="M355" s="178">
        <v>0</v>
      </c>
      <c r="N355" s="178">
        <v>0</v>
      </c>
      <c r="O355" s="178">
        <v>0</v>
      </c>
      <c r="P355" s="10">
        <f>SUM(D355:O355)</f>
        <v>0</v>
      </c>
      <c r="Q355" s="178">
        <v>0</v>
      </c>
      <c r="R355" s="178">
        <v>0</v>
      </c>
      <c r="S355" s="178">
        <v>0</v>
      </c>
      <c r="T355" s="178">
        <v>0</v>
      </c>
      <c r="U355" s="178">
        <v>0</v>
      </c>
      <c r="V355" s="178">
        <v>0</v>
      </c>
      <c r="W355" s="178">
        <v>0</v>
      </c>
      <c r="X355" s="178">
        <v>0</v>
      </c>
      <c r="Y355" s="178">
        <v>0</v>
      </c>
      <c r="Z355" s="178">
        <v>0</v>
      </c>
      <c r="AA355" s="178">
        <v>0</v>
      </c>
      <c r="AB355" s="178">
        <v>0</v>
      </c>
      <c r="AC355" s="10">
        <f>SUM(Q355:AB355)</f>
        <v>0</v>
      </c>
      <c r="AD355" s="178">
        <v>0</v>
      </c>
      <c r="AE355" s="178">
        <v>0</v>
      </c>
      <c r="AF355" s="178">
        <v>0</v>
      </c>
      <c r="AG355" s="178">
        <v>0</v>
      </c>
      <c r="AH355" s="178">
        <v>0</v>
      </c>
      <c r="AI355" s="178">
        <v>0</v>
      </c>
      <c r="AJ355" s="178">
        <v>0</v>
      </c>
      <c r="AK355" s="178">
        <v>0</v>
      </c>
      <c r="AL355" s="178">
        <v>0</v>
      </c>
      <c r="AM355" s="178">
        <v>0</v>
      </c>
      <c r="AN355" s="178">
        <v>0</v>
      </c>
      <c r="AO355" s="178">
        <v>0</v>
      </c>
      <c r="AP355" s="10">
        <f>SUM(AD355:AO355)</f>
        <v>0</v>
      </c>
      <c r="AQ355" s="178">
        <v>0</v>
      </c>
      <c r="AR355" s="178">
        <v>0</v>
      </c>
      <c r="AS355" s="178">
        <v>0</v>
      </c>
      <c r="AT355" s="178">
        <v>0</v>
      </c>
      <c r="AU355" s="178">
        <v>0</v>
      </c>
      <c r="AV355" s="178">
        <v>0</v>
      </c>
      <c r="AW355" s="178">
        <v>0</v>
      </c>
      <c r="AX355" s="178">
        <v>0</v>
      </c>
      <c r="AY355" s="178">
        <v>0</v>
      </c>
      <c r="AZ355" s="178">
        <v>0</v>
      </c>
      <c r="BA355" s="178">
        <v>0</v>
      </c>
      <c r="BB355" s="178">
        <v>0</v>
      </c>
      <c r="BC355" s="10">
        <f>SUM(AQ355:BB355)</f>
        <v>0</v>
      </c>
      <c r="BD355" s="178">
        <v>0</v>
      </c>
      <c r="BE355" s="178">
        <v>0</v>
      </c>
      <c r="BF355" s="178">
        <v>0</v>
      </c>
      <c r="BG355" s="178">
        <v>0</v>
      </c>
      <c r="BH355" s="178">
        <v>0</v>
      </c>
      <c r="BI355" s="178">
        <v>0</v>
      </c>
      <c r="BJ355" s="178">
        <v>0</v>
      </c>
      <c r="BK355" s="178">
        <v>0</v>
      </c>
      <c r="BL355" s="178">
        <v>0</v>
      </c>
      <c r="BM355" s="178">
        <v>0</v>
      </c>
      <c r="BN355" s="178">
        <v>0</v>
      </c>
      <c r="BO355" s="178">
        <v>0</v>
      </c>
      <c r="BP355" s="184">
        <f t="shared" ref="BP355:BP368" si="740">SUM(BD355:BO355)</f>
        <v>0</v>
      </c>
    </row>
    <row r="356" spans="2:68" x14ac:dyDescent="0.25">
      <c r="B356" s="119" t="s">
        <v>200</v>
      </c>
      <c r="C356" s="118" t="s">
        <v>322</v>
      </c>
      <c r="D356" s="106">
        <v>0</v>
      </c>
      <c r="E356" s="178">
        <v>0</v>
      </c>
      <c r="F356" s="178">
        <v>0</v>
      </c>
      <c r="G356" s="178">
        <v>0</v>
      </c>
      <c r="H356" s="178">
        <v>0</v>
      </c>
      <c r="I356" s="178">
        <v>0</v>
      </c>
      <c r="J356" s="178">
        <v>0</v>
      </c>
      <c r="K356" s="178">
        <v>0</v>
      </c>
      <c r="L356" s="178">
        <v>0</v>
      </c>
      <c r="M356" s="178">
        <v>0</v>
      </c>
      <c r="N356" s="178">
        <v>0</v>
      </c>
      <c r="O356" s="178">
        <v>0</v>
      </c>
      <c r="P356" s="10">
        <f>SUM(D356:O356)</f>
        <v>0</v>
      </c>
      <c r="Q356" s="178">
        <v>0</v>
      </c>
      <c r="R356" s="178">
        <v>0</v>
      </c>
      <c r="S356" s="178">
        <v>0</v>
      </c>
      <c r="T356" s="178">
        <v>0</v>
      </c>
      <c r="U356" s="178">
        <v>0</v>
      </c>
      <c r="V356" s="178">
        <v>0</v>
      </c>
      <c r="W356" s="178">
        <v>0</v>
      </c>
      <c r="X356" s="178">
        <v>0</v>
      </c>
      <c r="Y356" s="178">
        <v>0</v>
      </c>
      <c r="Z356" s="178">
        <v>0</v>
      </c>
      <c r="AA356" s="178">
        <v>0</v>
      </c>
      <c r="AB356" s="178">
        <v>0</v>
      </c>
      <c r="AC356" s="10">
        <f>SUM(Q356:AB356)</f>
        <v>0</v>
      </c>
      <c r="AD356" s="178">
        <v>0</v>
      </c>
      <c r="AE356" s="178">
        <v>0</v>
      </c>
      <c r="AF356" s="178">
        <v>0</v>
      </c>
      <c r="AG356" s="178">
        <v>0</v>
      </c>
      <c r="AH356" s="178">
        <v>0</v>
      </c>
      <c r="AI356" s="178">
        <v>0</v>
      </c>
      <c r="AJ356" s="178">
        <v>0</v>
      </c>
      <c r="AK356" s="178">
        <v>0</v>
      </c>
      <c r="AL356" s="178">
        <v>0</v>
      </c>
      <c r="AM356" s="178">
        <v>0</v>
      </c>
      <c r="AN356" s="178">
        <v>0</v>
      </c>
      <c r="AO356" s="178">
        <v>0</v>
      </c>
      <c r="AP356" s="10">
        <f>SUM(AD356:AO356)</f>
        <v>0</v>
      </c>
      <c r="AQ356" s="178">
        <v>0</v>
      </c>
      <c r="AR356" s="178">
        <v>0</v>
      </c>
      <c r="AS356" s="178">
        <v>0</v>
      </c>
      <c r="AT356" s="178">
        <v>0</v>
      </c>
      <c r="AU356" s="178">
        <v>0</v>
      </c>
      <c r="AV356" s="178">
        <v>0</v>
      </c>
      <c r="AW356" s="178">
        <v>0</v>
      </c>
      <c r="AX356" s="178">
        <v>0</v>
      </c>
      <c r="AY356" s="178">
        <v>0</v>
      </c>
      <c r="AZ356" s="178">
        <v>0</v>
      </c>
      <c r="BA356" s="178">
        <v>0</v>
      </c>
      <c r="BB356" s="178">
        <v>0</v>
      </c>
      <c r="BC356" s="10">
        <f>SUM(AQ356:BB356)</f>
        <v>0</v>
      </c>
      <c r="BD356" s="178">
        <v>0</v>
      </c>
      <c r="BE356" s="178">
        <v>0</v>
      </c>
      <c r="BF356" s="178">
        <v>0</v>
      </c>
      <c r="BG356" s="178">
        <v>0</v>
      </c>
      <c r="BH356" s="178">
        <v>0</v>
      </c>
      <c r="BI356" s="178">
        <v>0</v>
      </c>
      <c r="BJ356" s="178">
        <v>0</v>
      </c>
      <c r="BK356" s="178">
        <v>0</v>
      </c>
      <c r="BL356" s="178">
        <v>0</v>
      </c>
      <c r="BM356" s="178">
        <v>0</v>
      </c>
      <c r="BN356" s="178">
        <v>0</v>
      </c>
      <c r="BO356" s="178">
        <v>0</v>
      </c>
      <c r="BP356" s="184">
        <f t="shared" si="740"/>
        <v>0</v>
      </c>
    </row>
    <row r="357" spans="2:68" x14ac:dyDescent="0.25">
      <c r="B357" s="119" t="s">
        <v>200</v>
      </c>
      <c r="C357" s="118" t="s">
        <v>323</v>
      </c>
      <c r="D357" s="106">
        <v>0</v>
      </c>
      <c r="E357" s="178">
        <v>0</v>
      </c>
      <c r="F357" s="178">
        <v>0</v>
      </c>
      <c r="G357" s="178">
        <v>0</v>
      </c>
      <c r="H357" s="178">
        <v>0</v>
      </c>
      <c r="I357" s="178">
        <v>0</v>
      </c>
      <c r="J357" s="178">
        <v>0</v>
      </c>
      <c r="K357" s="178">
        <v>0</v>
      </c>
      <c r="L357" s="178">
        <v>0</v>
      </c>
      <c r="M357" s="178">
        <v>0</v>
      </c>
      <c r="N357" s="178">
        <v>0</v>
      </c>
      <c r="O357" s="178">
        <v>0</v>
      </c>
      <c r="P357" s="10">
        <f>SUM(D357:O357)</f>
        <v>0</v>
      </c>
      <c r="Q357" s="178">
        <v>0</v>
      </c>
      <c r="R357" s="178">
        <v>0</v>
      </c>
      <c r="S357" s="178">
        <v>0</v>
      </c>
      <c r="T357" s="178">
        <v>0</v>
      </c>
      <c r="U357" s="178">
        <v>0</v>
      </c>
      <c r="V357" s="178">
        <v>0</v>
      </c>
      <c r="W357" s="178">
        <v>0</v>
      </c>
      <c r="X357" s="178">
        <v>0</v>
      </c>
      <c r="Y357" s="178">
        <v>0</v>
      </c>
      <c r="Z357" s="178">
        <v>0</v>
      </c>
      <c r="AA357" s="178">
        <v>0</v>
      </c>
      <c r="AB357" s="178">
        <v>0</v>
      </c>
      <c r="AC357" s="10">
        <f>SUM(Q357:AB357)</f>
        <v>0</v>
      </c>
      <c r="AD357" s="178">
        <v>0</v>
      </c>
      <c r="AE357" s="178">
        <v>0</v>
      </c>
      <c r="AF357" s="178">
        <v>0</v>
      </c>
      <c r="AG357" s="178">
        <v>0</v>
      </c>
      <c r="AH357" s="178">
        <v>0</v>
      </c>
      <c r="AI357" s="178">
        <v>0</v>
      </c>
      <c r="AJ357" s="178">
        <v>0</v>
      </c>
      <c r="AK357" s="178">
        <v>0</v>
      </c>
      <c r="AL357" s="178">
        <v>0</v>
      </c>
      <c r="AM357" s="178">
        <v>0</v>
      </c>
      <c r="AN357" s="178">
        <v>0</v>
      </c>
      <c r="AO357" s="178">
        <v>0</v>
      </c>
      <c r="AP357" s="10">
        <f>SUM(AD357:AO357)</f>
        <v>0</v>
      </c>
      <c r="AQ357" s="178">
        <v>0</v>
      </c>
      <c r="AR357" s="178">
        <v>0</v>
      </c>
      <c r="AS357" s="178">
        <v>0</v>
      </c>
      <c r="AT357" s="178">
        <v>0</v>
      </c>
      <c r="AU357" s="178">
        <v>0</v>
      </c>
      <c r="AV357" s="178">
        <v>0</v>
      </c>
      <c r="AW357" s="178">
        <v>0</v>
      </c>
      <c r="AX357" s="178">
        <v>0</v>
      </c>
      <c r="AY357" s="178">
        <v>0</v>
      </c>
      <c r="AZ357" s="178">
        <v>0</v>
      </c>
      <c r="BA357" s="178">
        <v>0</v>
      </c>
      <c r="BB357" s="178">
        <v>0</v>
      </c>
      <c r="BC357" s="10">
        <f>SUM(AQ357:BB357)</f>
        <v>0</v>
      </c>
      <c r="BD357" s="178">
        <v>0</v>
      </c>
      <c r="BE357" s="178">
        <v>0</v>
      </c>
      <c r="BF357" s="178">
        <v>0</v>
      </c>
      <c r="BG357" s="178">
        <v>0</v>
      </c>
      <c r="BH357" s="178">
        <v>0</v>
      </c>
      <c r="BI357" s="178">
        <v>0</v>
      </c>
      <c r="BJ357" s="178">
        <v>0</v>
      </c>
      <c r="BK357" s="178">
        <v>0</v>
      </c>
      <c r="BL357" s="178">
        <v>0</v>
      </c>
      <c r="BM357" s="178">
        <v>0</v>
      </c>
      <c r="BN357" s="178">
        <v>0</v>
      </c>
      <c r="BO357" s="178">
        <v>0</v>
      </c>
      <c r="BP357" s="184">
        <f t="shared" si="740"/>
        <v>0</v>
      </c>
    </row>
    <row r="358" spans="2:68" x14ac:dyDescent="0.25">
      <c r="B358" s="119" t="s">
        <v>200</v>
      </c>
      <c r="C358" s="118" t="s">
        <v>324</v>
      </c>
      <c r="D358" s="106">
        <v>0</v>
      </c>
      <c r="E358" s="178">
        <v>0</v>
      </c>
      <c r="F358" s="178">
        <v>0</v>
      </c>
      <c r="G358" s="178">
        <v>0</v>
      </c>
      <c r="H358" s="178">
        <v>0</v>
      </c>
      <c r="I358" s="178">
        <v>0</v>
      </c>
      <c r="J358" s="178">
        <v>0</v>
      </c>
      <c r="K358" s="178">
        <v>0</v>
      </c>
      <c r="L358" s="178">
        <v>0</v>
      </c>
      <c r="M358" s="178">
        <v>0</v>
      </c>
      <c r="N358" s="178">
        <v>0</v>
      </c>
      <c r="O358" s="178">
        <v>0</v>
      </c>
      <c r="P358" s="10">
        <f t="shared" ref="P358:P368" si="741">SUM(D358:O358)</f>
        <v>0</v>
      </c>
      <c r="Q358" s="178">
        <v>0</v>
      </c>
      <c r="R358" s="178">
        <v>0</v>
      </c>
      <c r="S358" s="178">
        <v>0</v>
      </c>
      <c r="T358" s="178">
        <v>0</v>
      </c>
      <c r="U358" s="178">
        <v>0</v>
      </c>
      <c r="V358" s="178">
        <v>0</v>
      </c>
      <c r="W358" s="178">
        <v>0</v>
      </c>
      <c r="X358" s="178">
        <v>0</v>
      </c>
      <c r="Y358" s="178">
        <v>0</v>
      </c>
      <c r="Z358" s="178">
        <v>0</v>
      </c>
      <c r="AA358" s="178">
        <v>0</v>
      </c>
      <c r="AB358" s="178">
        <v>0</v>
      </c>
      <c r="AC358" s="10">
        <f t="shared" ref="AC358:AC368" si="742">SUM(Q358:AB358)</f>
        <v>0</v>
      </c>
      <c r="AD358" s="178">
        <v>0</v>
      </c>
      <c r="AE358" s="178">
        <v>0</v>
      </c>
      <c r="AF358" s="178">
        <v>0</v>
      </c>
      <c r="AG358" s="178">
        <v>0</v>
      </c>
      <c r="AH358" s="178">
        <v>0</v>
      </c>
      <c r="AI358" s="178">
        <v>0</v>
      </c>
      <c r="AJ358" s="178">
        <v>0</v>
      </c>
      <c r="AK358" s="178">
        <v>0</v>
      </c>
      <c r="AL358" s="178">
        <v>0</v>
      </c>
      <c r="AM358" s="178">
        <v>0</v>
      </c>
      <c r="AN358" s="178">
        <v>0</v>
      </c>
      <c r="AO358" s="178">
        <v>0</v>
      </c>
      <c r="AP358" s="10">
        <f t="shared" ref="AP358:AP368" si="743">SUM(AD358:AO358)</f>
        <v>0</v>
      </c>
      <c r="AQ358" s="178">
        <v>0</v>
      </c>
      <c r="AR358" s="178">
        <v>0</v>
      </c>
      <c r="AS358" s="178">
        <v>0</v>
      </c>
      <c r="AT358" s="178">
        <v>0</v>
      </c>
      <c r="AU358" s="178">
        <v>0</v>
      </c>
      <c r="AV358" s="178">
        <v>0</v>
      </c>
      <c r="AW358" s="178">
        <v>0</v>
      </c>
      <c r="AX358" s="178">
        <v>0</v>
      </c>
      <c r="AY358" s="178">
        <v>0</v>
      </c>
      <c r="AZ358" s="178">
        <v>0</v>
      </c>
      <c r="BA358" s="178">
        <v>0</v>
      </c>
      <c r="BB358" s="178">
        <v>0</v>
      </c>
      <c r="BC358" s="10">
        <f t="shared" ref="BC358:BC368" si="744">SUM(AQ358:BB358)</f>
        <v>0</v>
      </c>
      <c r="BD358" s="178">
        <v>0</v>
      </c>
      <c r="BE358" s="178">
        <v>0</v>
      </c>
      <c r="BF358" s="178">
        <v>0</v>
      </c>
      <c r="BG358" s="178">
        <v>0</v>
      </c>
      <c r="BH358" s="178">
        <v>0</v>
      </c>
      <c r="BI358" s="178">
        <v>0</v>
      </c>
      <c r="BJ358" s="178">
        <v>0</v>
      </c>
      <c r="BK358" s="178">
        <v>0</v>
      </c>
      <c r="BL358" s="178">
        <v>0</v>
      </c>
      <c r="BM358" s="178">
        <v>0</v>
      </c>
      <c r="BN358" s="178">
        <v>0</v>
      </c>
      <c r="BO358" s="178">
        <v>0</v>
      </c>
      <c r="BP358" s="184">
        <f t="shared" si="740"/>
        <v>0</v>
      </c>
    </row>
    <row r="359" spans="2:68" x14ac:dyDescent="0.25">
      <c r="B359" s="119" t="s">
        <v>200</v>
      </c>
      <c r="C359" s="118" t="s">
        <v>325</v>
      </c>
      <c r="D359" s="106">
        <v>0</v>
      </c>
      <c r="E359" s="178">
        <v>0</v>
      </c>
      <c r="F359" s="178">
        <v>0</v>
      </c>
      <c r="G359" s="178">
        <v>0</v>
      </c>
      <c r="H359" s="178">
        <v>0</v>
      </c>
      <c r="I359" s="178">
        <v>0</v>
      </c>
      <c r="J359" s="178">
        <v>0</v>
      </c>
      <c r="K359" s="178">
        <v>0</v>
      </c>
      <c r="L359" s="178">
        <v>0</v>
      </c>
      <c r="M359" s="178">
        <v>0</v>
      </c>
      <c r="N359" s="178">
        <v>0</v>
      </c>
      <c r="O359" s="178">
        <v>0</v>
      </c>
      <c r="P359" s="10">
        <f t="shared" si="741"/>
        <v>0</v>
      </c>
      <c r="Q359" s="178">
        <v>0</v>
      </c>
      <c r="R359" s="178">
        <v>0</v>
      </c>
      <c r="S359" s="178">
        <v>0</v>
      </c>
      <c r="T359" s="178">
        <v>0</v>
      </c>
      <c r="U359" s="178">
        <v>0</v>
      </c>
      <c r="V359" s="178">
        <v>0</v>
      </c>
      <c r="W359" s="178">
        <v>0</v>
      </c>
      <c r="X359" s="178">
        <v>0</v>
      </c>
      <c r="Y359" s="178">
        <v>0</v>
      </c>
      <c r="Z359" s="178">
        <v>0</v>
      </c>
      <c r="AA359" s="178">
        <v>0</v>
      </c>
      <c r="AB359" s="178">
        <v>0</v>
      </c>
      <c r="AC359" s="10">
        <f t="shared" si="742"/>
        <v>0</v>
      </c>
      <c r="AD359" s="178">
        <v>0</v>
      </c>
      <c r="AE359" s="178">
        <v>0</v>
      </c>
      <c r="AF359" s="178">
        <v>0</v>
      </c>
      <c r="AG359" s="178">
        <v>0</v>
      </c>
      <c r="AH359" s="178">
        <v>0</v>
      </c>
      <c r="AI359" s="178">
        <v>0</v>
      </c>
      <c r="AJ359" s="178">
        <v>0</v>
      </c>
      <c r="AK359" s="178">
        <v>0</v>
      </c>
      <c r="AL359" s="178">
        <v>0</v>
      </c>
      <c r="AM359" s="178">
        <v>0</v>
      </c>
      <c r="AN359" s="178">
        <v>0</v>
      </c>
      <c r="AO359" s="178">
        <v>0</v>
      </c>
      <c r="AP359" s="10">
        <f t="shared" si="743"/>
        <v>0</v>
      </c>
      <c r="AQ359" s="178">
        <v>0</v>
      </c>
      <c r="AR359" s="178">
        <v>0</v>
      </c>
      <c r="AS359" s="178">
        <v>0</v>
      </c>
      <c r="AT359" s="178">
        <v>0</v>
      </c>
      <c r="AU359" s="178">
        <v>0</v>
      </c>
      <c r="AV359" s="178">
        <v>0</v>
      </c>
      <c r="AW359" s="178">
        <v>0</v>
      </c>
      <c r="AX359" s="178">
        <v>0</v>
      </c>
      <c r="AY359" s="178">
        <v>0</v>
      </c>
      <c r="AZ359" s="178">
        <v>0</v>
      </c>
      <c r="BA359" s="178">
        <v>0</v>
      </c>
      <c r="BB359" s="178">
        <v>0</v>
      </c>
      <c r="BC359" s="10">
        <f t="shared" si="744"/>
        <v>0</v>
      </c>
      <c r="BD359" s="178">
        <v>0</v>
      </c>
      <c r="BE359" s="178">
        <v>0</v>
      </c>
      <c r="BF359" s="178">
        <v>0</v>
      </c>
      <c r="BG359" s="178">
        <v>0</v>
      </c>
      <c r="BH359" s="178">
        <v>0</v>
      </c>
      <c r="BI359" s="178">
        <v>0</v>
      </c>
      <c r="BJ359" s="178">
        <v>0</v>
      </c>
      <c r="BK359" s="178">
        <v>0</v>
      </c>
      <c r="BL359" s="178">
        <v>0</v>
      </c>
      <c r="BM359" s="178">
        <v>0</v>
      </c>
      <c r="BN359" s="178">
        <v>0</v>
      </c>
      <c r="BO359" s="178">
        <v>0</v>
      </c>
      <c r="BP359" s="184">
        <f t="shared" si="740"/>
        <v>0</v>
      </c>
    </row>
    <row r="360" spans="2:68" x14ac:dyDescent="0.25">
      <c r="B360" s="119" t="s">
        <v>200</v>
      </c>
      <c r="C360" s="118" t="s">
        <v>345</v>
      </c>
      <c r="D360" s="106">
        <v>0</v>
      </c>
      <c r="E360" s="178">
        <v>0</v>
      </c>
      <c r="F360" s="178">
        <v>0</v>
      </c>
      <c r="G360" s="178">
        <v>0</v>
      </c>
      <c r="H360" s="178">
        <v>0</v>
      </c>
      <c r="I360" s="178">
        <v>0</v>
      </c>
      <c r="J360" s="178">
        <v>0</v>
      </c>
      <c r="K360" s="178">
        <v>0</v>
      </c>
      <c r="L360" s="178">
        <v>0</v>
      </c>
      <c r="M360" s="178">
        <v>0</v>
      </c>
      <c r="N360" s="178">
        <v>0</v>
      </c>
      <c r="O360" s="178">
        <v>0</v>
      </c>
      <c r="P360" s="10">
        <f t="shared" si="741"/>
        <v>0</v>
      </c>
      <c r="Q360" s="178">
        <v>0</v>
      </c>
      <c r="R360" s="178">
        <v>0</v>
      </c>
      <c r="S360" s="178">
        <v>0</v>
      </c>
      <c r="T360" s="178">
        <v>0</v>
      </c>
      <c r="U360" s="178">
        <v>0</v>
      </c>
      <c r="V360" s="178">
        <v>0</v>
      </c>
      <c r="W360" s="178">
        <v>0</v>
      </c>
      <c r="X360" s="178">
        <v>0</v>
      </c>
      <c r="Y360" s="178">
        <v>0</v>
      </c>
      <c r="Z360" s="178">
        <v>0</v>
      </c>
      <c r="AA360" s="178">
        <v>0</v>
      </c>
      <c r="AB360" s="178">
        <v>0</v>
      </c>
      <c r="AC360" s="10">
        <f t="shared" si="742"/>
        <v>0</v>
      </c>
      <c r="AD360" s="178">
        <v>0</v>
      </c>
      <c r="AE360" s="178">
        <v>0</v>
      </c>
      <c r="AF360" s="178">
        <v>0</v>
      </c>
      <c r="AG360" s="178">
        <v>0</v>
      </c>
      <c r="AH360" s="178">
        <v>0</v>
      </c>
      <c r="AI360" s="178">
        <v>0</v>
      </c>
      <c r="AJ360" s="178">
        <v>0</v>
      </c>
      <c r="AK360" s="178">
        <v>0</v>
      </c>
      <c r="AL360" s="178">
        <v>0</v>
      </c>
      <c r="AM360" s="178">
        <v>0</v>
      </c>
      <c r="AN360" s="178">
        <v>0</v>
      </c>
      <c r="AO360" s="178">
        <v>0</v>
      </c>
      <c r="AP360" s="10">
        <f t="shared" si="743"/>
        <v>0</v>
      </c>
      <c r="AQ360" s="178">
        <v>0</v>
      </c>
      <c r="AR360" s="178">
        <v>0</v>
      </c>
      <c r="AS360" s="178">
        <v>0</v>
      </c>
      <c r="AT360" s="178">
        <v>0</v>
      </c>
      <c r="AU360" s="178">
        <v>0</v>
      </c>
      <c r="AV360" s="178">
        <v>0</v>
      </c>
      <c r="AW360" s="178">
        <v>0</v>
      </c>
      <c r="AX360" s="178">
        <v>0</v>
      </c>
      <c r="AY360" s="178">
        <v>0</v>
      </c>
      <c r="AZ360" s="178">
        <v>0</v>
      </c>
      <c r="BA360" s="178">
        <v>0</v>
      </c>
      <c r="BB360" s="178">
        <v>0</v>
      </c>
      <c r="BC360" s="10">
        <f t="shared" si="744"/>
        <v>0</v>
      </c>
      <c r="BD360" s="178">
        <v>0</v>
      </c>
      <c r="BE360" s="178">
        <v>0</v>
      </c>
      <c r="BF360" s="178">
        <v>0</v>
      </c>
      <c r="BG360" s="178">
        <v>0</v>
      </c>
      <c r="BH360" s="178">
        <v>0</v>
      </c>
      <c r="BI360" s="178">
        <v>0</v>
      </c>
      <c r="BJ360" s="178">
        <v>0</v>
      </c>
      <c r="BK360" s="178">
        <v>0</v>
      </c>
      <c r="BL360" s="178">
        <v>0</v>
      </c>
      <c r="BM360" s="178">
        <v>0</v>
      </c>
      <c r="BN360" s="178">
        <v>0</v>
      </c>
      <c r="BO360" s="178">
        <v>0</v>
      </c>
      <c r="BP360" s="184">
        <f t="shared" si="740"/>
        <v>0</v>
      </c>
    </row>
    <row r="361" spans="2:68" x14ac:dyDescent="0.25">
      <c r="B361" s="119" t="s">
        <v>200</v>
      </c>
      <c r="C361" s="118" t="s">
        <v>346</v>
      </c>
      <c r="D361" s="106">
        <v>0</v>
      </c>
      <c r="E361" s="178">
        <v>0</v>
      </c>
      <c r="F361" s="178">
        <v>0</v>
      </c>
      <c r="G361" s="178">
        <v>0</v>
      </c>
      <c r="H361" s="178">
        <v>0</v>
      </c>
      <c r="I361" s="178">
        <v>0</v>
      </c>
      <c r="J361" s="178">
        <v>0</v>
      </c>
      <c r="K361" s="178">
        <v>0</v>
      </c>
      <c r="L361" s="178">
        <v>0</v>
      </c>
      <c r="M361" s="178">
        <v>0</v>
      </c>
      <c r="N361" s="178">
        <v>0</v>
      </c>
      <c r="O361" s="178">
        <v>0</v>
      </c>
      <c r="P361" s="10">
        <f t="shared" si="741"/>
        <v>0</v>
      </c>
      <c r="Q361" s="178">
        <v>0</v>
      </c>
      <c r="R361" s="178">
        <v>0</v>
      </c>
      <c r="S361" s="178">
        <v>0</v>
      </c>
      <c r="T361" s="178">
        <v>0</v>
      </c>
      <c r="U361" s="178">
        <v>0</v>
      </c>
      <c r="V361" s="178">
        <v>0</v>
      </c>
      <c r="W361" s="178">
        <v>0</v>
      </c>
      <c r="X361" s="178">
        <v>0</v>
      </c>
      <c r="Y361" s="178">
        <v>0</v>
      </c>
      <c r="Z361" s="178">
        <v>0</v>
      </c>
      <c r="AA361" s="178">
        <v>0</v>
      </c>
      <c r="AB361" s="178">
        <v>0</v>
      </c>
      <c r="AC361" s="10">
        <f t="shared" si="742"/>
        <v>0</v>
      </c>
      <c r="AD361" s="178">
        <v>0</v>
      </c>
      <c r="AE361" s="178">
        <v>0</v>
      </c>
      <c r="AF361" s="178">
        <v>0</v>
      </c>
      <c r="AG361" s="178">
        <v>0</v>
      </c>
      <c r="AH361" s="178">
        <v>0</v>
      </c>
      <c r="AI361" s="178">
        <v>0</v>
      </c>
      <c r="AJ361" s="178">
        <v>0</v>
      </c>
      <c r="AK361" s="178">
        <v>0</v>
      </c>
      <c r="AL361" s="178">
        <v>0</v>
      </c>
      <c r="AM361" s="178">
        <v>0</v>
      </c>
      <c r="AN361" s="178">
        <v>0</v>
      </c>
      <c r="AO361" s="178">
        <v>0</v>
      </c>
      <c r="AP361" s="10">
        <f t="shared" si="743"/>
        <v>0</v>
      </c>
      <c r="AQ361" s="178">
        <v>0</v>
      </c>
      <c r="AR361" s="178">
        <v>0</v>
      </c>
      <c r="AS361" s="178">
        <v>0</v>
      </c>
      <c r="AT361" s="178">
        <v>0</v>
      </c>
      <c r="AU361" s="178">
        <v>0</v>
      </c>
      <c r="AV361" s="178">
        <v>0</v>
      </c>
      <c r="AW361" s="178">
        <v>0</v>
      </c>
      <c r="AX361" s="178">
        <v>0</v>
      </c>
      <c r="AY361" s="178">
        <v>0</v>
      </c>
      <c r="AZ361" s="178">
        <v>0</v>
      </c>
      <c r="BA361" s="178">
        <v>0</v>
      </c>
      <c r="BB361" s="178">
        <v>0</v>
      </c>
      <c r="BC361" s="10">
        <f t="shared" si="744"/>
        <v>0</v>
      </c>
      <c r="BD361" s="178">
        <v>0</v>
      </c>
      <c r="BE361" s="178">
        <v>0</v>
      </c>
      <c r="BF361" s="178">
        <v>0</v>
      </c>
      <c r="BG361" s="178">
        <v>0</v>
      </c>
      <c r="BH361" s="178">
        <v>0</v>
      </c>
      <c r="BI361" s="178">
        <v>0</v>
      </c>
      <c r="BJ361" s="178">
        <v>0</v>
      </c>
      <c r="BK361" s="178">
        <v>0</v>
      </c>
      <c r="BL361" s="178">
        <v>0</v>
      </c>
      <c r="BM361" s="178">
        <v>0</v>
      </c>
      <c r="BN361" s="178">
        <v>0</v>
      </c>
      <c r="BO361" s="178">
        <v>0</v>
      </c>
      <c r="BP361" s="184">
        <f t="shared" si="740"/>
        <v>0</v>
      </c>
    </row>
    <row r="362" spans="2:68" x14ac:dyDescent="0.25">
      <c r="B362" s="119" t="s">
        <v>200</v>
      </c>
      <c r="C362" s="118" t="s">
        <v>347</v>
      </c>
      <c r="D362" s="106">
        <v>0</v>
      </c>
      <c r="E362" s="178">
        <v>0</v>
      </c>
      <c r="F362" s="178">
        <v>0</v>
      </c>
      <c r="G362" s="178">
        <v>0</v>
      </c>
      <c r="H362" s="178">
        <v>0</v>
      </c>
      <c r="I362" s="178">
        <v>0</v>
      </c>
      <c r="J362" s="178">
        <v>0</v>
      </c>
      <c r="K362" s="178">
        <v>0</v>
      </c>
      <c r="L362" s="178">
        <v>0</v>
      </c>
      <c r="M362" s="178">
        <v>0</v>
      </c>
      <c r="N362" s="178">
        <v>0</v>
      </c>
      <c r="O362" s="178">
        <v>0</v>
      </c>
      <c r="P362" s="10">
        <f t="shared" si="741"/>
        <v>0</v>
      </c>
      <c r="Q362" s="178">
        <v>0</v>
      </c>
      <c r="R362" s="178">
        <v>0</v>
      </c>
      <c r="S362" s="178">
        <v>0</v>
      </c>
      <c r="T362" s="178">
        <v>0</v>
      </c>
      <c r="U362" s="178">
        <v>0</v>
      </c>
      <c r="V362" s="178">
        <v>0</v>
      </c>
      <c r="W362" s="178">
        <v>0</v>
      </c>
      <c r="X362" s="178">
        <v>0</v>
      </c>
      <c r="Y362" s="178">
        <v>0</v>
      </c>
      <c r="Z362" s="178">
        <v>0</v>
      </c>
      <c r="AA362" s="178">
        <v>0</v>
      </c>
      <c r="AB362" s="178">
        <v>0</v>
      </c>
      <c r="AC362" s="10">
        <f t="shared" si="742"/>
        <v>0</v>
      </c>
      <c r="AD362" s="178">
        <v>0</v>
      </c>
      <c r="AE362" s="178">
        <v>0</v>
      </c>
      <c r="AF362" s="178">
        <v>0</v>
      </c>
      <c r="AG362" s="178">
        <v>0</v>
      </c>
      <c r="AH362" s="178">
        <v>0</v>
      </c>
      <c r="AI362" s="178">
        <v>0</v>
      </c>
      <c r="AJ362" s="178">
        <v>0</v>
      </c>
      <c r="AK362" s="178">
        <v>0</v>
      </c>
      <c r="AL362" s="178">
        <v>0</v>
      </c>
      <c r="AM362" s="178">
        <v>0</v>
      </c>
      <c r="AN362" s="178">
        <v>0</v>
      </c>
      <c r="AO362" s="178">
        <v>0</v>
      </c>
      <c r="AP362" s="10">
        <f t="shared" si="743"/>
        <v>0</v>
      </c>
      <c r="AQ362" s="178">
        <v>0</v>
      </c>
      <c r="AR362" s="178">
        <v>0</v>
      </c>
      <c r="AS362" s="178">
        <v>0</v>
      </c>
      <c r="AT362" s="178">
        <v>0</v>
      </c>
      <c r="AU362" s="178">
        <v>0</v>
      </c>
      <c r="AV362" s="178">
        <v>0</v>
      </c>
      <c r="AW362" s="178">
        <v>0</v>
      </c>
      <c r="AX362" s="178">
        <v>0</v>
      </c>
      <c r="AY362" s="178">
        <v>0</v>
      </c>
      <c r="AZ362" s="178">
        <v>0</v>
      </c>
      <c r="BA362" s="178">
        <v>0</v>
      </c>
      <c r="BB362" s="178">
        <v>0</v>
      </c>
      <c r="BC362" s="10">
        <f t="shared" si="744"/>
        <v>0</v>
      </c>
      <c r="BD362" s="178">
        <v>0</v>
      </c>
      <c r="BE362" s="178">
        <v>0</v>
      </c>
      <c r="BF362" s="178">
        <v>0</v>
      </c>
      <c r="BG362" s="178">
        <v>0</v>
      </c>
      <c r="BH362" s="178">
        <v>0</v>
      </c>
      <c r="BI362" s="178">
        <v>0</v>
      </c>
      <c r="BJ362" s="178">
        <v>0</v>
      </c>
      <c r="BK362" s="178">
        <v>0</v>
      </c>
      <c r="BL362" s="178">
        <v>0</v>
      </c>
      <c r="BM362" s="178">
        <v>0</v>
      </c>
      <c r="BN362" s="178">
        <v>0</v>
      </c>
      <c r="BO362" s="178">
        <v>0</v>
      </c>
      <c r="BP362" s="184">
        <f t="shared" si="740"/>
        <v>0</v>
      </c>
    </row>
    <row r="363" spans="2:68" x14ac:dyDescent="0.25">
      <c r="B363" s="119" t="s">
        <v>200</v>
      </c>
      <c r="C363" s="118" t="s">
        <v>348</v>
      </c>
      <c r="D363" s="106">
        <v>0</v>
      </c>
      <c r="E363" s="178">
        <v>0</v>
      </c>
      <c r="F363" s="178">
        <v>0</v>
      </c>
      <c r="G363" s="178">
        <v>0</v>
      </c>
      <c r="H363" s="178">
        <v>0</v>
      </c>
      <c r="I363" s="178">
        <v>0</v>
      </c>
      <c r="J363" s="178">
        <v>0</v>
      </c>
      <c r="K363" s="178">
        <v>0</v>
      </c>
      <c r="L363" s="178">
        <v>0</v>
      </c>
      <c r="M363" s="178">
        <v>0</v>
      </c>
      <c r="N363" s="178">
        <v>0</v>
      </c>
      <c r="O363" s="178">
        <v>0</v>
      </c>
      <c r="P363" s="10">
        <f t="shared" si="741"/>
        <v>0</v>
      </c>
      <c r="Q363" s="178">
        <v>0</v>
      </c>
      <c r="R363" s="178">
        <v>0</v>
      </c>
      <c r="S363" s="178">
        <v>0</v>
      </c>
      <c r="T363" s="178">
        <v>0</v>
      </c>
      <c r="U363" s="178">
        <v>0</v>
      </c>
      <c r="V363" s="178">
        <v>0</v>
      </c>
      <c r="W363" s="178">
        <v>0</v>
      </c>
      <c r="X363" s="178">
        <v>0</v>
      </c>
      <c r="Y363" s="178">
        <v>0</v>
      </c>
      <c r="Z363" s="178">
        <v>0</v>
      </c>
      <c r="AA363" s="178">
        <v>0</v>
      </c>
      <c r="AB363" s="178">
        <v>0</v>
      </c>
      <c r="AC363" s="10">
        <f t="shared" si="742"/>
        <v>0</v>
      </c>
      <c r="AD363" s="178">
        <v>0</v>
      </c>
      <c r="AE363" s="178">
        <v>0</v>
      </c>
      <c r="AF363" s="178">
        <v>0</v>
      </c>
      <c r="AG363" s="178">
        <v>0</v>
      </c>
      <c r="AH363" s="178">
        <v>0</v>
      </c>
      <c r="AI363" s="178">
        <v>0</v>
      </c>
      <c r="AJ363" s="178">
        <v>0</v>
      </c>
      <c r="AK363" s="178">
        <v>0</v>
      </c>
      <c r="AL363" s="178">
        <v>0</v>
      </c>
      <c r="AM363" s="178">
        <v>0</v>
      </c>
      <c r="AN363" s="178">
        <v>0</v>
      </c>
      <c r="AO363" s="178">
        <v>0</v>
      </c>
      <c r="AP363" s="10">
        <f t="shared" si="743"/>
        <v>0</v>
      </c>
      <c r="AQ363" s="178">
        <v>0</v>
      </c>
      <c r="AR363" s="178">
        <v>0</v>
      </c>
      <c r="AS363" s="178">
        <v>0</v>
      </c>
      <c r="AT363" s="178">
        <v>0</v>
      </c>
      <c r="AU363" s="178">
        <v>0</v>
      </c>
      <c r="AV363" s="178">
        <v>0</v>
      </c>
      <c r="AW363" s="178">
        <v>0</v>
      </c>
      <c r="AX363" s="178">
        <v>0</v>
      </c>
      <c r="AY363" s="178">
        <v>0</v>
      </c>
      <c r="AZ363" s="178">
        <v>0</v>
      </c>
      <c r="BA363" s="178">
        <v>0</v>
      </c>
      <c r="BB363" s="178">
        <v>0</v>
      </c>
      <c r="BC363" s="10">
        <f t="shared" si="744"/>
        <v>0</v>
      </c>
      <c r="BD363" s="178">
        <v>0</v>
      </c>
      <c r="BE363" s="178">
        <v>0</v>
      </c>
      <c r="BF363" s="178">
        <v>0</v>
      </c>
      <c r="BG363" s="178">
        <v>0</v>
      </c>
      <c r="BH363" s="178">
        <v>0</v>
      </c>
      <c r="BI363" s="178">
        <v>0</v>
      </c>
      <c r="BJ363" s="178">
        <v>0</v>
      </c>
      <c r="BK363" s="178">
        <v>0</v>
      </c>
      <c r="BL363" s="178">
        <v>0</v>
      </c>
      <c r="BM363" s="178">
        <v>0</v>
      </c>
      <c r="BN363" s="178">
        <v>0</v>
      </c>
      <c r="BO363" s="178">
        <v>0</v>
      </c>
      <c r="BP363" s="184">
        <f t="shared" si="740"/>
        <v>0</v>
      </c>
    </row>
    <row r="364" spans="2:68" x14ac:dyDescent="0.25">
      <c r="B364" s="119" t="s">
        <v>200</v>
      </c>
      <c r="C364" s="118" t="s">
        <v>349</v>
      </c>
      <c r="D364" s="106">
        <v>0</v>
      </c>
      <c r="E364" s="178">
        <v>0</v>
      </c>
      <c r="F364" s="178">
        <v>0</v>
      </c>
      <c r="G364" s="178">
        <v>0</v>
      </c>
      <c r="H364" s="178">
        <v>0</v>
      </c>
      <c r="I364" s="178">
        <v>0</v>
      </c>
      <c r="J364" s="178">
        <v>0</v>
      </c>
      <c r="K364" s="178">
        <v>0</v>
      </c>
      <c r="L364" s="178">
        <v>0</v>
      </c>
      <c r="M364" s="178">
        <v>0</v>
      </c>
      <c r="N364" s="178">
        <v>0</v>
      </c>
      <c r="O364" s="178">
        <v>0</v>
      </c>
      <c r="P364" s="10">
        <f t="shared" si="741"/>
        <v>0</v>
      </c>
      <c r="Q364" s="178">
        <v>0</v>
      </c>
      <c r="R364" s="178">
        <v>0</v>
      </c>
      <c r="S364" s="178">
        <v>0</v>
      </c>
      <c r="T364" s="178">
        <v>0</v>
      </c>
      <c r="U364" s="178">
        <v>0</v>
      </c>
      <c r="V364" s="178">
        <v>0</v>
      </c>
      <c r="W364" s="178">
        <v>0</v>
      </c>
      <c r="X364" s="178">
        <v>0</v>
      </c>
      <c r="Y364" s="178">
        <v>0</v>
      </c>
      <c r="Z364" s="178">
        <v>0</v>
      </c>
      <c r="AA364" s="178">
        <v>0</v>
      </c>
      <c r="AB364" s="178">
        <v>0</v>
      </c>
      <c r="AC364" s="10">
        <f t="shared" si="742"/>
        <v>0</v>
      </c>
      <c r="AD364" s="178">
        <v>0</v>
      </c>
      <c r="AE364" s="178">
        <v>0</v>
      </c>
      <c r="AF364" s="178">
        <v>0</v>
      </c>
      <c r="AG364" s="178">
        <v>0</v>
      </c>
      <c r="AH364" s="178">
        <v>0</v>
      </c>
      <c r="AI364" s="178">
        <v>0</v>
      </c>
      <c r="AJ364" s="178">
        <v>0</v>
      </c>
      <c r="AK364" s="178">
        <v>0</v>
      </c>
      <c r="AL364" s="178">
        <v>0</v>
      </c>
      <c r="AM364" s="178">
        <v>0</v>
      </c>
      <c r="AN364" s="178">
        <v>0</v>
      </c>
      <c r="AO364" s="178">
        <v>0</v>
      </c>
      <c r="AP364" s="10">
        <f t="shared" si="743"/>
        <v>0</v>
      </c>
      <c r="AQ364" s="178">
        <v>0</v>
      </c>
      <c r="AR364" s="178">
        <v>0</v>
      </c>
      <c r="AS364" s="178">
        <v>0</v>
      </c>
      <c r="AT364" s="178">
        <v>0</v>
      </c>
      <c r="AU364" s="178">
        <v>0</v>
      </c>
      <c r="AV364" s="178">
        <v>0</v>
      </c>
      <c r="AW364" s="178">
        <v>0</v>
      </c>
      <c r="AX364" s="178">
        <v>0</v>
      </c>
      <c r="AY364" s="178">
        <v>0</v>
      </c>
      <c r="AZ364" s="178">
        <v>0</v>
      </c>
      <c r="BA364" s="178">
        <v>0</v>
      </c>
      <c r="BB364" s="178">
        <v>0</v>
      </c>
      <c r="BC364" s="10">
        <f t="shared" si="744"/>
        <v>0</v>
      </c>
      <c r="BD364" s="178">
        <v>0</v>
      </c>
      <c r="BE364" s="178">
        <v>0</v>
      </c>
      <c r="BF364" s="178">
        <v>0</v>
      </c>
      <c r="BG364" s="178">
        <v>0</v>
      </c>
      <c r="BH364" s="178">
        <v>0</v>
      </c>
      <c r="BI364" s="178">
        <v>0</v>
      </c>
      <c r="BJ364" s="178">
        <v>0</v>
      </c>
      <c r="BK364" s="178">
        <v>0</v>
      </c>
      <c r="BL364" s="178">
        <v>0</v>
      </c>
      <c r="BM364" s="178">
        <v>0</v>
      </c>
      <c r="BN364" s="178">
        <v>0</v>
      </c>
      <c r="BO364" s="178">
        <v>0</v>
      </c>
      <c r="BP364" s="184">
        <f t="shared" si="740"/>
        <v>0</v>
      </c>
    </row>
    <row r="365" spans="2:68" x14ac:dyDescent="0.25">
      <c r="B365" s="119" t="s">
        <v>200</v>
      </c>
      <c r="C365" s="118" t="s">
        <v>350</v>
      </c>
      <c r="D365" s="106">
        <v>0</v>
      </c>
      <c r="E365" s="178">
        <v>0</v>
      </c>
      <c r="F365" s="178">
        <v>0</v>
      </c>
      <c r="G365" s="178">
        <v>0</v>
      </c>
      <c r="H365" s="178">
        <v>0</v>
      </c>
      <c r="I365" s="178">
        <v>0</v>
      </c>
      <c r="J365" s="178">
        <v>0</v>
      </c>
      <c r="K365" s="178">
        <v>0</v>
      </c>
      <c r="L365" s="178">
        <v>0</v>
      </c>
      <c r="M365" s="178">
        <v>0</v>
      </c>
      <c r="N365" s="178">
        <v>0</v>
      </c>
      <c r="O365" s="178">
        <v>0</v>
      </c>
      <c r="P365" s="10">
        <f t="shared" si="741"/>
        <v>0</v>
      </c>
      <c r="Q365" s="178">
        <v>0</v>
      </c>
      <c r="R365" s="178">
        <v>0</v>
      </c>
      <c r="S365" s="178">
        <v>0</v>
      </c>
      <c r="T365" s="178">
        <v>0</v>
      </c>
      <c r="U365" s="178">
        <v>0</v>
      </c>
      <c r="V365" s="178">
        <v>0</v>
      </c>
      <c r="W365" s="178">
        <v>0</v>
      </c>
      <c r="X365" s="178">
        <v>0</v>
      </c>
      <c r="Y365" s="178">
        <v>0</v>
      </c>
      <c r="Z365" s="178">
        <v>0</v>
      </c>
      <c r="AA365" s="178">
        <v>0</v>
      </c>
      <c r="AB365" s="178">
        <v>0</v>
      </c>
      <c r="AC365" s="10">
        <f t="shared" si="742"/>
        <v>0</v>
      </c>
      <c r="AD365" s="178">
        <v>0</v>
      </c>
      <c r="AE365" s="178">
        <v>0</v>
      </c>
      <c r="AF365" s="178">
        <v>0</v>
      </c>
      <c r="AG365" s="178">
        <v>0</v>
      </c>
      <c r="AH365" s="178">
        <v>0</v>
      </c>
      <c r="AI365" s="178">
        <v>0</v>
      </c>
      <c r="AJ365" s="178">
        <v>0</v>
      </c>
      <c r="AK365" s="178">
        <v>0</v>
      </c>
      <c r="AL365" s="178">
        <v>0</v>
      </c>
      <c r="AM365" s="178">
        <v>0</v>
      </c>
      <c r="AN365" s="178">
        <v>0</v>
      </c>
      <c r="AO365" s="178">
        <v>0</v>
      </c>
      <c r="AP365" s="10">
        <f t="shared" si="743"/>
        <v>0</v>
      </c>
      <c r="AQ365" s="178">
        <v>0</v>
      </c>
      <c r="AR365" s="178">
        <v>0</v>
      </c>
      <c r="AS365" s="178">
        <v>0</v>
      </c>
      <c r="AT365" s="178">
        <v>0</v>
      </c>
      <c r="AU365" s="178">
        <v>0</v>
      </c>
      <c r="AV365" s="178">
        <v>0</v>
      </c>
      <c r="AW365" s="178">
        <v>0</v>
      </c>
      <c r="AX365" s="178">
        <v>0</v>
      </c>
      <c r="AY365" s="178">
        <v>0</v>
      </c>
      <c r="AZ365" s="178">
        <v>0</v>
      </c>
      <c r="BA365" s="178">
        <v>0</v>
      </c>
      <c r="BB365" s="178">
        <v>0</v>
      </c>
      <c r="BC365" s="10">
        <f t="shared" si="744"/>
        <v>0</v>
      </c>
      <c r="BD365" s="178">
        <v>0</v>
      </c>
      <c r="BE365" s="178">
        <v>0</v>
      </c>
      <c r="BF365" s="178">
        <v>0</v>
      </c>
      <c r="BG365" s="178">
        <v>0</v>
      </c>
      <c r="BH365" s="178">
        <v>0</v>
      </c>
      <c r="BI365" s="178">
        <v>0</v>
      </c>
      <c r="BJ365" s="178">
        <v>0</v>
      </c>
      <c r="BK365" s="178">
        <v>0</v>
      </c>
      <c r="BL365" s="178">
        <v>0</v>
      </c>
      <c r="BM365" s="178">
        <v>0</v>
      </c>
      <c r="BN365" s="178">
        <v>0</v>
      </c>
      <c r="BO365" s="178">
        <v>0</v>
      </c>
      <c r="BP365" s="184">
        <f t="shared" si="740"/>
        <v>0</v>
      </c>
    </row>
    <row r="366" spans="2:68" x14ac:dyDescent="0.25">
      <c r="B366" s="119" t="s">
        <v>200</v>
      </c>
      <c r="C366" s="118" t="s">
        <v>351</v>
      </c>
      <c r="D366" s="106">
        <v>0</v>
      </c>
      <c r="E366" s="178">
        <v>0</v>
      </c>
      <c r="F366" s="178">
        <v>0</v>
      </c>
      <c r="G366" s="178">
        <v>0</v>
      </c>
      <c r="H366" s="178">
        <v>0</v>
      </c>
      <c r="I366" s="178">
        <v>0</v>
      </c>
      <c r="J366" s="178">
        <v>0</v>
      </c>
      <c r="K366" s="178">
        <v>0</v>
      </c>
      <c r="L366" s="178">
        <v>0</v>
      </c>
      <c r="M366" s="178">
        <v>0</v>
      </c>
      <c r="N366" s="178">
        <v>0</v>
      </c>
      <c r="O366" s="178">
        <v>0</v>
      </c>
      <c r="P366" s="10">
        <f t="shared" si="741"/>
        <v>0</v>
      </c>
      <c r="Q366" s="178">
        <v>0</v>
      </c>
      <c r="R366" s="178">
        <v>0</v>
      </c>
      <c r="S366" s="178">
        <v>0</v>
      </c>
      <c r="T366" s="178">
        <v>0</v>
      </c>
      <c r="U366" s="178">
        <v>0</v>
      </c>
      <c r="V366" s="178">
        <v>0</v>
      </c>
      <c r="W366" s="178">
        <v>0</v>
      </c>
      <c r="X366" s="178">
        <v>0</v>
      </c>
      <c r="Y366" s="178">
        <v>0</v>
      </c>
      <c r="Z366" s="178">
        <v>0</v>
      </c>
      <c r="AA366" s="178">
        <v>0</v>
      </c>
      <c r="AB366" s="178">
        <v>0</v>
      </c>
      <c r="AC366" s="10">
        <f t="shared" si="742"/>
        <v>0</v>
      </c>
      <c r="AD366" s="178">
        <v>0</v>
      </c>
      <c r="AE366" s="178">
        <v>0</v>
      </c>
      <c r="AF366" s="178">
        <v>0</v>
      </c>
      <c r="AG366" s="178">
        <v>0</v>
      </c>
      <c r="AH366" s="178">
        <v>0</v>
      </c>
      <c r="AI366" s="178">
        <v>0</v>
      </c>
      <c r="AJ366" s="178">
        <v>0</v>
      </c>
      <c r="AK366" s="178">
        <v>0</v>
      </c>
      <c r="AL366" s="178">
        <v>0</v>
      </c>
      <c r="AM366" s="178">
        <v>0</v>
      </c>
      <c r="AN366" s="178">
        <v>0</v>
      </c>
      <c r="AO366" s="178">
        <v>0</v>
      </c>
      <c r="AP366" s="10">
        <f t="shared" si="743"/>
        <v>0</v>
      </c>
      <c r="AQ366" s="178">
        <v>0</v>
      </c>
      <c r="AR366" s="178">
        <v>0</v>
      </c>
      <c r="AS366" s="178">
        <v>0</v>
      </c>
      <c r="AT366" s="178">
        <v>0</v>
      </c>
      <c r="AU366" s="178">
        <v>0</v>
      </c>
      <c r="AV366" s="178">
        <v>0</v>
      </c>
      <c r="AW366" s="178">
        <v>0</v>
      </c>
      <c r="AX366" s="178">
        <v>0</v>
      </c>
      <c r="AY366" s="178">
        <v>0</v>
      </c>
      <c r="AZ366" s="178">
        <v>0</v>
      </c>
      <c r="BA366" s="178">
        <v>0</v>
      </c>
      <c r="BB366" s="178">
        <v>0</v>
      </c>
      <c r="BC366" s="10">
        <f t="shared" si="744"/>
        <v>0</v>
      </c>
      <c r="BD366" s="178">
        <v>0</v>
      </c>
      <c r="BE366" s="178">
        <v>0</v>
      </c>
      <c r="BF366" s="178">
        <v>0</v>
      </c>
      <c r="BG366" s="178">
        <v>0</v>
      </c>
      <c r="BH366" s="178">
        <v>0</v>
      </c>
      <c r="BI366" s="178">
        <v>0</v>
      </c>
      <c r="BJ366" s="178">
        <v>0</v>
      </c>
      <c r="BK366" s="178">
        <v>0</v>
      </c>
      <c r="BL366" s="178">
        <v>0</v>
      </c>
      <c r="BM366" s="178">
        <v>0</v>
      </c>
      <c r="BN366" s="178">
        <v>0</v>
      </c>
      <c r="BO366" s="178">
        <v>0</v>
      </c>
      <c r="BP366" s="184">
        <f t="shared" si="740"/>
        <v>0</v>
      </c>
    </row>
    <row r="367" spans="2:68" x14ac:dyDescent="0.25">
      <c r="B367" s="119" t="s">
        <v>200</v>
      </c>
      <c r="C367" s="118" t="s">
        <v>352</v>
      </c>
      <c r="D367" s="106">
        <v>0</v>
      </c>
      <c r="E367" s="178">
        <v>0</v>
      </c>
      <c r="F367" s="178">
        <v>0</v>
      </c>
      <c r="G367" s="178">
        <v>0</v>
      </c>
      <c r="H367" s="178">
        <v>0</v>
      </c>
      <c r="I367" s="178">
        <v>0</v>
      </c>
      <c r="J367" s="178">
        <v>0</v>
      </c>
      <c r="K367" s="178">
        <v>0</v>
      </c>
      <c r="L367" s="178">
        <v>0</v>
      </c>
      <c r="M367" s="178">
        <v>0</v>
      </c>
      <c r="N367" s="178">
        <v>0</v>
      </c>
      <c r="O367" s="178">
        <v>0</v>
      </c>
      <c r="P367" s="10">
        <f t="shared" si="741"/>
        <v>0</v>
      </c>
      <c r="Q367" s="178">
        <v>0</v>
      </c>
      <c r="R367" s="178">
        <v>0</v>
      </c>
      <c r="S367" s="178">
        <v>0</v>
      </c>
      <c r="T367" s="178">
        <v>0</v>
      </c>
      <c r="U367" s="178">
        <v>0</v>
      </c>
      <c r="V367" s="178">
        <v>0</v>
      </c>
      <c r="W367" s="178">
        <v>0</v>
      </c>
      <c r="X367" s="178">
        <v>0</v>
      </c>
      <c r="Y367" s="178">
        <v>0</v>
      </c>
      <c r="Z367" s="178">
        <v>0</v>
      </c>
      <c r="AA367" s="178">
        <v>0</v>
      </c>
      <c r="AB367" s="178">
        <v>0</v>
      </c>
      <c r="AC367" s="10">
        <f t="shared" si="742"/>
        <v>0</v>
      </c>
      <c r="AD367" s="178">
        <v>0</v>
      </c>
      <c r="AE367" s="178">
        <v>0</v>
      </c>
      <c r="AF367" s="178">
        <v>0</v>
      </c>
      <c r="AG367" s="178">
        <v>0</v>
      </c>
      <c r="AH367" s="178">
        <v>0</v>
      </c>
      <c r="AI367" s="178">
        <v>0</v>
      </c>
      <c r="AJ367" s="178">
        <v>0</v>
      </c>
      <c r="AK367" s="178">
        <v>0</v>
      </c>
      <c r="AL367" s="178">
        <v>0</v>
      </c>
      <c r="AM367" s="178">
        <v>0</v>
      </c>
      <c r="AN367" s="178">
        <v>0</v>
      </c>
      <c r="AO367" s="178">
        <v>0</v>
      </c>
      <c r="AP367" s="10">
        <f t="shared" si="743"/>
        <v>0</v>
      </c>
      <c r="AQ367" s="178">
        <v>0</v>
      </c>
      <c r="AR367" s="178">
        <v>0</v>
      </c>
      <c r="AS367" s="178">
        <v>0</v>
      </c>
      <c r="AT367" s="178">
        <v>0</v>
      </c>
      <c r="AU367" s="178">
        <v>0</v>
      </c>
      <c r="AV367" s="178">
        <v>0</v>
      </c>
      <c r="AW367" s="178">
        <v>0</v>
      </c>
      <c r="AX367" s="178">
        <v>0</v>
      </c>
      <c r="AY367" s="178">
        <v>0</v>
      </c>
      <c r="AZ367" s="178">
        <v>0</v>
      </c>
      <c r="BA367" s="178">
        <v>0</v>
      </c>
      <c r="BB367" s="178">
        <v>0</v>
      </c>
      <c r="BC367" s="10">
        <f t="shared" si="744"/>
        <v>0</v>
      </c>
      <c r="BD367" s="178">
        <v>0</v>
      </c>
      <c r="BE367" s="178">
        <v>0</v>
      </c>
      <c r="BF367" s="178">
        <v>0</v>
      </c>
      <c r="BG367" s="178">
        <v>0</v>
      </c>
      <c r="BH367" s="178">
        <v>0</v>
      </c>
      <c r="BI367" s="178">
        <v>0</v>
      </c>
      <c r="BJ367" s="178">
        <v>0</v>
      </c>
      <c r="BK367" s="178">
        <v>0</v>
      </c>
      <c r="BL367" s="178">
        <v>0</v>
      </c>
      <c r="BM367" s="178">
        <v>0</v>
      </c>
      <c r="BN367" s="178">
        <v>0</v>
      </c>
      <c r="BO367" s="178">
        <v>0</v>
      </c>
      <c r="BP367" s="184">
        <f t="shared" si="740"/>
        <v>0</v>
      </c>
    </row>
    <row r="368" spans="2:68" x14ac:dyDescent="0.25">
      <c r="B368" s="119" t="s">
        <v>200</v>
      </c>
      <c r="C368" s="118" t="s">
        <v>353</v>
      </c>
      <c r="D368" s="187">
        <v>0</v>
      </c>
      <c r="E368" s="188">
        <v>0</v>
      </c>
      <c r="F368" s="188">
        <v>0</v>
      </c>
      <c r="G368" s="188">
        <v>0</v>
      </c>
      <c r="H368" s="188">
        <v>0</v>
      </c>
      <c r="I368" s="188">
        <v>0</v>
      </c>
      <c r="J368" s="188">
        <v>0</v>
      </c>
      <c r="K368" s="188">
        <v>0</v>
      </c>
      <c r="L368" s="188">
        <v>0</v>
      </c>
      <c r="M368" s="188">
        <v>0</v>
      </c>
      <c r="N368" s="188">
        <v>0</v>
      </c>
      <c r="O368" s="188">
        <v>0</v>
      </c>
      <c r="P368" s="189">
        <f t="shared" si="741"/>
        <v>0</v>
      </c>
      <c r="Q368" s="188">
        <v>0</v>
      </c>
      <c r="R368" s="188">
        <v>0</v>
      </c>
      <c r="S368" s="188">
        <v>0</v>
      </c>
      <c r="T368" s="188">
        <v>0</v>
      </c>
      <c r="U368" s="188">
        <v>0</v>
      </c>
      <c r="V368" s="188">
        <v>0</v>
      </c>
      <c r="W368" s="188">
        <v>0</v>
      </c>
      <c r="X368" s="188">
        <v>0</v>
      </c>
      <c r="Y368" s="188">
        <v>0</v>
      </c>
      <c r="Z368" s="188">
        <v>0</v>
      </c>
      <c r="AA368" s="188">
        <v>0</v>
      </c>
      <c r="AB368" s="188">
        <v>0</v>
      </c>
      <c r="AC368" s="189">
        <f t="shared" si="742"/>
        <v>0</v>
      </c>
      <c r="AD368" s="188">
        <v>0</v>
      </c>
      <c r="AE368" s="188">
        <v>0</v>
      </c>
      <c r="AF368" s="188">
        <v>0</v>
      </c>
      <c r="AG368" s="188">
        <v>0</v>
      </c>
      <c r="AH368" s="188">
        <v>0</v>
      </c>
      <c r="AI368" s="188">
        <v>0</v>
      </c>
      <c r="AJ368" s="188">
        <v>0</v>
      </c>
      <c r="AK368" s="188">
        <v>0</v>
      </c>
      <c r="AL368" s="188">
        <v>0</v>
      </c>
      <c r="AM368" s="188">
        <v>0</v>
      </c>
      <c r="AN368" s="188">
        <v>0</v>
      </c>
      <c r="AO368" s="188">
        <v>0</v>
      </c>
      <c r="AP368" s="189">
        <f t="shared" si="743"/>
        <v>0</v>
      </c>
      <c r="AQ368" s="188">
        <v>0</v>
      </c>
      <c r="AR368" s="188">
        <v>0</v>
      </c>
      <c r="AS368" s="188">
        <v>0</v>
      </c>
      <c r="AT368" s="188">
        <v>0</v>
      </c>
      <c r="AU368" s="188">
        <v>0</v>
      </c>
      <c r="AV368" s="188">
        <v>0</v>
      </c>
      <c r="AW368" s="188">
        <v>0</v>
      </c>
      <c r="AX368" s="188">
        <v>0</v>
      </c>
      <c r="AY368" s="188">
        <v>0</v>
      </c>
      <c r="AZ368" s="188">
        <v>0</v>
      </c>
      <c r="BA368" s="188">
        <v>0</v>
      </c>
      <c r="BB368" s="188">
        <v>0</v>
      </c>
      <c r="BC368" s="189">
        <f t="shared" si="744"/>
        <v>0</v>
      </c>
      <c r="BD368" s="188">
        <v>0</v>
      </c>
      <c r="BE368" s="188">
        <v>0</v>
      </c>
      <c r="BF368" s="188">
        <v>0</v>
      </c>
      <c r="BG368" s="188">
        <v>0</v>
      </c>
      <c r="BH368" s="188">
        <v>0</v>
      </c>
      <c r="BI368" s="188">
        <v>0</v>
      </c>
      <c r="BJ368" s="188">
        <v>0</v>
      </c>
      <c r="BK368" s="188">
        <v>0</v>
      </c>
      <c r="BL368" s="188">
        <v>0</v>
      </c>
      <c r="BM368" s="188">
        <v>0</v>
      </c>
      <c r="BN368" s="188">
        <v>0</v>
      </c>
      <c r="BO368" s="188">
        <v>0</v>
      </c>
      <c r="BP368" s="190">
        <f t="shared" si="740"/>
        <v>0</v>
      </c>
    </row>
    <row r="369" spans="2:68" x14ac:dyDescent="0.25">
      <c r="B369" s="114"/>
      <c r="C369" s="68"/>
      <c r="D369" s="142">
        <f>SUM(D354:D368)</f>
        <v>0</v>
      </c>
      <c r="E369" s="142">
        <f t="shared" ref="E369" si="745">SUM(E354:E368)</f>
        <v>0</v>
      </c>
      <c r="F369" s="142">
        <f t="shared" ref="F369" si="746">SUM(F354:F368)</f>
        <v>0</v>
      </c>
      <c r="G369" s="142">
        <f t="shared" ref="G369" si="747">SUM(G354:G368)</f>
        <v>0</v>
      </c>
      <c r="H369" s="142">
        <f t="shared" ref="H369" si="748">SUM(H354:H368)</f>
        <v>0</v>
      </c>
      <c r="I369" s="142">
        <f t="shared" ref="I369" si="749">SUM(I354:I368)</f>
        <v>0</v>
      </c>
      <c r="J369" s="142">
        <f t="shared" ref="J369" si="750">SUM(J354:J368)</f>
        <v>0</v>
      </c>
      <c r="K369" s="142">
        <f t="shared" ref="K369" si="751">SUM(K354:K368)</f>
        <v>0</v>
      </c>
      <c r="L369" s="142">
        <f t="shared" ref="L369" si="752">SUM(L354:L368)</f>
        <v>0</v>
      </c>
      <c r="M369" s="142">
        <f t="shared" ref="M369" si="753">SUM(M354:M368)</f>
        <v>0</v>
      </c>
      <c r="N369" s="142">
        <f t="shared" ref="N369" si="754">SUM(N354:N368)</f>
        <v>0</v>
      </c>
      <c r="O369" s="142">
        <f t="shared" ref="O369" si="755">SUM(O354:O368)</f>
        <v>0</v>
      </c>
      <c r="P369" s="84">
        <f>SUM(P354:P368)</f>
        <v>0</v>
      </c>
      <c r="Q369" s="142">
        <f>SUM(Q354:Q368)</f>
        <v>0</v>
      </c>
      <c r="R369" s="142">
        <f t="shared" ref="R369" si="756">SUM(R354:R368)</f>
        <v>0</v>
      </c>
      <c r="S369" s="142">
        <f t="shared" ref="S369" si="757">SUM(S354:S368)</f>
        <v>0</v>
      </c>
      <c r="T369" s="142">
        <f t="shared" ref="T369" si="758">SUM(T354:T368)</f>
        <v>0</v>
      </c>
      <c r="U369" s="142">
        <f t="shared" ref="U369" si="759">SUM(U354:U368)</f>
        <v>0</v>
      </c>
      <c r="V369" s="142">
        <f t="shared" ref="V369" si="760">SUM(V354:V368)</f>
        <v>0</v>
      </c>
      <c r="W369" s="142">
        <f t="shared" ref="W369" si="761">SUM(W354:W368)</f>
        <v>0</v>
      </c>
      <c r="X369" s="142">
        <f t="shared" ref="X369" si="762">SUM(X354:X368)</f>
        <v>0</v>
      </c>
      <c r="Y369" s="142">
        <f t="shared" ref="Y369" si="763">SUM(Y354:Y368)</f>
        <v>0</v>
      </c>
      <c r="Z369" s="142">
        <f t="shared" ref="Z369" si="764">SUM(Z354:Z368)</f>
        <v>0</v>
      </c>
      <c r="AA369" s="142">
        <f t="shared" ref="AA369" si="765">SUM(AA354:AA368)</f>
        <v>0</v>
      </c>
      <c r="AB369" s="142">
        <f t="shared" ref="AB369" si="766">SUM(AB354:AB368)</f>
        <v>0</v>
      </c>
      <c r="AC369" s="84">
        <f>SUM(AC354:AC368)</f>
        <v>0</v>
      </c>
      <c r="AD369" s="142">
        <f>SUM(AD354:AD368)</f>
        <v>0</v>
      </c>
      <c r="AE369" s="142">
        <f t="shared" ref="AE369" si="767">SUM(AE354:AE368)</f>
        <v>0</v>
      </c>
      <c r="AF369" s="142">
        <f t="shared" ref="AF369" si="768">SUM(AF354:AF368)</f>
        <v>0</v>
      </c>
      <c r="AG369" s="142">
        <f t="shared" ref="AG369" si="769">SUM(AG354:AG368)</f>
        <v>0</v>
      </c>
      <c r="AH369" s="142">
        <f t="shared" ref="AH369" si="770">SUM(AH354:AH368)</f>
        <v>0</v>
      </c>
      <c r="AI369" s="142">
        <f t="shared" ref="AI369" si="771">SUM(AI354:AI368)</f>
        <v>0</v>
      </c>
      <c r="AJ369" s="142">
        <f t="shared" ref="AJ369" si="772">SUM(AJ354:AJ368)</f>
        <v>0</v>
      </c>
      <c r="AK369" s="142">
        <f t="shared" ref="AK369" si="773">SUM(AK354:AK368)</f>
        <v>0</v>
      </c>
      <c r="AL369" s="142">
        <f t="shared" ref="AL369" si="774">SUM(AL354:AL368)</f>
        <v>0</v>
      </c>
      <c r="AM369" s="142">
        <f t="shared" ref="AM369" si="775">SUM(AM354:AM368)</f>
        <v>0</v>
      </c>
      <c r="AN369" s="142">
        <f t="shared" ref="AN369" si="776">SUM(AN354:AN368)</f>
        <v>0</v>
      </c>
      <c r="AO369" s="142">
        <f t="shared" ref="AO369" si="777">SUM(AO354:AO368)</f>
        <v>0</v>
      </c>
      <c r="AP369" s="84">
        <f>SUM(AP354:AP368)</f>
        <v>0</v>
      </c>
      <c r="AQ369" s="142">
        <f>SUM(AQ354:AQ368)</f>
        <v>0</v>
      </c>
      <c r="AR369" s="142">
        <f t="shared" ref="AR369" si="778">SUM(AR354:AR368)</f>
        <v>0</v>
      </c>
      <c r="AS369" s="142">
        <f t="shared" ref="AS369" si="779">SUM(AS354:AS368)</f>
        <v>0</v>
      </c>
      <c r="AT369" s="142">
        <f t="shared" ref="AT369" si="780">SUM(AT354:AT368)</f>
        <v>0</v>
      </c>
      <c r="AU369" s="142">
        <f t="shared" ref="AU369" si="781">SUM(AU354:AU368)</f>
        <v>0</v>
      </c>
      <c r="AV369" s="142">
        <f t="shared" ref="AV369" si="782">SUM(AV354:AV368)</f>
        <v>0</v>
      </c>
      <c r="AW369" s="142">
        <f t="shared" ref="AW369" si="783">SUM(AW354:AW368)</f>
        <v>0</v>
      </c>
      <c r="AX369" s="142">
        <f t="shared" ref="AX369" si="784">SUM(AX354:AX368)</f>
        <v>0</v>
      </c>
      <c r="AY369" s="142">
        <f t="shared" ref="AY369" si="785">SUM(AY354:AY368)</f>
        <v>0</v>
      </c>
      <c r="AZ369" s="142">
        <f t="shared" ref="AZ369" si="786">SUM(AZ354:AZ368)</f>
        <v>0</v>
      </c>
      <c r="BA369" s="142">
        <f t="shared" ref="BA369" si="787">SUM(BA354:BA368)</f>
        <v>0</v>
      </c>
      <c r="BB369" s="142">
        <f t="shared" ref="BB369" si="788">SUM(BB354:BB368)</f>
        <v>0</v>
      </c>
      <c r="BC369" s="84">
        <f>SUM(BC354:BC368)</f>
        <v>0</v>
      </c>
      <c r="BD369" s="142">
        <f>SUM(BD354:BD368)</f>
        <v>0</v>
      </c>
      <c r="BE369" s="142">
        <f t="shared" ref="BE369" si="789">SUM(BE354:BE368)</f>
        <v>0</v>
      </c>
      <c r="BF369" s="142">
        <f t="shared" ref="BF369" si="790">SUM(BF354:BF368)</f>
        <v>0</v>
      </c>
      <c r="BG369" s="142">
        <f t="shared" ref="BG369" si="791">SUM(BG354:BG368)</f>
        <v>0</v>
      </c>
      <c r="BH369" s="142">
        <f t="shared" ref="BH369" si="792">SUM(BH354:BH368)</f>
        <v>0</v>
      </c>
      <c r="BI369" s="142">
        <f t="shared" ref="BI369" si="793">SUM(BI354:BI368)</f>
        <v>0</v>
      </c>
      <c r="BJ369" s="142">
        <f t="shared" ref="BJ369" si="794">SUM(BJ354:BJ368)</f>
        <v>0</v>
      </c>
      <c r="BK369" s="142">
        <f t="shared" ref="BK369" si="795">SUM(BK354:BK368)</f>
        <v>0</v>
      </c>
      <c r="BL369" s="142">
        <f t="shared" ref="BL369" si="796">SUM(BL354:BL368)</f>
        <v>0</v>
      </c>
      <c r="BM369" s="142">
        <f t="shared" ref="BM369" si="797">SUM(BM354:BM368)</f>
        <v>0</v>
      </c>
      <c r="BN369" s="142">
        <f t="shared" ref="BN369" si="798">SUM(BN354:BN368)</f>
        <v>0</v>
      </c>
      <c r="BO369" s="142">
        <f t="shared" ref="BO369" si="799">SUM(BO354:BO368)</f>
        <v>0</v>
      </c>
      <c r="BP369" s="191">
        <f>SUM(BP354:BP368)</f>
        <v>0</v>
      </c>
    </row>
    <row r="370" spans="2:68" x14ac:dyDescent="0.25">
      <c r="B370" s="181" t="s">
        <v>355</v>
      </c>
      <c r="C370" s="68"/>
      <c r="D370" s="93"/>
      <c r="E370" s="68"/>
      <c r="F370" s="68"/>
      <c r="G370" s="68"/>
      <c r="H370" s="68"/>
      <c r="I370" s="69"/>
      <c r="J370" s="69"/>
      <c r="K370" s="69"/>
      <c r="L370" s="69"/>
      <c r="M370" s="69"/>
      <c r="N370" s="69"/>
      <c r="O370" s="69"/>
      <c r="P370" s="69"/>
      <c r="Q370" s="69"/>
      <c r="R370" s="69"/>
      <c r="S370" s="69"/>
      <c r="T370" s="69"/>
      <c r="U370" s="69"/>
      <c r="V370" s="69"/>
      <c r="W370" s="69"/>
      <c r="X370" s="69"/>
      <c r="Y370" s="69"/>
      <c r="Z370" s="69"/>
      <c r="AA370" s="69"/>
      <c r="AB370" s="69"/>
      <c r="AC370" s="69"/>
      <c r="AD370" s="69"/>
      <c r="AE370" s="69"/>
      <c r="AF370" s="69"/>
      <c r="AG370" s="69"/>
      <c r="AH370" s="69"/>
      <c r="AI370" s="69"/>
      <c r="AJ370" s="69"/>
      <c r="AK370" s="69"/>
      <c r="AL370" s="69"/>
      <c r="AM370" s="69"/>
      <c r="AN370" s="69"/>
      <c r="AO370" s="69"/>
      <c r="AP370" s="69"/>
      <c r="AQ370" s="69"/>
      <c r="AR370" s="69"/>
      <c r="AS370" s="69"/>
      <c r="AT370" s="69"/>
      <c r="AU370" s="69"/>
      <c r="AV370" s="69"/>
      <c r="AW370" s="69"/>
      <c r="AX370" s="69"/>
      <c r="AY370" s="69"/>
      <c r="AZ370" s="69"/>
      <c r="BA370" s="69"/>
      <c r="BB370" s="69"/>
      <c r="BC370" s="69"/>
      <c r="BD370" s="69"/>
      <c r="BE370" s="69"/>
      <c r="BF370" s="69"/>
      <c r="BG370" s="69"/>
      <c r="BH370" s="69"/>
      <c r="BI370" s="69"/>
      <c r="BJ370" s="69"/>
      <c r="BK370" s="69"/>
      <c r="BL370" s="69"/>
      <c r="BM370" s="69"/>
      <c r="BN370" s="69"/>
      <c r="BO370" s="69"/>
      <c r="BP370" s="180"/>
    </row>
    <row r="371" spans="2:68" x14ac:dyDescent="0.25">
      <c r="B371" s="119" t="s">
        <v>200</v>
      </c>
      <c r="C371" s="118" t="s">
        <v>320</v>
      </c>
      <c r="D371" s="106">
        <v>0</v>
      </c>
      <c r="E371" s="178">
        <v>0</v>
      </c>
      <c r="F371" s="178">
        <v>0</v>
      </c>
      <c r="G371" s="178">
        <v>0</v>
      </c>
      <c r="H371" s="178">
        <v>0</v>
      </c>
      <c r="I371" s="178">
        <v>0</v>
      </c>
      <c r="J371" s="178">
        <v>0</v>
      </c>
      <c r="K371" s="178">
        <v>0</v>
      </c>
      <c r="L371" s="178">
        <v>0</v>
      </c>
      <c r="M371" s="178">
        <v>0</v>
      </c>
      <c r="N371" s="178">
        <v>0</v>
      </c>
      <c r="O371" s="178">
        <v>0</v>
      </c>
      <c r="P371" s="10">
        <f>SUM(D371:O371)</f>
        <v>0</v>
      </c>
      <c r="Q371" s="178">
        <v>0</v>
      </c>
      <c r="R371" s="178">
        <v>0</v>
      </c>
      <c r="S371" s="178">
        <v>0</v>
      </c>
      <c r="T371" s="178">
        <v>0</v>
      </c>
      <c r="U371" s="178">
        <v>0</v>
      </c>
      <c r="V371" s="178">
        <v>0</v>
      </c>
      <c r="W371" s="178">
        <v>0</v>
      </c>
      <c r="X371" s="178">
        <v>0</v>
      </c>
      <c r="Y371" s="178">
        <v>0</v>
      </c>
      <c r="Z371" s="178">
        <v>0</v>
      </c>
      <c r="AA371" s="178">
        <v>0</v>
      </c>
      <c r="AB371" s="178">
        <v>0</v>
      </c>
      <c r="AC371" s="10">
        <f>SUM(Q371:AB371)</f>
        <v>0</v>
      </c>
      <c r="AD371" s="178">
        <v>0</v>
      </c>
      <c r="AE371" s="178">
        <v>0</v>
      </c>
      <c r="AF371" s="178">
        <v>0</v>
      </c>
      <c r="AG371" s="178">
        <v>0</v>
      </c>
      <c r="AH371" s="178">
        <v>0</v>
      </c>
      <c r="AI371" s="178">
        <v>0</v>
      </c>
      <c r="AJ371" s="178">
        <v>0</v>
      </c>
      <c r="AK371" s="178">
        <v>0</v>
      </c>
      <c r="AL371" s="178">
        <v>0</v>
      </c>
      <c r="AM371" s="178">
        <v>0</v>
      </c>
      <c r="AN371" s="178">
        <v>0</v>
      </c>
      <c r="AO371" s="178">
        <v>0</v>
      </c>
      <c r="AP371" s="10">
        <f>SUM(AD371:AO371)</f>
        <v>0</v>
      </c>
      <c r="AQ371" s="178">
        <v>0</v>
      </c>
      <c r="AR371" s="178">
        <v>0</v>
      </c>
      <c r="AS371" s="178">
        <v>0</v>
      </c>
      <c r="AT371" s="178">
        <v>0</v>
      </c>
      <c r="AU371" s="178">
        <v>0</v>
      </c>
      <c r="AV371" s="178">
        <v>0</v>
      </c>
      <c r="AW371" s="178">
        <v>0</v>
      </c>
      <c r="AX371" s="178">
        <v>0</v>
      </c>
      <c r="AY371" s="178">
        <v>0</v>
      </c>
      <c r="AZ371" s="178">
        <v>0</v>
      </c>
      <c r="BA371" s="178">
        <v>0</v>
      </c>
      <c r="BB371" s="178">
        <v>0</v>
      </c>
      <c r="BC371" s="10">
        <f>SUM(AQ371:BB371)</f>
        <v>0</v>
      </c>
      <c r="BD371" s="178">
        <v>0</v>
      </c>
      <c r="BE371" s="178">
        <v>0</v>
      </c>
      <c r="BF371" s="178">
        <v>0</v>
      </c>
      <c r="BG371" s="178">
        <v>0</v>
      </c>
      <c r="BH371" s="178">
        <v>0</v>
      </c>
      <c r="BI371" s="178">
        <v>0</v>
      </c>
      <c r="BJ371" s="178">
        <v>0</v>
      </c>
      <c r="BK371" s="178">
        <v>0</v>
      </c>
      <c r="BL371" s="178">
        <v>0</v>
      </c>
      <c r="BM371" s="178">
        <v>0</v>
      </c>
      <c r="BN371" s="178">
        <v>0</v>
      </c>
      <c r="BO371" s="178">
        <v>0</v>
      </c>
      <c r="BP371" s="184">
        <f>SUM(BD371:BO371)</f>
        <v>0</v>
      </c>
    </row>
    <row r="372" spans="2:68" x14ac:dyDescent="0.25">
      <c r="B372" s="119" t="s">
        <v>200</v>
      </c>
      <c r="C372" s="118" t="s">
        <v>321</v>
      </c>
      <c r="D372" s="106">
        <v>0</v>
      </c>
      <c r="E372" s="178">
        <v>0</v>
      </c>
      <c r="F372" s="178">
        <v>0</v>
      </c>
      <c r="G372" s="178">
        <v>0</v>
      </c>
      <c r="H372" s="178">
        <v>0</v>
      </c>
      <c r="I372" s="178">
        <v>0</v>
      </c>
      <c r="J372" s="178">
        <v>0</v>
      </c>
      <c r="K372" s="178">
        <v>0</v>
      </c>
      <c r="L372" s="178">
        <v>0</v>
      </c>
      <c r="M372" s="178">
        <v>0</v>
      </c>
      <c r="N372" s="178">
        <v>0</v>
      </c>
      <c r="O372" s="178">
        <v>0</v>
      </c>
      <c r="P372" s="10">
        <f>SUM(D372:O372)</f>
        <v>0</v>
      </c>
      <c r="Q372" s="178">
        <v>0</v>
      </c>
      <c r="R372" s="178">
        <v>0</v>
      </c>
      <c r="S372" s="178">
        <v>0</v>
      </c>
      <c r="T372" s="178">
        <v>0</v>
      </c>
      <c r="U372" s="178">
        <v>0</v>
      </c>
      <c r="V372" s="178">
        <v>0</v>
      </c>
      <c r="W372" s="178">
        <v>0</v>
      </c>
      <c r="X372" s="178">
        <v>0</v>
      </c>
      <c r="Y372" s="178">
        <v>0</v>
      </c>
      <c r="Z372" s="178">
        <v>0</v>
      </c>
      <c r="AA372" s="178">
        <v>0</v>
      </c>
      <c r="AB372" s="178">
        <v>0</v>
      </c>
      <c r="AC372" s="10">
        <f>SUM(Q372:AB372)</f>
        <v>0</v>
      </c>
      <c r="AD372" s="178">
        <v>0</v>
      </c>
      <c r="AE372" s="178">
        <v>0</v>
      </c>
      <c r="AF372" s="178">
        <v>0</v>
      </c>
      <c r="AG372" s="178">
        <v>0</v>
      </c>
      <c r="AH372" s="178">
        <v>0</v>
      </c>
      <c r="AI372" s="178">
        <v>0</v>
      </c>
      <c r="AJ372" s="178">
        <v>0</v>
      </c>
      <c r="AK372" s="178">
        <v>0</v>
      </c>
      <c r="AL372" s="178">
        <v>0</v>
      </c>
      <c r="AM372" s="178">
        <v>0</v>
      </c>
      <c r="AN372" s="178">
        <v>0</v>
      </c>
      <c r="AO372" s="178">
        <v>0</v>
      </c>
      <c r="AP372" s="10">
        <f>SUM(AD372:AO372)</f>
        <v>0</v>
      </c>
      <c r="AQ372" s="178">
        <v>0</v>
      </c>
      <c r="AR372" s="178">
        <v>0</v>
      </c>
      <c r="AS372" s="178">
        <v>0</v>
      </c>
      <c r="AT372" s="178">
        <v>0</v>
      </c>
      <c r="AU372" s="178">
        <v>0</v>
      </c>
      <c r="AV372" s="178">
        <v>0</v>
      </c>
      <c r="AW372" s="178">
        <v>0</v>
      </c>
      <c r="AX372" s="178">
        <v>0</v>
      </c>
      <c r="AY372" s="178">
        <v>0</v>
      </c>
      <c r="AZ372" s="178">
        <v>0</v>
      </c>
      <c r="BA372" s="178">
        <v>0</v>
      </c>
      <c r="BB372" s="178">
        <v>0</v>
      </c>
      <c r="BC372" s="10">
        <f>SUM(AQ372:BB372)</f>
        <v>0</v>
      </c>
      <c r="BD372" s="178">
        <v>0</v>
      </c>
      <c r="BE372" s="178">
        <v>0</v>
      </c>
      <c r="BF372" s="178">
        <v>0</v>
      </c>
      <c r="BG372" s="178">
        <v>0</v>
      </c>
      <c r="BH372" s="178">
        <v>0</v>
      </c>
      <c r="BI372" s="178">
        <v>0</v>
      </c>
      <c r="BJ372" s="178">
        <v>0</v>
      </c>
      <c r="BK372" s="178">
        <v>0</v>
      </c>
      <c r="BL372" s="178">
        <v>0</v>
      </c>
      <c r="BM372" s="178">
        <v>0</v>
      </c>
      <c r="BN372" s="178">
        <v>0</v>
      </c>
      <c r="BO372" s="178">
        <v>0</v>
      </c>
      <c r="BP372" s="184">
        <f>SUM(BD372:BO372)</f>
        <v>0</v>
      </c>
    </row>
    <row r="373" spans="2:68" x14ac:dyDescent="0.25">
      <c r="B373" s="119" t="s">
        <v>200</v>
      </c>
      <c r="C373" s="118" t="s">
        <v>322</v>
      </c>
      <c r="D373" s="106">
        <v>0</v>
      </c>
      <c r="E373" s="178">
        <v>0</v>
      </c>
      <c r="F373" s="178">
        <v>0</v>
      </c>
      <c r="G373" s="178">
        <v>0</v>
      </c>
      <c r="H373" s="178">
        <v>0</v>
      </c>
      <c r="I373" s="178">
        <v>0</v>
      </c>
      <c r="J373" s="178">
        <v>0</v>
      </c>
      <c r="K373" s="178">
        <v>0</v>
      </c>
      <c r="L373" s="178">
        <v>0</v>
      </c>
      <c r="M373" s="178">
        <v>0</v>
      </c>
      <c r="N373" s="178">
        <v>0</v>
      </c>
      <c r="O373" s="178">
        <v>0</v>
      </c>
      <c r="P373" s="10">
        <f>SUM(D373:O373)</f>
        <v>0</v>
      </c>
      <c r="Q373" s="178">
        <v>0</v>
      </c>
      <c r="R373" s="178">
        <v>0</v>
      </c>
      <c r="S373" s="178">
        <v>0</v>
      </c>
      <c r="T373" s="178">
        <v>0</v>
      </c>
      <c r="U373" s="178">
        <v>0</v>
      </c>
      <c r="V373" s="178">
        <v>0</v>
      </c>
      <c r="W373" s="178">
        <v>0</v>
      </c>
      <c r="X373" s="178">
        <v>0</v>
      </c>
      <c r="Y373" s="178">
        <v>0</v>
      </c>
      <c r="Z373" s="178">
        <v>0</v>
      </c>
      <c r="AA373" s="178">
        <v>0</v>
      </c>
      <c r="AB373" s="178">
        <v>0</v>
      </c>
      <c r="AC373" s="10">
        <f>SUM(Q373:AB373)</f>
        <v>0</v>
      </c>
      <c r="AD373" s="178">
        <v>0</v>
      </c>
      <c r="AE373" s="178">
        <v>0</v>
      </c>
      <c r="AF373" s="178">
        <v>0</v>
      </c>
      <c r="AG373" s="178">
        <v>0</v>
      </c>
      <c r="AH373" s="178">
        <v>0</v>
      </c>
      <c r="AI373" s="178">
        <v>0</v>
      </c>
      <c r="AJ373" s="178">
        <v>0</v>
      </c>
      <c r="AK373" s="178">
        <v>0</v>
      </c>
      <c r="AL373" s="178">
        <v>0</v>
      </c>
      <c r="AM373" s="178">
        <v>0</v>
      </c>
      <c r="AN373" s="178">
        <v>0</v>
      </c>
      <c r="AO373" s="178">
        <v>0</v>
      </c>
      <c r="AP373" s="10">
        <f>SUM(AD373:AO373)</f>
        <v>0</v>
      </c>
      <c r="AQ373" s="178">
        <v>0</v>
      </c>
      <c r="AR373" s="178">
        <v>0</v>
      </c>
      <c r="AS373" s="178">
        <v>0</v>
      </c>
      <c r="AT373" s="178">
        <v>0</v>
      </c>
      <c r="AU373" s="178">
        <v>0</v>
      </c>
      <c r="AV373" s="178">
        <v>0</v>
      </c>
      <c r="AW373" s="178">
        <v>0</v>
      </c>
      <c r="AX373" s="178">
        <v>0</v>
      </c>
      <c r="AY373" s="178">
        <v>0</v>
      </c>
      <c r="AZ373" s="178">
        <v>0</v>
      </c>
      <c r="BA373" s="178">
        <v>0</v>
      </c>
      <c r="BB373" s="178">
        <v>0</v>
      </c>
      <c r="BC373" s="10">
        <f>SUM(AQ373:BB373)</f>
        <v>0</v>
      </c>
      <c r="BD373" s="178">
        <v>0</v>
      </c>
      <c r="BE373" s="178">
        <v>0</v>
      </c>
      <c r="BF373" s="178">
        <v>0</v>
      </c>
      <c r="BG373" s="178">
        <v>0</v>
      </c>
      <c r="BH373" s="178">
        <v>0</v>
      </c>
      <c r="BI373" s="178">
        <v>0</v>
      </c>
      <c r="BJ373" s="178">
        <v>0</v>
      </c>
      <c r="BK373" s="178">
        <v>0</v>
      </c>
      <c r="BL373" s="178">
        <v>0</v>
      </c>
      <c r="BM373" s="178">
        <v>0</v>
      </c>
      <c r="BN373" s="178">
        <v>0</v>
      </c>
      <c r="BO373" s="178">
        <v>0</v>
      </c>
      <c r="BP373" s="184">
        <f>SUM(BD373:BO373)</f>
        <v>0</v>
      </c>
    </row>
    <row r="374" spans="2:68" x14ac:dyDescent="0.25">
      <c r="B374" s="119" t="s">
        <v>200</v>
      </c>
      <c r="C374" s="118" t="s">
        <v>323</v>
      </c>
      <c r="D374" s="106">
        <v>0</v>
      </c>
      <c r="E374" s="178">
        <v>0</v>
      </c>
      <c r="F374" s="178">
        <v>0</v>
      </c>
      <c r="G374" s="178">
        <v>0</v>
      </c>
      <c r="H374" s="178">
        <v>0</v>
      </c>
      <c r="I374" s="178">
        <v>0</v>
      </c>
      <c r="J374" s="178">
        <v>0</v>
      </c>
      <c r="K374" s="178">
        <v>0</v>
      </c>
      <c r="L374" s="178">
        <v>0</v>
      </c>
      <c r="M374" s="178">
        <v>0</v>
      </c>
      <c r="N374" s="178">
        <v>0</v>
      </c>
      <c r="O374" s="178">
        <v>0</v>
      </c>
      <c r="P374" s="10">
        <f>SUM(D374:O374)</f>
        <v>0</v>
      </c>
      <c r="Q374" s="178">
        <v>0</v>
      </c>
      <c r="R374" s="178">
        <v>0</v>
      </c>
      <c r="S374" s="178">
        <v>0</v>
      </c>
      <c r="T374" s="178">
        <v>0</v>
      </c>
      <c r="U374" s="178">
        <v>0</v>
      </c>
      <c r="V374" s="178">
        <v>0</v>
      </c>
      <c r="W374" s="178">
        <v>0</v>
      </c>
      <c r="X374" s="178">
        <v>0</v>
      </c>
      <c r="Y374" s="178">
        <v>0</v>
      </c>
      <c r="Z374" s="178">
        <v>0</v>
      </c>
      <c r="AA374" s="178">
        <v>0</v>
      </c>
      <c r="AB374" s="178">
        <v>0</v>
      </c>
      <c r="AC374" s="10">
        <f>SUM(Q374:AB374)</f>
        <v>0</v>
      </c>
      <c r="AD374" s="178">
        <v>0</v>
      </c>
      <c r="AE374" s="178">
        <v>0</v>
      </c>
      <c r="AF374" s="178">
        <v>0</v>
      </c>
      <c r="AG374" s="178">
        <v>0</v>
      </c>
      <c r="AH374" s="178">
        <v>0</v>
      </c>
      <c r="AI374" s="178">
        <v>0</v>
      </c>
      <c r="AJ374" s="178">
        <v>0</v>
      </c>
      <c r="AK374" s="178">
        <v>0</v>
      </c>
      <c r="AL374" s="178">
        <v>0</v>
      </c>
      <c r="AM374" s="178">
        <v>0</v>
      </c>
      <c r="AN374" s="178">
        <v>0</v>
      </c>
      <c r="AO374" s="178">
        <v>0</v>
      </c>
      <c r="AP374" s="10">
        <f>SUM(AD374:AO374)</f>
        <v>0</v>
      </c>
      <c r="AQ374" s="178">
        <v>0</v>
      </c>
      <c r="AR374" s="178">
        <v>0</v>
      </c>
      <c r="AS374" s="178">
        <v>0</v>
      </c>
      <c r="AT374" s="178">
        <v>0</v>
      </c>
      <c r="AU374" s="178">
        <v>0</v>
      </c>
      <c r="AV374" s="178">
        <v>0</v>
      </c>
      <c r="AW374" s="178">
        <v>0</v>
      </c>
      <c r="AX374" s="178">
        <v>0</v>
      </c>
      <c r="AY374" s="178">
        <v>0</v>
      </c>
      <c r="AZ374" s="178">
        <v>0</v>
      </c>
      <c r="BA374" s="178">
        <v>0</v>
      </c>
      <c r="BB374" s="178">
        <v>0</v>
      </c>
      <c r="BC374" s="10">
        <f>SUM(AQ374:BB374)</f>
        <v>0</v>
      </c>
      <c r="BD374" s="178">
        <v>0</v>
      </c>
      <c r="BE374" s="178">
        <v>0</v>
      </c>
      <c r="BF374" s="178">
        <v>0</v>
      </c>
      <c r="BG374" s="178">
        <v>0</v>
      </c>
      <c r="BH374" s="178">
        <v>0</v>
      </c>
      <c r="BI374" s="178">
        <v>0</v>
      </c>
      <c r="BJ374" s="178">
        <v>0</v>
      </c>
      <c r="BK374" s="178">
        <v>0</v>
      </c>
      <c r="BL374" s="178">
        <v>0</v>
      </c>
      <c r="BM374" s="178">
        <v>0</v>
      </c>
      <c r="BN374" s="178">
        <v>0</v>
      </c>
      <c r="BO374" s="178">
        <v>0</v>
      </c>
      <c r="BP374" s="184">
        <f>SUM(BD374:BO374)</f>
        <v>0</v>
      </c>
    </row>
    <row r="375" spans="2:68" x14ac:dyDescent="0.25">
      <c r="B375" s="119" t="s">
        <v>200</v>
      </c>
      <c r="C375" s="118" t="s">
        <v>324</v>
      </c>
      <c r="D375" s="106">
        <v>0</v>
      </c>
      <c r="E375" s="178">
        <v>0</v>
      </c>
      <c r="F375" s="178">
        <v>0</v>
      </c>
      <c r="G375" s="178">
        <v>0</v>
      </c>
      <c r="H375" s="178">
        <v>0</v>
      </c>
      <c r="I375" s="178">
        <v>0</v>
      </c>
      <c r="J375" s="178">
        <v>0</v>
      </c>
      <c r="K375" s="178">
        <v>0</v>
      </c>
      <c r="L375" s="178">
        <v>0</v>
      </c>
      <c r="M375" s="178">
        <v>0</v>
      </c>
      <c r="N375" s="178">
        <v>0</v>
      </c>
      <c r="O375" s="178">
        <v>0</v>
      </c>
      <c r="P375" s="10">
        <f t="shared" ref="P375" si="800">SUM(D375:O375)</f>
        <v>0</v>
      </c>
      <c r="Q375" s="178">
        <v>0</v>
      </c>
      <c r="R375" s="178">
        <v>0</v>
      </c>
      <c r="S375" s="178">
        <v>0</v>
      </c>
      <c r="T375" s="178">
        <v>0</v>
      </c>
      <c r="U375" s="178">
        <v>0</v>
      </c>
      <c r="V375" s="178">
        <v>0</v>
      </c>
      <c r="W375" s="178">
        <v>0</v>
      </c>
      <c r="X375" s="178">
        <v>0</v>
      </c>
      <c r="Y375" s="178">
        <v>0</v>
      </c>
      <c r="Z375" s="178">
        <v>0</v>
      </c>
      <c r="AA375" s="178">
        <v>0</v>
      </c>
      <c r="AB375" s="178">
        <v>0</v>
      </c>
      <c r="AC375" s="10">
        <f t="shared" ref="AC375" si="801">SUM(Q375:AB375)</f>
        <v>0</v>
      </c>
      <c r="AD375" s="178">
        <v>0</v>
      </c>
      <c r="AE375" s="178">
        <v>0</v>
      </c>
      <c r="AF375" s="178">
        <v>0</v>
      </c>
      <c r="AG375" s="178">
        <v>0</v>
      </c>
      <c r="AH375" s="178">
        <v>0</v>
      </c>
      <c r="AI375" s="178">
        <v>0</v>
      </c>
      <c r="AJ375" s="178">
        <v>0</v>
      </c>
      <c r="AK375" s="178">
        <v>0</v>
      </c>
      <c r="AL375" s="178">
        <v>0</v>
      </c>
      <c r="AM375" s="178">
        <v>0</v>
      </c>
      <c r="AN375" s="178">
        <v>0</v>
      </c>
      <c r="AO375" s="178">
        <v>0</v>
      </c>
      <c r="AP375" s="10">
        <f t="shared" ref="AP375" si="802">SUM(AD375:AO375)</f>
        <v>0</v>
      </c>
      <c r="AQ375" s="178">
        <v>0</v>
      </c>
      <c r="AR375" s="178">
        <v>0</v>
      </c>
      <c r="AS375" s="178">
        <v>0</v>
      </c>
      <c r="AT375" s="178">
        <v>0</v>
      </c>
      <c r="AU375" s="178">
        <v>0</v>
      </c>
      <c r="AV375" s="178">
        <v>0</v>
      </c>
      <c r="AW375" s="178">
        <v>0</v>
      </c>
      <c r="AX375" s="178">
        <v>0</v>
      </c>
      <c r="AY375" s="178">
        <v>0</v>
      </c>
      <c r="AZ375" s="178">
        <v>0</v>
      </c>
      <c r="BA375" s="178">
        <v>0</v>
      </c>
      <c r="BB375" s="178">
        <v>0</v>
      </c>
      <c r="BC375" s="10">
        <f t="shared" ref="BC375" si="803">SUM(AQ375:BB375)</f>
        <v>0</v>
      </c>
      <c r="BD375" s="178">
        <v>0</v>
      </c>
      <c r="BE375" s="178">
        <v>0</v>
      </c>
      <c r="BF375" s="178">
        <v>0</v>
      </c>
      <c r="BG375" s="178">
        <v>0</v>
      </c>
      <c r="BH375" s="178">
        <v>0</v>
      </c>
      <c r="BI375" s="178">
        <v>0</v>
      </c>
      <c r="BJ375" s="178">
        <v>0</v>
      </c>
      <c r="BK375" s="178">
        <v>0</v>
      </c>
      <c r="BL375" s="178">
        <v>0</v>
      </c>
      <c r="BM375" s="178">
        <v>0</v>
      </c>
      <c r="BN375" s="178">
        <v>0</v>
      </c>
      <c r="BO375" s="178">
        <v>0</v>
      </c>
      <c r="BP375" s="184">
        <f t="shared" ref="BP375" si="804">SUM(BD375:BO375)</f>
        <v>0</v>
      </c>
    </row>
    <row r="376" spans="2:68" x14ac:dyDescent="0.25">
      <c r="B376" s="113"/>
      <c r="C376" s="68"/>
      <c r="D376" s="84">
        <f t="shared" ref="D376" si="805">SUM(D371:D375)</f>
        <v>0</v>
      </c>
      <c r="E376" s="84">
        <f t="shared" ref="E376" si="806">SUM(E371:E375)</f>
        <v>0</v>
      </c>
      <c r="F376" s="84">
        <f t="shared" ref="F376" si="807">SUM(F371:F375)</f>
        <v>0</v>
      </c>
      <c r="G376" s="84">
        <f t="shared" ref="G376" si="808">SUM(G371:G375)</f>
        <v>0</v>
      </c>
      <c r="H376" s="84">
        <f t="shared" ref="H376" si="809">SUM(H371:H375)</f>
        <v>0</v>
      </c>
      <c r="I376" s="84">
        <f t="shared" ref="I376" si="810">SUM(I371:I375)</f>
        <v>0</v>
      </c>
      <c r="J376" s="84">
        <f t="shared" ref="J376" si="811">SUM(J371:J375)</f>
        <v>0</v>
      </c>
      <c r="K376" s="84">
        <f t="shared" ref="K376" si="812">SUM(K371:K375)</f>
        <v>0</v>
      </c>
      <c r="L376" s="84">
        <f t="shared" ref="L376" si="813">SUM(L371:L375)</f>
        <v>0</v>
      </c>
      <c r="M376" s="84">
        <f t="shared" ref="M376" si="814">SUM(M371:M375)</f>
        <v>0</v>
      </c>
      <c r="N376" s="84">
        <f t="shared" ref="N376" si="815">SUM(N371:N375)</f>
        <v>0</v>
      </c>
      <c r="O376" s="84">
        <f t="shared" ref="O376" si="816">SUM(O371:O375)</f>
        <v>0</v>
      </c>
      <c r="P376" s="84">
        <f t="shared" ref="P376" si="817">SUM(P371:P375)</f>
        <v>0</v>
      </c>
      <c r="Q376" s="84">
        <f t="shared" ref="Q376" si="818">SUM(Q371:Q375)</f>
        <v>0</v>
      </c>
      <c r="R376" s="84">
        <f t="shared" ref="R376" si="819">SUM(R371:R375)</f>
        <v>0</v>
      </c>
      <c r="S376" s="84">
        <f t="shared" ref="S376" si="820">SUM(S371:S375)</f>
        <v>0</v>
      </c>
      <c r="T376" s="84">
        <f t="shared" ref="T376" si="821">SUM(T371:T375)</f>
        <v>0</v>
      </c>
      <c r="U376" s="84">
        <f t="shared" ref="U376" si="822">SUM(U371:U375)</f>
        <v>0</v>
      </c>
      <c r="V376" s="84">
        <f t="shared" ref="V376" si="823">SUM(V371:V375)</f>
        <v>0</v>
      </c>
      <c r="W376" s="84">
        <f t="shared" ref="W376" si="824">SUM(W371:W375)</f>
        <v>0</v>
      </c>
      <c r="X376" s="84">
        <f t="shared" ref="X376" si="825">SUM(X371:X375)</f>
        <v>0</v>
      </c>
      <c r="Y376" s="84">
        <f t="shared" ref="Y376" si="826">SUM(Y371:Y375)</f>
        <v>0</v>
      </c>
      <c r="Z376" s="84">
        <f t="shared" ref="Z376" si="827">SUM(Z371:Z375)</f>
        <v>0</v>
      </c>
      <c r="AA376" s="84">
        <f t="shared" ref="AA376" si="828">SUM(AA371:AA375)</f>
        <v>0</v>
      </c>
      <c r="AB376" s="84">
        <f t="shared" ref="AB376" si="829">SUM(AB371:AB375)</f>
        <v>0</v>
      </c>
      <c r="AC376" s="84">
        <f t="shared" ref="AC376" si="830">SUM(AC371:AC375)</f>
        <v>0</v>
      </c>
      <c r="AD376" s="84">
        <f t="shared" ref="AD376" si="831">SUM(AD371:AD375)</f>
        <v>0</v>
      </c>
      <c r="AE376" s="84">
        <f t="shared" ref="AE376" si="832">SUM(AE371:AE375)</f>
        <v>0</v>
      </c>
      <c r="AF376" s="84">
        <f t="shared" ref="AF376" si="833">SUM(AF371:AF375)</f>
        <v>0</v>
      </c>
      <c r="AG376" s="84">
        <f t="shared" ref="AG376" si="834">SUM(AG371:AG375)</f>
        <v>0</v>
      </c>
      <c r="AH376" s="84">
        <f t="shared" ref="AH376" si="835">SUM(AH371:AH375)</f>
        <v>0</v>
      </c>
      <c r="AI376" s="84">
        <f t="shared" ref="AI376" si="836">SUM(AI371:AI375)</f>
        <v>0</v>
      </c>
      <c r="AJ376" s="84">
        <f t="shared" ref="AJ376" si="837">SUM(AJ371:AJ375)</f>
        <v>0</v>
      </c>
      <c r="AK376" s="84">
        <f t="shared" ref="AK376" si="838">SUM(AK371:AK375)</f>
        <v>0</v>
      </c>
      <c r="AL376" s="84">
        <f t="shared" ref="AL376" si="839">SUM(AL371:AL375)</f>
        <v>0</v>
      </c>
      <c r="AM376" s="84">
        <f t="shared" ref="AM376" si="840">SUM(AM371:AM375)</f>
        <v>0</v>
      </c>
      <c r="AN376" s="84">
        <f t="shared" ref="AN376" si="841">SUM(AN371:AN375)</f>
        <v>0</v>
      </c>
      <c r="AO376" s="84">
        <f t="shared" ref="AO376" si="842">SUM(AO371:AO375)</f>
        <v>0</v>
      </c>
      <c r="AP376" s="84">
        <f t="shared" ref="AP376" si="843">SUM(AP371:AP375)</f>
        <v>0</v>
      </c>
      <c r="AQ376" s="84">
        <f t="shared" ref="AQ376" si="844">SUM(AQ371:AQ375)</f>
        <v>0</v>
      </c>
      <c r="AR376" s="84">
        <f t="shared" ref="AR376" si="845">SUM(AR371:AR375)</f>
        <v>0</v>
      </c>
      <c r="AS376" s="84">
        <f t="shared" ref="AS376" si="846">SUM(AS371:AS375)</f>
        <v>0</v>
      </c>
      <c r="AT376" s="84">
        <f t="shared" ref="AT376" si="847">SUM(AT371:AT375)</f>
        <v>0</v>
      </c>
      <c r="AU376" s="84">
        <f t="shared" ref="AU376" si="848">SUM(AU371:AU375)</f>
        <v>0</v>
      </c>
      <c r="AV376" s="84">
        <f t="shared" ref="AV376" si="849">SUM(AV371:AV375)</f>
        <v>0</v>
      </c>
      <c r="AW376" s="84">
        <f t="shared" ref="AW376" si="850">SUM(AW371:AW375)</f>
        <v>0</v>
      </c>
      <c r="AX376" s="84">
        <f t="shared" ref="AX376" si="851">SUM(AX371:AX375)</f>
        <v>0</v>
      </c>
      <c r="AY376" s="84">
        <f t="shared" ref="AY376" si="852">SUM(AY371:AY375)</f>
        <v>0</v>
      </c>
      <c r="AZ376" s="84">
        <f t="shared" ref="AZ376" si="853">SUM(AZ371:AZ375)</f>
        <v>0</v>
      </c>
      <c r="BA376" s="84">
        <f t="shared" ref="BA376" si="854">SUM(BA371:BA375)</f>
        <v>0</v>
      </c>
      <c r="BB376" s="84">
        <f t="shared" ref="BB376" si="855">SUM(BB371:BB375)</f>
        <v>0</v>
      </c>
      <c r="BC376" s="84">
        <f t="shared" ref="BC376" si="856">SUM(BC371:BC375)</f>
        <v>0</v>
      </c>
      <c r="BD376" s="84">
        <f t="shared" ref="BD376" si="857">SUM(BD371:BD375)</f>
        <v>0</v>
      </c>
      <c r="BE376" s="84">
        <f t="shared" ref="BE376" si="858">SUM(BE371:BE375)</f>
        <v>0</v>
      </c>
      <c r="BF376" s="84">
        <f t="shared" ref="BF376" si="859">SUM(BF371:BF375)</f>
        <v>0</v>
      </c>
      <c r="BG376" s="84">
        <f t="shared" ref="BG376" si="860">SUM(BG371:BG375)</f>
        <v>0</v>
      </c>
      <c r="BH376" s="84">
        <f t="shared" ref="BH376" si="861">SUM(BH371:BH375)</f>
        <v>0</v>
      </c>
      <c r="BI376" s="84">
        <f t="shared" ref="BI376" si="862">SUM(BI371:BI375)</f>
        <v>0</v>
      </c>
      <c r="BJ376" s="84">
        <f t="shared" ref="BJ376" si="863">SUM(BJ371:BJ375)</f>
        <v>0</v>
      </c>
      <c r="BK376" s="84">
        <f t="shared" ref="BK376" si="864">SUM(BK371:BK375)</f>
        <v>0</v>
      </c>
      <c r="BL376" s="84">
        <f t="shared" ref="BL376" si="865">SUM(BL371:BL375)</f>
        <v>0</v>
      </c>
      <c r="BM376" s="84">
        <f t="shared" ref="BM376" si="866">SUM(BM371:BM375)</f>
        <v>0</v>
      </c>
      <c r="BN376" s="84">
        <f t="shared" ref="BN376" si="867">SUM(BN371:BN375)</f>
        <v>0</v>
      </c>
      <c r="BO376" s="84">
        <f t="shared" ref="BO376" si="868">SUM(BO371:BO375)</f>
        <v>0</v>
      </c>
      <c r="BP376" s="191">
        <f>SUM(BP371:BP375)</f>
        <v>0</v>
      </c>
    </row>
    <row r="377" spans="2:68" x14ac:dyDescent="0.25">
      <c r="B377" s="113"/>
      <c r="C377" s="68"/>
      <c r="D377" s="93"/>
      <c r="E377" s="68"/>
      <c r="F377" s="68"/>
      <c r="G377" s="68"/>
      <c r="H377" s="68"/>
      <c r="I377" s="69"/>
      <c r="J377" s="69"/>
      <c r="K377" s="69"/>
      <c r="L377" s="69"/>
      <c r="M377" s="69"/>
      <c r="N377" s="69"/>
      <c r="O377" s="69"/>
      <c r="P377" s="69"/>
      <c r="Q377" s="69"/>
      <c r="R377" s="69"/>
      <c r="S377" s="69"/>
      <c r="T377" s="69"/>
      <c r="U377" s="69"/>
      <c r="V377" s="69"/>
      <c r="W377" s="69"/>
      <c r="X377" s="69"/>
      <c r="Y377" s="69"/>
      <c r="Z377" s="69"/>
      <c r="AA377" s="69"/>
      <c r="AB377" s="69"/>
      <c r="AC377" s="69"/>
      <c r="AD377" s="69"/>
      <c r="AE377" s="69"/>
      <c r="AF377" s="69"/>
      <c r="AG377" s="69"/>
      <c r="AH377" s="69"/>
      <c r="AI377" s="69"/>
      <c r="AJ377" s="69"/>
      <c r="AK377" s="69"/>
      <c r="AL377" s="69"/>
      <c r="AM377" s="69"/>
      <c r="AN377" s="69"/>
      <c r="AO377" s="69"/>
      <c r="AP377" s="69"/>
      <c r="AQ377" s="69"/>
      <c r="AR377" s="69"/>
      <c r="AS377" s="69"/>
      <c r="AT377" s="69"/>
      <c r="AU377" s="69"/>
      <c r="AV377" s="69"/>
      <c r="AW377" s="69"/>
      <c r="AX377" s="69"/>
      <c r="AY377" s="69"/>
      <c r="AZ377" s="69"/>
      <c r="BA377" s="69"/>
      <c r="BB377" s="69"/>
      <c r="BC377" s="69"/>
      <c r="BD377" s="69"/>
      <c r="BE377" s="69"/>
      <c r="BF377" s="69"/>
      <c r="BG377" s="69"/>
      <c r="BH377" s="69"/>
      <c r="BI377" s="69"/>
      <c r="BJ377" s="69"/>
      <c r="BK377" s="69"/>
      <c r="BL377" s="69"/>
      <c r="BM377" s="69"/>
      <c r="BN377" s="69"/>
      <c r="BO377" s="69"/>
      <c r="BP377" s="180"/>
    </row>
    <row r="378" spans="2:68" x14ac:dyDescent="0.25">
      <c r="B378" s="113"/>
      <c r="C378" s="68" t="s">
        <v>354</v>
      </c>
      <c r="D378" s="176">
        <f>D353</f>
        <v>43617</v>
      </c>
      <c r="E378" s="94">
        <f>DATE(YEAR(D378)+1,MONTH(D378),DAY(D378))</f>
        <v>43983</v>
      </c>
      <c r="F378" s="94">
        <f>DATE(YEAR(E378)+1,MONTH(E378),DAY(E378))</f>
        <v>44348</v>
      </c>
      <c r="G378" s="94">
        <f>DATE(YEAR(F378)+1,MONTH(F378),DAY(F378))</f>
        <v>44713</v>
      </c>
      <c r="H378" s="94">
        <f>DATE(YEAR(G378)+1,MONTH(G378),DAY(G378))</f>
        <v>45078</v>
      </c>
      <c r="I378" s="69"/>
      <c r="J378" s="69"/>
      <c r="K378" s="69"/>
      <c r="L378" s="69"/>
      <c r="M378" s="69"/>
      <c r="N378" s="69"/>
      <c r="O378" s="69"/>
      <c r="P378" s="69"/>
      <c r="Q378" s="69"/>
      <c r="R378" s="69"/>
      <c r="S378" s="69"/>
      <c r="T378" s="69"/>
      <c r="U378" s="69"/>
      <c r="V378" s="69"/>
      <c r="W378" s="69"/>
      <c r="X378" s="69"/>
      <c r="Y378" s="69"/>
      <c r="Z378" s="69"/>
      <c r="AA378" s="69"/>
      <c r="AB378" s="69"/>
      <c r="AC378" s="69"/>
      <c r="AD378" s="69"/>
      <c r="AE378" s="69"/>
      <c r="AF378" s="69"/>
      <c r="AG378" s="69"/>
      <c r="AH378" s="69"/>
      <c r="AI378" s="69"/>
      <c r="AJ378" s="69"/>
      <c r="AK378" s="69"/>
      <c r="AL378" s="69"/>
      <c r="AM378" s="69"/>
      <c r="AN378" s="69"/>
      <c r="AO378" s="69"/>
      <c r="AP378" s="69"/>
      <c r="AQ378" s="69"/>
      <c r="AR378" s="69"/>
      <c r="AS378" s="69"/>
      <c r="AT378" s="69"/>
      <c r="AU378" s="69"/>
      <c r="AV378" s="69"/>
      <c r="AW378" s="69"/>
      <c r="AX378" s="69"/>
      <c r="AY378" s="69"/>
      <c r="AZ378" s="69"/>
      <c r="BA378" s="69"/>
      <c r="BB378" s="69"/>
      <c r="BC378" s="69"/>
      <c r="BD378" s="69"/>
      <c r="BE378" s="69"/>
      <c r="BF378" s="69"/>
      <c r="BG378" s="69"/>
      <c r="BH378" s="69"/>
      <c r="BI378" s="69"/>
      <c r="BJ378" s="69"/>
      <c r="BK378" s="69"/>
      <c r="BL378" s="69"/>
      <c r="BM378" s="69"/>
      <c r="BN378" s="69"/>
      <c r="BO378" s="69"/>
      <c r="BP378" s="180"/>
    </row>
    <row r="379" spans="2:68" x14ac:dyDescent="0.25">
      <c r="B379" s="113" t="str">
        <f>B354</f>
        <v>Source and cost explanation</v>
      </c>
      <c r="C379" s="68" t="str">
        <f>C354</f>
        <v>Asset #1</v>
      </c>
      <c r="D379" s="122">
        <f t="shared" ref="D379:D393" si="869">P354</f>
        <v>0</v>
      </c>
      <c r="E379" s="122">
        <f>AC354</f>
        <v>0</v>
      </c>
      <c r="F379" s="122">
        <f>AP354</f>
        <v>0</v>
      </c>
      <c r="G379" s="122">
        <f>BC354</f>
        <v>0</v>
      </c>
      <c r="H379" s="122">
        <f>BP354</f>
        <v>0</v>
      </c>
      <c r="I379" s="69"/>
      <c r="J379" s="69"/>
      <c r="K379" s="69"/>
      <c r="L379" s="69"/>
      <c r="M379" s="69"/>
      <c r="N379" s="69"/>
      <c r="O379" s="69"/>
      <c r="P379" s="69"/>
      <c r="Q379" s="69"/>
      <c r="R379" s="69"/>
      <c r="S379" s="69"/>
      <c r="T379" s="69"/>
      <c r="U379" s="69"/>
      <c r="V379" s="69"/>
      <c r="W379" s="69"/>
      <c r="X379" s="69"/>
      <c r="Y379" s="69"/>
      <c r="Z379" s="69"/>
      <c r="AA379" s="69"/>
      <c r="AB379" s="69"/>
      <c r="AC379" s="69"/>
      <c r="AD379" s="69"/>
      <c r="AE379" s="69"/>
      <c r="AF379" s="69"/>
      <c r="AG379" s="69"/>
      <c r="AH379" s="69"/>
      <c r="AI379" s="69"/>
      <c r="AJ379" s="69"/>
      <c r="AK379" s="69"/>
      <c r="AL379" s="69"/>
      <c r="AM379" s="69"/>
      <c r="AN379" s="69"/>
      <c r="AO379" s="69"/>
      <c r="AP379" s="69"/>
      <c r="AQ379" s="69"/>
      <c r="AR379" s="69"/>
      <c r="AS379" s="69"/>
      <c r="AT379" s="69"/>
      <c r="AU379" s="69"/>
      <c r="AV379" s="69"/>
      <c r="AW379" s="69"/>
      <c r="AX379" s="69"/>
      <c r="AY379" s="69"/>
      <c r="AZ379" s="69"/>
      <c r="BA379" s="69"/>
      <c r="BB379" s="69"/>
      <c r="BC379" s="69"/>
      <c r="BD379" s="69"/>
      <c r="BE379" s="69"/>
      <c r="BF379" s="69"/>
      <c r="BG379" s="69"/>
      <c r="BH379" s="69"/>
      <c r="BI379" s="69"/>
      <c r="BJ379" s="69"/>
      <c r="BK379" s="69"/>
      <c r="BL379" s="69"/>
      <c r="BM379" s="69"/>
      <c r="BN379" s="69"/>
      <c r="BO379" s="69"/>
      <c r="BP379" s="180"/>
    </row>
    <row r="380" spans="2:68" x14ac:dyDescent="0.25">
      <c r="B380" s="113" t="str">
        <f t="shared" ref="B380:B393" si="870">B355</f>
        <v>Source and cost explanation</v>
      </c>
      <c r="C380" s="68" t="str">
        <f t="shared" ref="C380:C393" si="871">C355</f>
        <v>Asset #2</v>
      </c>
      <c r="D380" s="122">
        <f t="shared" si="869"/>
        <v>0</v>
      </c>
      <c r="E380" s="122">
        <f t="shared" ref="E380:E393" si="872">AC355</f>
        <v>0</v>
      </c>
      <c r="F380" s="122">
        <f t="shared" ref="F380:F393" si="873">AP355</f>
        <v>0</v>
      </c>
      <c r="G380" s="122">
        <f t="shared" ref="G380:G393" si="874">BC355</f>
        <v>0</v>
      </c>
      <c r="H380" s="122">
        <f t="shared" ref="H380:H393" si="875">BP355</f>
        <v>0</v>
      </c>
      <c r="I380" s="69"/>
      <c r="J380" s="69"/>
      <c r="K380" s="69"/>
      <c r="L380" s="69"/>
      <c r="M380" s="69"/>
      <c r="N380" s="69"/>
      <c r="O380" s="69"/>
      <c r="P380" s="69"/>
      <c r="Q380" s="69"/>
      <c r="R380" s="69"/>
      <c r="S380" s="69"/>
      <c r="T380" s="69"/>
      <c r="U380" s="69"/>
      <c r="V380" s="69"/>
      <c r="W380" s="69"/>
      <c r="X380" s="69"/>
      <c r="Y380" s="69"/>
      <c r="Z380" s="69"/>
      <c r="AA380" s="69"/>
      <c r="AB380" s="69"/>
      <c r="AC380" s="69"/>
      <c r="AD380" s="69"/>
      <c r="AE380" s="69"/>
      <c r="AF380" s="69"/>
      <c r="AG380" s="69"/>
      <c r="AH380" s="69"/>
      <c r="AI380" s="69"/>
      <c r="AJ380" s="69"/>
      <c r="AK380" s="69"/>
      <c r="AL380" s="69"/>
      <c r="AM380" s="69"/>
      <c r="AN380" s="69"/>
      <c r="AO380" s="69"/>
      <c r="AP380" s="69"/>
      <c r="AQ380" s="69"/>
      <c r="AR380" s="69"/>
      <c r="AS380" s="69"/>
      <c r="AT380" s="69"/>
      <c r="AU380" s="69"/>
      <c r="AV380" s="69"/>
      <c r="AW380" s="69"/>
      <c r="AX380" s="69"/>
      <c r="AY380" s="69"/>
      <c r="AZ380" s="69"/>
      <c r="BA380" s="69"/>
      <c r="BB380" s="69"/>
      <c r="BC380" s="69"/>
      <c r="BD380" s="69"/>
      <c r="BE380" s="69"/>
      <c r="BF380" s="69"/>
      <c r="BG380" s="69"/>
      <c r="BH380" s="69"/>
      <c r="BI380" s="69"/>
      <c r="BJ380" s="69"/>
      <c r="BK380" s="69"/>
      <c r="BL380" s="69"/>
      <c r="BM380" s="69"/>
      <c r="BN380" s="69"/>
      <c r="BO380" s="69"/>
      <c r="BP380" s="180"/>
    </row>
    <row r="381" spans="2:68" x14ac:dyDescent="0.25">
      <c r="B381" s="113" t="str">
        <f t="shared" si="870"/>
        <v>Source and cost explanation</v>
      </c>
      <c r="C381" s="68" t="str">
        <f t="shared" si="871"/>
        <v>Asset #3</v>
      </c>
      <c r="D381" s="122">
        <f t="shared" si="869"/>
        <v>0</v>
      </c>
      <c r="E381" s="122">
        <f t="shared" si="872"/>
        <v>0</v>
      </c>
      <c r="F381" s="122">
        <f t="shared" si="873"/>
        <v>0</v>
      </c>
      <c r="G381" s="122">
        <f t="shared" si="874"/>
        <v>0</v>
      </c>
      <c r="H381" s="122">
        <f t="shared" si="875"/>
        <v>0</v>
      </c>
      <c r="I381" s="69"/>
      <c r="J381" s="69"/>
      <c r="K381" s="69"/>
      <c r="L381" s="69"/>
      <c r="M381" s="69"/>
      <c r="N381" s="69"/>
      <c r="O381" s="69"/>
      <c r="P381" s="69"/>
      <c r="Q381" s="69"/>
      <c r="R381" s="69"/>
      <c r="S381" s="69"/>
      <c r="T381" s="69"/>
      <c r="U381" s="69"/>
      <c r="V381" s="69"/>
      <c r="W381" s="69"/>
      <c r="X381" s="69"/>
      <c r="Y381" s="69"/>
      <c r="Z381" s="69"/>
      <c r="AA381" s="69"/>
      <c r="AB381" s="69"/>
      <c r="AC381" s="69"/>
      <c r="AD381" s="69"/>
      <c r="AE381" s="69"/>
      <c r="AF381" s="69"/>
      <c r="AG381" s="69"/>
      <c r="AH381" s="69"/>
      <c r="AI381" s="69"/>
      <c r="AJ381" s="69"/>
      <c r="AK381" s="69"/>
      <c r="AL381" s="69"/>
      <c r="AM381" s="69"/>
      <c r="AN381" s="69"/>
      <c r="AO381" s="69"/>
      <c r="AP381" s="69"/>
      <c r="AQ381" s="69"/>
      <c r="AR381" s="69"/>
      <c r="AS381" s="69"/>
      <c r="AT381" s="69"/>
      <c r="AU381" s="69"/>
      <c r="AV381" s="69"/>
      <c r="AW381" s="69"/>
      <c r="AX381" s="69"/>
      <c r="AY381" s="69"/>
      <c r="AZ381" s="69"/>
      <c r="BA381" s="69"/>
      <c r="BB381" s="69"/>
      <c r="BC381" s="69"/>
      <c r="BD381" s="69"/>
      <c r="BE381" s="69"/>
      <c r="BF381" s="69"/>
      <c r="BG381" s="69"/>
      <c r="BH381" s="69"/>
      <c r="BI381" s="69"/>
      <c r="BJ381" s="69"/>
      <c r="BK381" s="69"/>
      <c r="BL381" s="69"/>
      <c r="BM381" s="69"/>
      <c r="BN381" s="69"/>
      <c r="BO381" s="69"/>
      <c r="BP381" s="180"/>
    </row>
    <row r="382" spans="2:68" x14ac:dyDescent="0.25">
      <c r="B382" s="113" t="str">
        <f t="shared" si="870"/>
        <v>Source and cost explanation</v>
      </c>
      <c r="C382" s="68" t="str">
        <f t="shared" si="871"/>
        <v>Asset #4</v>
      </c>
      <c r="D382" s="122">
        <f t="shared" si="869"/>
        <v>0</v>
      </c>
      <c r="E382" s="122">
        <f t="shared" si="872"/>
        <v>0</v>
      </c>
      <c r="F382" s="122">
        <f t="shared" si="873"/>
        <v>0</v>
      </c>
      <c r="G382" s="122">
        <f t="shared" si="874"/>
        <v>0</v>
      </c>
      <c r="H382" s="122">
        <f t="shared" si="875"/>
        <v>0</v>
      </c>
      <c r="I382" s="69"/>
      <c r="J382" s="69"/>
      <c r="K382" s="69"/>
      <c r="L382" s="69"/>
      <c r="M382" s="69"/>
      <c r="N382" s="69"/>
      <c r="O382" s="69"/>
      <c r="P382" s="69"/>
      <c r="Q382" s="69"/>
      <c r="R382" s="69"/>
      <c r="S382" s="69"/>
      <c r="T382" s="69"/>
      <c r="U382" s="69"/>
      <c r="V382" s="69"/>
      <c r="W382" s="69"/>
      <c r="X382" s="69"/>
      <c r="Y382" s="69"/>
      <c r="Z382" s="69"/>
      <c r="AA382" s="69"/>
      <c r="AB382" s="69"/>
      <c r="AC382" s="69"/>
      <c r="AD382" s="69"/>
      <c r="AE382" s="69"/>
      <c r="AF382" s="69"/>
      <c r="AG382" s="69"/>
      <c r="AH382" s="69"/>
      <c r="AI382" s="69"/>
      <c r="AJ382" s="69"/>
      <c r="AK382" s="69"/>
      <c r="AL382" s="69"/>
      <c r="AM382" s="69"/>
      <c r="AN382" s="69"/>
      <c r="AO382" s="69"/>
      <c r="AP382" s="69"/>
      <c r="AQ382" s="69"/>
      <c r="AR382" s="69"/>
      <c r="AS382" s="69"/>
      <c r="AT382" s="69"/>
      <c r="AU382" s="69"/>
      <c r="AV382" s="69"/>
      <c r="AW382" s="69"/>
      <c r="AX382" s="69"/>
      <c r="AY382" s="69"/>
      <c r="AZ382" s="69"/>
      <c r="BA382" s="69"/>
      <c r="BB382" s="69"/>
      <c r="BC382" s="69"/>
      <c r="BD382" s="69"/>
      <c r="BE382" s="69"/>
      <c r="BF382" s="69"/>
      <c r="BG382" s="69"/>
      <c r="BH382" s="69"/>
      <c r="BI382" s="69"/>
      <c r="BJ382" s="69"/>
      <c r="BK382" s="69"/>
      <c r="BL382" s="69"/>
      <c r="BM382" s="69"/>
      <c r="BN382" s="69"/>
      <c r="BO382" s="69"/>
      <c r="BP382" s="180"/>
    </row>
    <row r="383" spans="2:68" x14ac:dyDescent="0.25">
      <c r="B383" s="113" t="str">
        <f t="shared" si="870"/>
        <v>Source and cost explanation</v>
      </c>
      <c r="C383" s="68" t="str">
        <f t="shared" si="871"/>
        <v>Asset #5</v>
      </c>
      <c r="D383" s="122">
        <f t="shared" si="869"/>
        <v>0</v>
      </c>
      <c r="E383" s="122">
        <f t="shared" si="872"/>
        <v>0</v>
      </c>
      <c r="F383" s="122">
        <f t="shared" si="873"/>
        <v>0</v>
      </c>
      <c r="G383" s="122">
        <f t="shared" si="874"/>
        <v>0</v>
      </c>
      <c r="H383" s="122">
        <f t="shared" si="875"/>
        <v>0</v>
      </c>
      <c r="I383" s="69"/>
      <c r="J383" s="69"/>
      <c r="K383" s="69"/>
      <c r="L383" s="69"/>
      <c r="M383" s="69"/>
      <c r="N383" s="69"/>
      <c r="O383" s="69"/>
      <c r="P383" s="69"/>
      <c r="Q383" s="69"/>
      <c r="R383" s="69"/>
      <c r="S383" s="69"/>
      <c r="T383" s="69"/>
      <c r="U383" s="69"/>
      <c r="V383" s="69"/>
      <c r="W383" s="69"/>
      <c r="X383" s="69"/>
      <c r="Y383" s="69"/>
      <c r="Z383" s="69"/>
      <c r="AA383" s="69"/>
      <c r="AB383" s="69"/>
      <c r="AC383" s="69"/>
      <c r="AD383" s="69"/>
      <c r="AE383" s="69"/>
      <c r="AF383" s="69"/>
      <c r="AG383" s="69"/>
      <c r="AH383" s="69"/>
      <c r="AI383" s="69"/>
      <c r="AJ383" s="69"/>
      <c r="AK383" s="69"/>
      <c r="AL383" s="69"/>
      <c r="AM383" s="69"/>
      <c r="AN383" s="69"/>
      <c r="AO383" s="69"/>
      <c r="AP383" s="69"/>
      <c r="AQ383" s="69"/>
      <c r="AR383" s="69"/>
      <c r="AS383" s="69"/>
      <c r="AT383" s="69"/>
      <c r="AU383" s="69"/>
      <c r="AV383" s="69"/>
      <c r="AW383" s="69"/>
      <c r="AX383" s="69"/>
      <c r="AY383" s="69"/>
      <c r="AZ383" s="69"/>
      <c r="BA383" s="69"/>
      <c r="BB383" s="69"/>
      <c r="BC383" s="69"/>
      <c r="BD383" s="69"/>
      <c r="BE383" s="69"/>
      <c r="BF383" s="69"/>
      <c r="BG383" s="69"/>
      <c r="BH383" s="69"/>
      <c r="BI383" s="69"/>
      <c r="BJ383" s="69"/>
      <c r="BK383" s="69"/>
      <c r="BL383" s="69"/>
      <c r="BM383" s="69"/>
      <c r="BN383" s="69"/>
      <c r="BO383" s="69"/>
      <c r="BP383" s="180"/>
    </row>
    <row r="384" spans="2:68" x14ac:dyDescent="0.25">
      <c r="B384" s="113" t="str">
        <f t="shared" si="870"/>
        <v>Source and cost explanation</v>
      </c>
      <c r="C384" s="68" t="str">
        <f t="shared" si="871"/>
        <v>Asset #6</v>
      </c>
      <c r="D384" s="122">
        <f t="shared" si="869"/>
        <v>0</v>
      </c>
      <c r="E384" s="122">
        <f t="shared" si="872"/>
        <v>0</v>
      </c>
      <c r="F384" s="122">
        <f t="shared" si="873"/>
        <v>0</v>
      </c>
      <c r="G384" s="122">
        <f t="shared" si="874"/>
        <v>0</v>
      </c>
      <c r="H384" s="122">
        <f t="shared" si="875"/>
        <v>0</v>
      </c>
      <c r="I384" s="69"/>
      <c r="J384" s="69"/>
      <c r="K384" s="69"/>
      <c r="L384" s="69"/>
      <c r="M384" s="69"/>
      <c r="N384" s="69"/>
      <c r="O384" s="69"/>
      <c r="P384" s="69"/>
      <c r="Q384" s="69"/>
      <c r="R384" s="69"/>
      <c r="S384" s="69"/>
      <c r="T384" s="69"/>
      <c r="U384" s="69"/>
      <c r="V384" s="69"/>
      <c r="W384" s="69"/>
      <c r="X384" s="69"/>
      <c r="Y384" s="69"/>
      <c r="Z384" s="69"/>
      <c r="AA384" s="69"/>
      <c r="AB384" s="69"/>
      <c r="AC384" s="69"/>
      <c r="AD384" s="69"/>
      <c r="AE384" s="69"/>
      <c r="AF384" s="69"/>
      <c r="AG384" s="69"/>
      <c r="AH384" s="69"/>
      <c r="AI384" s="69"/>
      <c r="AJ384" s="69"/>
      <c r="AK384" s="69"/>
      <c r="AL384" s="69"/>
      <c r="AM384" s="69"/>
      <c r="AN384" s="69"/>
      <c r="AO384" s="69"/>
      <c r="AP384" s="69"/>
      <c r="AQ384" s="69"/>
      <c r="AR384" s="69"/>
      <c r="AS384" s="69"/>
      <c r="AT384" s="69"/>
      <c r="AU384" s="69"/>
      <c r="AV384" s="69"/>
      <c r="AW384" s="69"/>
      <c r="AX384" s="69"/>
      <c r="AY384" s="69"/>
      <c r="AZ384" s="69"/>
      <c r="BA384" s="69"/>
      <c r="BB384" s="69"/>
      <c r="BC384" s="69"/>
      <c r="BD384" s="69"/>
      <c r="BE384" s="69"/>
      <c r="BF384" s="69"/>
      <c r="BG384" s="69"/>
      <c r="BH384" s="69"/>
      <c r="BI384" s="69"/>
      <c r="BJ384" s="69"/>
      <c r="BK384" s="69"/>
      <c r="BL384" s="69"/>
      <c r="BM384" s="69"/>
      <c r="BN384" s="69"/>
      <c r="BO384" s="69"/>
      <c r="BP384" s="180"/>
    </row>
    <row r="385" spans="2:68" x14ac:dyDescent="0.25">
      <c r="B385" s="113" t="str">
        <f t="shared" si="870"/>
        <v>Source and cost explanation</v>
      </c>
      <c r="C385" s="68" t="str">
        <f t="shared" si="871"/>
        <v>Asset #7</v>
      </c>
      <c r="D385" s="122">
        <f t="shared" si="869"/>
        <v>0</v>
      </c>
      <c r="E385" s="122">
        <f t="shared" si="872"/>
        <v>0</v>
      </c>
      <c r="F385" s="122">
        <f t="shared" si="873"/>
        <v>0</v>
      </c>
      <c r="G385" s="122">
        <f t="shared" si="874"/>
        <v>0</v>
      </c>
      <c r="H385" s="122">
        <f t="shared" si="875"/>
        <v>0</v>
      </c>
      <c r="I385" s="69"/>
      <c r="J385" s="69"/>
      <c r="K385" s="69"/>
      <c r="L385" s="69"/>
      <c r="M385" s="69"/>
      <c r="N385" s="69"/>
      <c r="O385" s="69"/>
      <c r="P385" s="69"/>
      <c r="Q385" s="69"/>
      <c r="R385" s="69"/>
      <c r="S385" s="69"/>
      <c r="T385" s="69"/>
      <c r="U385" s="69"/>
      <c r="V385" s="69"/>
      <c r="W385" s="69"/>
      <c r="X385" s="69"/>
      <c r="Y385" s="69"/>
      <c r="Z385" s="69"/>
      <c r="AA385" s="69"/>
      <c r="AB385" s="69"/>
      <c r="AC385" s="69"/>
      <c r="AD385" s="69"/>
      <c r="AE385" s="69"/>
      <c r="AF385" s="69"/>
      <c r="AG385" s="69"/>
      <c r="AH385" s="69"/>
      <c r="AI385" s="69"/>
      <c r="AJ385" s="69"/>
      <c r="AK385" s="69"/>
      <c r="AL385" s="69"/>
      <c r="AM385" s="69"/>
      <c r="AN385" s="69"/>
      <c r="AO385" s="69"/>
      <c r="AP385" s="69"/>
      <c r="AQ385" s="69"/>
      <c r="AR385" s="69"/>
      <c r="AS385" s="69"/>
      <c r="AT385" s="69"/>
      <c r="AU385" s="69"/>
      <c r="AV385" s="69"/>
      <c r="AW385" s="69"/>
      <c r="AX385" s="69"/>
      <c r="AY385" s="69"/>
      <c r="AZ385" s="69"/>
      <c r="BA385" s="69"/>
      <c r="BB385" s="69"/>
      <c r="BC385" s="69"/>
      <c r="BD385" s="69"/>
      <c r="BE385" s="69"/>
      <c r="BF385" s="69"/>
      <c r="BG385" s="69"/>
      <c r="BH385" s="69"/>
      <c r="BI385" s="69"/>
      <c r="BJ385" s="69"/>
      <c r="BK385" s="69"/>
      <c r="BL385" s="69"/>
      <c r="BM385" s="69"/>
      <c r="BN385" s="69"/>
      <c r="BO385" s="69"/>
      <c r="BP385" s="180"/>
    </row>
    <row r="386" spans="2:68" x14ac:dyDescent="0.25">
      <c r="B386" s="113" t="str">
        <f t="shared" si="870"/>
        <v>Source and cost explanation</v>
      </c>
      <c r="C386" s="68" t="str">
        <f t="shared" si="871"/>
        <v>Asset #8</v>
      </c>
      <c r="D386" s="122">
        <f t="shared" si="869"/>
        <v>0</v>
      </c>
      <c r="E386" s="122">
        <f t="shared" si="872"/>
        <v>0</v>
      </c>
      <c r="F386" s="122">
        <f t="shared" si="873"/>
        <v>0</v>
      </c>
      <c r="G386" s="122">
        <f t="shared" si="874"/>
        <v>0</v>
      </c>
      <c r="H386" s="122">
        <f t="shared" si="875"/>
        <v>0</v>
      </c>
      <c r="I386" s="69"/>
      <c r="J386" s="69"/>
      <c r="K386" s="69"/>
      <c r="L386" s="69"/>
      <c r="M386" s="69"/>
      <c r="N386" s="69"/>
      <c r="O386" s="69"/>
      <c r="P386" s="69"/>
      <c r="Q386" s="69"/>
      <c r="R386" s="69"/>
      <c r="S386" s="69"/>
      <c r="T386" s="69"/>
      <c r="U386" s="69"/>
      <c r="V386" s="69"/>
      <c r="W386" s="69"/>
      <c r="X386" s="69"/>
      <c r="Y386" s="69"/>
      <c r="Z386" s="69"/>
      <c r="AA386" s="69"/>
      <c r="AB386" s="69"/>
      <c r="AC386" s="69"/>
      <c r="AD386" s="69"/>
      <c r="AE386" s="69"/>
      <c r="AF386" s="69"/>
      <c r="AG386" s="69"/>
      <c r="AH386" s="69"/>
      <c r="AI386" s="69"/>
      <c r="AJ386" s="69"/>
      <c r="AK386" s="69"/>
      <c r="AL386" s="69"/>
      <c r="AM386" s="69"/>
      <c r="AN386" s="69"/>
      <c r="AO386" s="69"/>
      <c r="AP386" s="69"/>
      <c r="AQ386" s="69"/>
      <c r="AR386" s="69"/>
      <c r="AS386" s="69"/>
      <c r="AT386" s="69"/>
      <c r="AU386" s="69"/>
      <c r="AV386" s="69"/>
      <c r="AW386" s="69"/>
      <c r="AX386" s="69"/>
      <c r="AY386" s="69"/>
      <c r="AZ386" s="69"/>
      <c r="BA386" s="69"/>
      <c r="BB386" s="69"/>
      <c r="BC386" s="69"/>
      <c r="BD386" s="69"/>
      <c r="BE386" s="69"/>
      <c r="BF386" s="69"/>
      <c r="BG386" s="69"/>
      <c r="BH386" s="69"/>
      <c r="BI386" s="69"/>
      <c r="BJ386" s="69"/>
      <c r="BK386" s="69"/>
      <c r="BL386" s="69"/>
      <c r="BM386" s="69"/>
      <c r="BN386" s="69"/>
      <c r="BO386" s="69"/>
      <c r="BP386" s="180"/>
    </row>
    <row r="387" spans="2:68" x14ac:dyDescent="0.25">
      <c r="B387" s="113" t="str">
        <f t="shared" si="870"/>
        <v>Source and cost explanation</v>
      </c>
      <c r="C387" s="68" t="str">
        <f t="shared" si="871"/>
        <v>Asset #9</v>
      </c>
      <c r="D387" s="122">
        <f t="shared" si="869"/>
        <v>0</v>
      </c>
      <c r="E387" s="122">
        <f t="shared" si="872"/>
        <v>0</v>
      </c>
      <c r="F387" s="122">
        <f t="shared" si="873"/>
        <v>0</v>
      </c>
      <c r="G387" s="122">
        <f t="shared" si="874"/>
        <v>0</v>
      </c>
      <c r="H387" s="122">
        <f t="shared" si="875"/>
        <v>0</v>
      </c>
      <c r="I387" s="69"/>
      <c r="J387" s="69"/>
      <c r="K387" s="69"/>
      <c r="L387" s="69"/>
      <c r="M387" s="69"/>
      <c r="N387" s="69"/>
      <c r="O387" s="69"/>
      <c r="P387" s="69"/>
      <c r="Q387" s="69"/>
      <c r="R387" s="69"/>
      <c r="S387" s="69"/>
      <c r="T387" s="69"/>
      <c r="U387" s="69"/>
      <c r="V387" s="69"/>
      <c r="W387" s="69"/>
      <c r="X387" s="69"/>
      <c r="Y387" s="69"/>
      <c r="Z387" s="69"/>
      <c r="AA387" s="69"/>
      <c r="AB387" s="69"/>
      <c r="AC387" s="69"/>
      <c r="AD387" s="69"/>
      <c r="AE387" s="69"/>
      <c r="AF387" s="69"/>
      <c r="AG387" s="69"/>
      <c r="AH387" s="69"/>
      <c r="AI387" s="69"/>
      <c r="AJ387" s="69"/>
      <c r="AK387" s="69"/>
      <c r="AL387" s="69"/>
      <c r="AM387" s="69"/>
      <c r="AN387" s="69"/>
      <c r="AO387" s="69"/>
      <c r="AP387" s="69"/>
      <c r="AQ387" s="69"/>
      <c r="AR387" s="69"/>
      <c r="AS387" s="69"/>
      <c r="AT387" s="69"/>
      <c r="AU387" s="69"/>
      <c r="AV387" s="69"/>
      <c r="AW387" s="69"/>
      <c r="AX387" s="69"/>
      <c r="AY387" s="69"/>
      <c r="AZ387" s="69"/>
      <c r="BA387" s="69"/>
      <c r="BB387" s="69"/>
      <c r="BC387" s="69"/>
      <c r="BD387" s="69"/>
      <c r="BE387" s="69"/>
      <c r="BF387" s="69"/>
      <c r="BG387" s="69"/>
      <c r="BH387" s="69"/>
      <c r="BI387" s="69"/>
      <c r="BJ387" s="69"/>
      <c r="BK387" s="69"/>
      <c r="BL387" s="69"/>
      <c r="BM387" s="69"/>
      <c r="BN387" s="69"/>
      <c r="BO387" s="69"/>
      <c r="BP387" s="180"/>
    </row>
    <row r="388" spans="2:68" x14ac:dyDescent="0.25">
      <c r="B388" s="113" t="str">
        <f t="shared" si="870"/>
        <v>Source and cost explanation</v>
      </c>
      <c r="C388" s="68" t="str">
        <f t="shared" si="871"/>
        <v>Asset #10</v>
      </c>
      <c r="D388" s="122">
        <f t="shared" si="869"/>
        <v>0</v>
      </c>
      <c r="E388" s="122">
        <f t="shared" si="872"/>
        <v>0</v>
      </c>
      <c r="F388" s="122">
        <f t="shared" si="873"/>
        <v>0</v>
      </c>
      <c r="G388" s="122">
        <f t="shared" si="874"/>
        <v>0</v>
      </c>
      <c r="H388" s="122">
        <f t="shared" si="875"/>
        <v>0</v>
      </c>
      <c r="I388" s="69"/>
      <c r="J388" s="69"/>
      <c r="K388" s="69"/>
      <c r="L388" s="69"/>
      <c r="M388" s="69"/>
      <c r="N388" s="69"/>
      <c r="O388" s="69"/>
      <c r="P388" s="69"/>
      <c r="Q388" s="69"/>
      <c r="R388" s="69"/>
      <c r="S388" s="69"/>
      <c r="T388" s="69"/>
      <c r="U388" s="69"/>
      <c r="V388" s="69"/>
      <c r="W388" s="69"/>
      <c r="X388" s="69"/>
      <c r="Y388" s="69"/>
      <c r="Z388" s="69"/>
      <c r="AA388" s="69"/>
      <c r="AB388" s="69"/>
      <c r="AC388" s="69"/>
      <c r="AD388" s="69"/>
      <c r="AE388" s="69"/>
      <c r="AF388" s="69"/>
      <c r="AG388" s="69"/>
      <c r="AH388" s="69"/>
      <c r="AI388" s="69"/>
      <c r="AJ388" s="69"/>
      <c r="AK388" s="69"/>
      <c r="AL388" s="69"/>
      <c r="AM388" s="69"/>
      <c r="AN388" s="69"/>
      <c r="AO388" s="69"/>
      <c r="AP388" s="69"/>
      <c r="AQ388" s="69"/>
      <c r="AR388" s="69"/>
      <c r="AS388" s="69"/>
      <c r="AT388" s="69"/>
      <c r="AU388" s="69"/>
      <c r="AV388" s="69"/>
      <c r="AW388" s="69"/>
      <c r="AX388" s="69"/>
      <c r="AY388" s="69"/>
      <c r="AZ388" s="69"/>
      <c r="BA388" s="69"/>
      <c r="BB388" s="69"/>
      <c r="BC388" s="69"/>
      <c r="BD388" s="69"/>
      <c r="BE388" s="69"/>
      <c r="BF388" s="69"/>
      <c r="BG388" s="69"/>
      <c r="BH388" s="69"/>
      <c r="BI388" s="69"/>
      <c r="BJ388" s="69"/>
      <c r="BK388" s="69"/>
      <c r="BL388" s="69"/>
      <c r="BM388" s="69"/>
      <c r="BN388" s="69"/>
      <c r="BO388" s="69"/>
      <c r="BP388" s="180"/>
    </row>
    <row r="389" spans="2:68" x14ac:dyDescent="0.25">
      <c r="B389" s="113" t="str">
        <f t="shared" si="870"/>
        <v>Source and cost explanation</v>
      </c>
      <c r="C389" s="68" t="str">
        <f t="shared" si="871"/>
        <v>Asset #11</v>
      </c>
      <c r="D389" s="122">
        <f t="shared" si="869"/>
        <v>0</v>
      </c>
      <c r="E389" s="122">
        <f t="shared" si="872"/>
        <v>0</v>
      </c>
      <c r="F389" s="122">
        <f t="shared" si="873"/>
        <v>0</v>
      </c>
      <c r="G389" s="122">
        <f t="shared" si="874"/>
        <v>0</v>
      </c>
      <c r="H389" s="122">
        <f t="shared" si="875"/>
        <v>0</v>
      </c>
      <c r="I389" s="69"/>
      <c r="J389" s="69"/>
      <c r="K389" s="69"/>
      <c r="L389" s="69"/>
      <c r="M389" s="69"/>
      <c r="N389" s="69"/>
      <c r="O389" s="69"/>
      <c r="P389" s="69"/>
      <c r="Q389" s="69"/>
      <c r="R389" s="69"/>
      <c r="S389" s="69"/>
      <c r="T389" s="69"/>
      <c r="U389" s="69"/>
      <c r="V389" s="69"/>
      <c r="W389" s="69"/>
      <c r="X389" s="69"/>
      <c r="Y389" s="69"/>
      <c r="Z389" s="69"/>
      <c r="AA389" s="69"/>
      <c r="AB389" s="69"/>
      <c r="AC389" s="69"/>
      <c r="AD389" s="69"/>
      <c r="AE389" s="69"/>
      <c r="AF389" s="69"/>
      <c r="AG389" s="69"/>
      <c r="AH389" s="69"/>
      <c r="AI389" s="69"/>
      <c r="AJ389" s="69"/>
      <c r="AK389" s="69"/>
      <c r="AL389" s="69"/>
      <c r="AM389" s="69"/>
      <c r="AN389" s="69"/>
      <c r="AO389" s="69"/>
      <c r="AP389" s="69"/>
      <c r="AQ389" s="69"/>
      <c r="AR389" s="69"/>
      <c r="AS389" s="69"/>
      <c r="AT389" s="69"/>
      <c r="AU389" s="69"/>
      <c r="AV389" s="69"/>
      <c r="AW389" s="69"/>
      <c r="AX389" s="69"/>
      <c r="AY389" s="69"/>
      <c r="AZ389" s="69"/>
      <c r="BA389" s="69"/>
      <c r="BB389" s="69"/>
      <c r="BC389" s="69"/>
      <c r="BD389" s="69"/>
      <c r="BE389" s="69"/>
      <c r="BF389" s="69"/>
      <c r="BG389" s="69"/>
      <c r="BH389" s="69"/>
      <c r="BI389" s="69"/>
      <c r="BJ389" s="69"/>
      <c r="BK389" s="69"/>
      <c r="BL389" s="69"/>
      <c r="BM389" s="69"/>
      <c r="BN389" s="69"/>
      <c r="BO389" s="69"/>
      <c r="BP389" s="180"/>
    </row>
    <row r="390" spans="2:68" x14ac:dyDescent="0.25">
      <c r="B390" s="113" t="str">
        <f t="shared" si="870"/>
        <v>Source and cost explanation</v>
      </c>
      <c r="C390" s="68" t="str">
        <f t="shared" si="871"/>
        <v>Asset #12</v>
      </c>
      <c r="D390" s="122">
        <f t="shared" si="869"/>
        <v>0</v>
      </c>
      <c r="E390" s="122">
        <f t="shared" si="872"/>
        <v>0</v>
      </c>
      <c r="F390" s="122">
        <f t="shared" si="873"/>
        <v>0</v>
      </c>
      <c r="G390" s="122">
        <f t="shared" si="874"/>
        <v>0</v>
      </c>
      <c r="H390" s="122">
        <f t="shared" si="875"/>
        <v>0</v>
      </c>
      <c r="I390" s="69"/>
      <c r="J390" s="69"/>
      <c r="K390" s="69"/>
      <c r="L390" s="69"/>
      <c r="M390" s="69"/>
      <c r="N390" s="69"/>
      <c r="O390" s="69"/>
      <c r="P390" s="69"/>
      <c r="Q390" s="69"/>
      <c r="R390" s="69"/>
      <c r="S390" s="69"/>
      <c r="T390" s="69"/>
      <c r="U390" s="69"/>
      <c r="V390" s="69"/>
      <c r="W390" s="69"/>
      <c r="X390" s="69"/>
      <c r="Y390" s="69"/>
      <c r="Z390" s="69"/>
      <c r="AA390" s="69"/>
      <c r="AB390" s="69"/>
      <c r="AC390" s="69"/>
      <c r="AD390" s="69"/>
      <c r="AE390" s="69"/>
      <c r="AF390" s="69"/>
      <c r="AG390" s="69"/>
      <c r="AH390" s="69"/>
      <c r="AI390" s="69"/>
      <c r="AJ390" s="69"/>
      <c r="AK390" s="69"/>
      <c r="AL390" s="69"/>
      <c r="AM390" s="69"/>
      <c r="AN390" s="69"/>
      <c r="AO390" s="69"/>
      <c r="AP390" s="69"/>
      <c r="AQ390" s="69"/>
      <c r="AR390" s="69"/>
      <c r="AS390" s="69"/>
      <c r="AT390" s="69"/>
      <c r="AU390" s="69"/>
      <c r="AV390" s="69"/>
      <c r="AW390" s="69"/>
      <c r="AX390" s="69"/>
      <c r="AY390" s="69"/>
      <c r="AZ390" s="69"/>
      <c r="BA390" s="69"/>
      <c r="BB390" s="69"/>
      <c r="BC390" s="69"/>
      <c r="BD390" s="69"/>
      <c r="BE390" s="69"/>
      <c r="BF390" s="69"/>
      <c r="BG390" s="69"/>
      <c r="BH390" s="69"/>
      <c r="BI390" s="69"/>
      <c r="BJ390" s="69"/>
      <c r="BK390" s="69"/>
      <c r="BL390" s="69"/>
      <c r="BM390" s="69"/>
      <c r="BN390" s="69"/>
      <c r="BO390" s="69"/>
      <c r="BP390" s="180"/>
    </row>
    <row r="391" spans="2:68" x14ac:dyDescent="0.25">
      <c r="B391" s="113" t="str">
        <f t="shared" si="870"/>
        <v>Source and cost explanation</v>
      </c>
      <c r="C391" s="68" t="str">
        <f t="shared" si="871"/>
        <v>Asset #13</v>
      </c>
      <c r="D391" s="122">
        <f t="shared" si="869"/>
        <v>0</v>
      </c>
      <c r="E391" s="122">
        <f t="shared" si="872"/>
        <v>0</v>
      </c>
      <c r="F391" s="122">
        <f t="shared" si="873"/>
        <v>0</v>
      </c>
      <c r="G391" s="122">
        <f t="shared" si="874"/>
        <v>0</v>
      </c>
      <c r="H391" s="122">
        <f t="shared" si="875"/>
        <v>0</v>
      </c>
      <c r="I391" s="69"/>
      <c r="J391" s="69"/>
      <c r="K391" s="69"/>
      <c r="L391" s="69"/>
      <c r="M391" s="69"/>
      <c r="N391" s="69"/>
      <c r="O391" s="69"/>
      <c r="P391" s="69"/>
      <c r="Q391" s="69"/>
      <c r="R391" s="69"/>
      <c r="S391" s="69"/>
      <c r="T391" s="69"/>
      <c r="U391" s="69"/>
      <c r="V391" s="69"/>
      <c r="W391" s="69"/>
      <c r="X391" s="69"/>
      <c r="Y391" s="69"/>
      <c r="Z391" s="69"/>
      <c r="AA391" s="69"/>
      <c r="AB391" s="69"/>
      <c r="AC391" s="69"/>
      <c r="AD391" s="69"/>
      <c r="AE391" s="69"/>
      <c r="AF391" s="69"/>
      <c r="AG391" s="69"/>
      <c r="AH391" s="69"/>
      <c r="AI391" s="69"/>
      <c r="AJ391" s="69"/>
      <c r="AK391" s="69"/>
      <c r="AL391" s="69"/>
      <c r="AM391" s="69"/>
      <c r="AN391" s="69"/>
      <c r="AO391" s="69"/>
      <c r="AP391" s="69"/>
      <c r="AQ391" s="69"/>
      <c r="AR391" s="69"/>
      <c r="AS391" s="69"/>
      <c r="AT391" s="69"/>
      <c r="AU391" s="69"/>
      <c r="AV391" s="69"/>
      <c r="AW391" s="69"/>
      <c r="AX391" s="69"/>
      <c r="AY391" s="69"/>
      <c r="AZ391" s="69"/>
      <c r="BA391" s="69"/>
      <c r="BB391" s="69"/>
      <c r="BC391" s="69"/>
      <c r="BD391" s="69"/>
      <c r="BE391" s="69"/>
      <c r="BF391" s="69"/>
      <c r="BG391" s="69"/>
      <c r="BH391" s="69"/>
      <c r="BI391" s="69"/>
      <c r="BJ391" s="69"/>
      <c r="BK391" s="69"/>
      <c r="BL391" s="69"/>
      <c r="BM391" s="69"/>
      <c r="BN391" s="69"/>
      <c r="BO391" s="69"/>
      <c r="BP391" s="180"/>
    </row>
    <row r="392" spans="2:68" x14ac:dyDescent="0.25">
      <c r="B392" s="113" t="str">
        <f t="shared" si="870"/>
        <v>Source and cost explanation</v>
      </c>
      <c r="C392" s="68" t="str">
        <f t="shared" si="871"/>
        <v>Asset #14</v>
      </c>
      <c r="D392" s="122">
        <f t="shared" si="869"/>
        <v>0</v>
      </c>
      <c r="E392" s="122">
        <f t="shared" si="872"/>
        <v>0</v>
      </c>
      <c r="F392" s="122">
        <f t="shared" si="873"/>
        <v>0</v>
      </c>
      <c r="G392" s="122">
        <f t="shared" si="874"/>
        <v>0</v>
      </c>
      <c r="H392" s="122">
        <f t="shared" si="875"/>
        <v>0</v>
      </c>
      <c r="I392" s="69"/>
      <c r="J392" s="69"/>
      <c r="K392" s="69"/>
      <c r="L392" s="69"/>
      <c r="M392" s="69"/>
      <c r="N392" s="69"/>
      <c r="O392" s="69"/>
      <c r="P392" s="69"/>
      <c r="Q392" s="69"/>
      <c r="R392" s="69"/>
      <c r="S392" s="69"/>
      <c r="T392" s="69"/>
      <c r="U392" s="69"/>
      <c r="V392" s="69"/>
      <c r="W392" s="69"/>
      <c r="X392" s="69"/>
      <c r="Y392" s="69"/>
      <c r="Z392" s="69"/>
      <c r="AA392" s="69"/>
      <c r="AB392" s="69"/>
      <c r="AC392" s="69"/>
      <c r="AD392" s="69"/>
      <c r="AE392" s="69"/>
      <c r="AF392" s="69"/>
      <c r="AG392" s="69"/>
      <c r="AH392" s="69"/>
      <c r="AI392" s="69"/>
      <c r="AJ392" s="69"/>
      <c r="AK392" s="69"/>
      <c r="AL392" s="69"/>
      <c r="AM392" s="69"/>
      <c r="AN392" s="69"/>
      <c r="AO392" s="69"/>
      <c r="AP392" s="69"/>
      <c r="AQ392" s="69"/>
      <c r="AR392" s="69"/>
      <c r="AS392" s="69"/>
      <c r="AT392" s="69"/>
      <c r="AU392" s="69"/>
      <c r="AV392" s="69"/>
      <c r="AW392" s="69"/>
      <c r="AX392" s="69"/>
      <c r="AY392" s="69"/>
      <c r="AZ392" s="69"/>
      <c r="BA392" s="69"/>
      <c r="BB392" s="69"/>
      <c r="BC392" s="69"/>
      <c r="BD392" s="69"/>
      <c r="BE392" s="69"/>
      <c r="BF392" s="69"/>
      <c r="BG392" s="69"/>
      <c r="BH392" s="69"/>
      <c r="BI392" s="69"/>
      <c r="BJ392" s="69"/>
      <c r="BK392" s="69"/>
      <c r="BL392" s="69"/>
      <c r="BM392" s="69"/>
      <c r="BN392" s="69"/>
      <c r="BO392" s="69"/>
      <c r="BP392" s="180"/>
    </row>
    <row r="393" spans="2:68" x14ac:dyDescent="0.25">
      <c r="B393" s="113" t="str">
        <f t="shared" si="870"/>
        <v>Source and cost explanation</v>
      </c>
      <c r="C393" s="68" t="str">
        <f t="shared" si="871"/>
        <v>Asset #15</v>
      </c>
      <c r="D393" s="122">
        <f t="shared" si="869"/>
        <v>0</v>
      </c>
      <c r="E393" s="122">
        <f t="shared" si="872"/>
        <v>0</v>
      </c>
      <c r="F393" s="122">
        <f t="shared" si="873"/>
        <v>0</v>
      </c>
      <c r="G393" s="122">
        <f t="shared" si="874"/>
        <v>0</v>
      </c>
      <c r="H393" s="122">
        <f t="shared" si="875"/>
        <v>0</v>
      </c>
      <c r="I393" s="69"/>
      <c r="J393" s="69"/>
      <c r="K393" s="69"/>
      <c r="L393" s="69"/>
      <c r="M393" s="69"/>
      <c r="N393" s="69"/>
      <c r="O393" s="69"/>
      <c r="P393" s="69"/>
      <c r="Q393" s="69"/>
      <c r="R393" s="69"/>
      <c r="S393" s="69"/>
      <c r="T393" s="69"/>
      <c r="U393" s="69"/>
      <c r="V393" s="69"/>
      <c r="W393" s="69"/>
      <c r="X393" s="69"/>
      <c r="Y393" s="69"/>
      <c r="Z393" s="69"/>
      <c r="AA393" s="69"/>
      <c r="AB393" s="69"/>
      <c r="AC393" s="69"/>
      <c r="AD393" s="69"/>
      <c r="AE393" s="69"/>
      <c r="AF393" s="69"/>
      <c r="AG393" s="69"/>
      <c r="AH393" s="69"/>
      <c r="AI393" s="69"/>
      <c r="AJ393" s="69"/>
      <c r="AK393" s="69"/>
      <c r="AL393" s="69"/>
      <c r="AM393" s="69"/>
      <c r="AN393" s="69"/>
      <c r="AO393" s="69"/>
      <c r="AP393" s="69"/>
      <c r="AQ393" s="69"/>
      <c r="AR393" s="69"/>
      <c r="AS393" s="69"/>
      <c r="AT393" s="69"/>
      <c r="AU393" s="69"/>
      <c r="AV393" s="69"/>
      <c r="AW393" s="69"/>
      <c r="AX393" s="69"/>
      <c r="AY393" s="69"/>
      <c r="AZ393" s="69"/>
      <c r="BA393" s="69"/>
      <c r="BB393" s="69"/>
      <c r="BC393" s="69"/>
      <c r="BD393" s="69"/>
      <c r="BE393" s="69"/>
      <c r="BF393" s="69"/>
      <c r="BG393" s="69"/>
      <c r="BH393" s="69"/>
      <c r="BI393" s="69"/>
      <c r="BJ393" s="69"/>
      <c r="BK393" s="69"/>
      <c r="BL393" s="69"/>
      <c r="BM393" s="69"/>
      <c r="BN393" s="69"/>
      <c r="BO393" s="69"/>
      <c r="BP393" s="180"/>
    </row>
    <row r="394" spans="2:68" x14ac:dyDescent="0.25">
      <c r="B394" s="113"/>
      <c r="C394" s="68"/>
      <c r="D394" s="179">
        <f>SUM(D379:D393)</f>
        <v>0</v>
      </c>
      <c r="E394" s="179">
        <f t="shared" ref="E394" si="876">SUM(E379:E393)</f>
        <v>0</v>
      </c>
      <c r="F394" s="179">
        <f t="shared" ref="F394" si="877">SUM(F379:F393)</f>
        <v>0</v>
      </c>
      <c r="G394" s="179">
        <f t="shared" ref="G394" si="878">SUM(G379:G393)</f>
        <v>0</v>
      </c>
      <c r="H394" s="179">
        <f t="shared" ref="H394" si="879">SUM(H379:H393)</f>
        <v>0</v>
      </c>
      <c r="I394" s="69"/>
      <c r="J394" s="69"/>
      <c r="K394" s="69"/>
      <c r="L394" s="69"/>
      <c r="M394" s="69"/>
      <c r="N394" s="69"/>
      <c r="O394" s="69"/>
      <c r="P394" s="69"/>
      <c r="Q394" s="69"/>
      <c r="R394" s="69"/>
      <c r="S394" s="69"/>
      <c r="T394" s="69"/>
      <c r="U394" s="69"/>
      <c r="V394" s="69"/>
      <c r="W394" s="69"/>
      <c r="X394" s="69"/>
      <c r="Y394" s="69"/>
      <c r="Z394" s="69"/>
      <c r="AA394" s="69"/>
      <c r="AB394" s="69"/>
      <c r="AC394" s="69"/>
      <c r="AD394" s="69"/>
      <c r="AE394" s="69"/>
      <c r="AF394" s="69"/>
      <c r="AG394" s="69"/>
      <c r="AH394" s="69"/>
      <c r="AI394" s="69"/>
      <c r="AJ394" s="69"/>
      <c r="AK394" s="69"/>
      <c r="AL394" s="69"/>
      <c r="AM394" s="69"/>
      <c r="AN394" s="69"/>
      <c r="AO394" s="69"/>
      <c r="AP394" s="69"/>
      <c r="AQ394" s="69"/>
      <c r="AR394" s="69"/>
      <c r="AS394" s="69"/>
      <c r="AT394" s="69"/>
      <c r="AU394" s="69"/>
      <c r="AV394" s="69"/>
      <c r="AW394" s="69"/>
      <c r="AX394" s="69"/>
      <c r="AY394" s="69"/>
      <c r="AZ394" s="69"/>
      <c r="BA394" s="69"/>
      <c r="BB394" s="69"/>
      <c r="BC394" s="69"/>
      <c r="BD394" s="69"/>
      <c r="BE394" s="69"/>
      <c r="BF394" s="69"/>
      <c r="BG394" s="69"/>
      <c r="BH394" s="69"/>
      <c r="BI394" s="69"/>
      <c r="BJ394" s="69"/>
      <c r="BK394" s="69"/>
      <c r="BL394" s="69"/>
      <c r="BM394" s="69"/>
      <c r="BN394" s="69"/>
      <c r="BO394" s="69"/>
      <c r="BP394" s="180"/>
    </row>
    <row r="395" spans="2:68" x14ac:dyDescent="0.25">
      <c r="B395" s="113"/>
      <c r="C395" s="68"/>
      <c r="D395" s="179"/>
      <c r="E395" s="179"/>
      <c r="F395" s="179"/>
      <c r="G395" s="179"/>
      <c r="H395" s="179"/>
      <c r="I395" s="69"/>
      <c r="J395" s="69"/>
      <c r="K395" s="69"/>
      <c r="L395" s="69"/>
      <c r="M395" s="69"/>
      <c r="N395" s="69"/>
      <c r="O395" s="69"/>
      <c r="P395" s="69"/>
      <c r="Q395" s="69"/>
      <c r="R395" s="69"/>
      <c r="S395" s="69"/>
      <c r="T395" s="69"/>
      <c r="U395" s="69"/>
      <c r="V395" s="69"/>
      <c r="W395" s="69"/>
      <c r="X395" s="69"/>
      <c r="Y395" s="69"/>
      <c r="Z395" s="69"/>
      <c r="AA395" s="69"/>
      <c r="AB395" s="69"/>
      <c r="AC395" s="69"/>
      <c r="AD395" s="69"/>
      <c r="AE395" s="69"/>
      <c r="AF395" s="69"/>
      <c r="AG395" s="69"/>
      <c r="AH395" s="69"/>
      <c r="AI395" s="69"/>
      <c r="AJ395" s="69"/>
      <c r="AK395" s="69"/>
      <c r="AL395" s="69"/>
      <c r="AM395" s="69"/>
      <c r="AN395" s="69"/>
      <c r="AO395" s="69"/>
      <c r="AP395" s="69"/>
      <c r="AQ395" s="69"/>
      <c r="AR395" s="69"/>
      <c r="AS395" s="69"/>
      <c r="AT395" s="69"/>
      <c r="AU395" s="69"/>
      <c r="AV395" s="69"/>
      <c r="AW395" s="69"/>
      <c r="AX395" s="69"/>
      <c r="AY395" s="69"/>
      <c r="AZ395" s="69"/>
      <c r="BA395" s="69"/>
      <c r="BB395" s="69"/>
      <c r="BC395" s="69"/>
      <c r="BD395" s="69"/>
      <c r="BE395" s="69"/>
      <c r="BF395" s="69"/>
      <c r="BG395" s="69"/>
      <c r="BH395" s="69"/>
      <c r="BI395" s="69"/>
      <c r="BJ395" s="69"/>
      <c r="BK395" s="69"/>
      <c r="BL395" s="69"/>
      <c r="BM395" s="69"/>
      <c r="BN395" s="69"/>
      <c r="BO395" s="69"/>
      <c r="BP395" s="180"/>
    </row>
    <row r="396" spans="2:68" x14ac:dyDescent="0.25">
      <c r="B396" s="113"/>
      <c r="C396" s="68" t="s">
        <v>355</v>
      </c>
      <c r="D396" s="176">
        <f>D353</f>
        <v>43617</v>
      </c>
      <c r="E396" s="94">
        <f>DATE(YEAR(D396)+1,MONTH(D396),DAY(D396))</f>
        <v>43983</v>
      </c>
      <c r="F396" s="94">
        <f>DATE(YEAR(E396)+1,MONTH(E396),DAY(E396))</f>
        <v>44348</v>
      </c>
      <c r="G396" s="94">
        <f>DATE(YEAR(F396)+1,MONTH(F396),DAY(F396))</f>
        <v>44713</v>
      </c>
      <c r="H396" s="94">
        <f>DATE(YEAR(G396)+1,MONTH(G396),DAY(G396))</f>
        <v>45078</v>
      </c>
      <c r="I396" s="69"/>
      <c r="J396" s="69"/>
      <c r="K396" s="69"/>
      <c r="L396" s="69"/>
      <c r="M396" s="69"/>
      <c r="N396" s="69"/>
      <c r="O396" s="69"/>
      <c r="P396" s="69"/>
      <c r="Q396" s="69"/>
      <c r="R396" s="69"/>
      <c r="S396" s="69"/>
      <c r="T396" s="69"/>
      <c r="U396" s="69"/>
      <c r="V396" s="69"/>
      <c r="W396" s="69"/>
      <c r="X396" s="69"/>
      <c r="Y396" s="69"/>
      <c r="Z396" s="69"/>
      <c r="AA396" s="69"/>
      <c r="AB396" s="69"/>
      <c r="AC396" s="69"/>
      <c r="AD396" s="69"/>
      <c r="AE396" s="69"/>
      <c r="AF396" s="69"/>
      <c r="AG396" s="69"/>
      <c r="AH396" s="69"/>
      <c r="AI396" s="69"/>
      <c r="AJ396" s="69"/>
      <c r="AK396" s="69"/>
      <c r="AL396" s="69"/>
      <c r="AM396" s="69"/>
      <c r="AN396" s="69"/>
      <c r="AO396" s="69"/>
      <c r="AP396" s="69"/>
      <c r="AQ396" s="69"/>
      <c r="AR396" s="69"/>
      <c r="AS396" s="69"/>
      <c r="AT396" s="69"/>
      <c r="AU396" s="69"/>
      <c r="AV396" s="69"/>
      <c r="AW396" s="69"/>
      <c r="AX396" s="69"/>
      <c r="AY396" s="69"/>
      <c r="AZ396" s="69"/>
      <c r="BA396" s="69"/>
      <c r="BB396" s="69"/>
      <c r="BC396" s="69"/>
      <c r="BD396" s="69"/>
      <c r="BE396" s="69"/>
      <c r="BF396" s="69"/>
      <c r="BG396" s="69"/>
      <c r="BH396" s="69"/>
      <c r="BI396" s="69"/>
      <c r="BJ396" s="69"/>
      <c r="BK396" s="69"/>
      <c r="BL396" s="69"/>
      <c r="BM396" s="69"/>
      <c r="BN396" s="69"/>
      <c r="BO396" s="69"/>
      <c r="BP396" s="180"/>
    </row>
    <row r="397" spans="2:68" x14ac:dyDescent="0.25">
      <c r="B397" s="113" t="str">
        <f>B371</f>
        <v>Source and cost explanation</v>
      </c>
      <c r="C397" s="68" t="str">
        <f>C371</f>
        <v>Asset #1</v>
      </c>
      <c r="D397" s="122">
        <f>P371</f>
        <v>0</v>
      </c>
      <c r="E397" s="122">
        <f>AC371</f>
        <v>0</v>
      </c>
      <c r="F397" s="122">
        <f>AP371</f>
        <v>0</v>
      </c>
      <c r="G397" s="122">
        <f>BC371</f>
        <v>0</v>
      </c>
      <c r="H397" s="122">
        <f>BP371</f>
        <v>0</v>
      </c>
      <c r="I397" s="69"/>
      <c r="J397" s="69"/>
      <c r="K397" s="69"/>
      <c r="L397" s="69"/>
      <c r="M397" s="69"/>
      <c r="N397" s="69"/>
      <c r="O397" s="69"/>
      <c r="P397" s="69"/>
      <c r="Q397" s="69"/>
      <c r="R397" s="69"/>
      <c r="S397" s="69"/>
      <c r="T397" s="69"/>
      <c r="U397" s="69"/>
      <c r="V397" s="69"/>
      <c r="W397" s="69"/>
      <c r="X397" s="69"/>
      <c r="Y397" s="69"/>
      <c r="Z397" s="69"/>
      <c r="AA397" s="69"/>
      <c r="AB397" s="69"/>
      <c r="AC397" s="69"/>
      <c r="AD397" s="69"/>
      <c r="AE397" s="69"/>
      <c r="AF397" s="69"/>
      <c r="AG397" s="69"/>
      <c r="AH397" s="69"/>
      <c r="AI397" s="69"/>
      <c r="AJ397" s="69"/>
      <c r="AK397" s="69"/>
      <c r="AL397" s="69"/>
      <c r="AM397" s="69"/>
      <c r="AN397" s="69"/>
      <c r="AO397" s="69"/>
      <c r="AP397" s="69"/>
      <c r="AQ397" s="69"/>
      <c r="AR397" s="69"/>
      <c r="AS397" s="69"/>
      <c r="AT397" s="69"/>
      <c r="AU397" s="69"/>
      <c r="AV397" s="69"/>
      <c r="AW397" s="69"/>
      <c r="AX397" s="69"/>
      <c r="AY397" s="69"/>
      <c r="AZ397" s="69"/>
      <c r="BA397" s="69"/>
      <c r="BB397" s="69"/>
      <c r="BC397" s="69"/>
      <c r="BD397" s="69"/>
      <c r="BE397" s="69"/>
      <c r="BF397" s="69"/>
      <c r="BG397" s="69"/>
      <c r="BH397" s="69"/>
      <c r="BI397" s="69"/>
      <c r="BJ397" s="69"/>
      <c r="BK397" s="69"/>
      <c r="BL397" s="69"/>
      <c r="BM397" s="69"/>
      <c r="BN397" s="69"/>
      <c r="BO397" s="69"/>
      <c r="BP397" s="180"/>
    </row>
    <row r="398" spans="2:68" x14ac:dyDescent="0.25">
      <c r="B398" s="113" t="str">
        <f t="shared" ref="B398:B400" si="880">B372</f>
        <v>Source and cost explanation</v>
      </c>
      <c r="C398" s="68" t="str">
        <f>C372</f>
        <v>Asset #2</v>
      </c>
      <c r="D398" s="122">
        <f t="shared" ref="D398:D400" si="881">P372</f>
        <v>0</v>
      </c>
      <c r="E398" s="122">
        <f t="shared" ref="E398:E400" si="882">AC372</f>
        <v>0</v>
      </c>
      <c r="F398" s="122">
        <f t="shared" ref="F398:F400" si="883">AP372</f>
        <v>0</v>
      </c>
      <c r="G398" s="122">
        <f t="shared" ref="G398:G400" si="884">BC372</f>
        <v>0</v>
      </c>
      <c r="H398" s="122">
        <f t="shared" ref="H398:H400" si="885">BP372</f>
        <v>0</v>
      </c>
      <c r="I398" s="69"/>
      <c r="J398" s="69"/>
      <c r="K398" s="69"/>
      <c r="L398" s="69"/>
      <c r="M398" s="69"/>
      <c r="N398" s="69"/>
      <c r="O398" s="69"/>
      <c r="P398" s="69"/>
      <c r="Q398" s="69"/>
      <c r="R398" s="69"/>
      <c r="S398" s="69"/>
      <c r="T398" s="69"/>
      <c r="U398" s="69"/>
      <c r="V398" s="69"/>
      <c r="W398" s="69"/>
      <c r="X398" s="69"/>
      <c r="Y398" s="69"/>
      <c r="Z398" s="69"/>
      <c r="AA398" s="69"/>
      <c r="AB398" s="69"/>
      <c r="AC398" s="69"/>
      <c r="AD398" s="69"/>
      <c r="AE398" s="69"/>
      <c r="AF398" s="69"/>
      <c r="AG398" s="69"/>
      <c r="AH398" s="69"/>
      <c r="AI398" s="69"/>
      <c r="AJ398" s="69"/>
      <c r="AK398" s="69"/>
      <c r="AL398" s="69"/>
      <c r="AM398" s="69"/>
      <c r="AN398" s="69"/>
      <c r="AO398" s="69"/>
      <c r="AP398" s="69"/>
      <c r="AQ398" s="69"/>
      <c r="AR398" s="69"/>
      <c r="AS398" s="69"/>
      <c r="AT398" s="69"/>
      <c r="AU398" s="69"/>
      <c r="AV398" s="69"/>
      <c r="AW398" s="69"/>
      <c r="AX398" s="69"/>
      <c r="AY398" s="69"/>
      <c r="AZ398" s="69"/>
      <c r="BA398" s="69"/>
      <c r="BB398" s="69"/>
      <c r="BC398" s="69"/>
      <c r="BD398" s="69"/>
      <c r="BE398" s="69"/>
      <c r="BF398" s="69"/>
      <c r="BG398" s="69"/>
      <c r="BH398" s="69"/>
      <c r="BI398" s="69"/>
      <c r="BJ398" s="69"/>
      <c r="BK398" s="69"/>
      <c r="BL398" s="69"/>
      <c r="BM398" s="69"/>
      <c r="BN398" s="69"/>
      <c r="BO398" s="69"/>
      <c r="BP398" s="180"/>
    </row>
    <row r="399" spans="2:68" x14ac:dyDescent="0.25">
      <c r="B399" s="113" t="str">
        <f t="shared" si="880"/>
        <v>Source and cost explanation</v>
      </c>
      <c r="C399" s="68" t="str">
        <f>C373</f>
        <v>Asset #3</v>
      </c>
      <c r="D399" s="122">
        <f t="shared" si="881"/>
        <v>0</v>
      </c>
      <c r="E399" s="122">
        <f t="shared" si="882"/>
        <v>0</v>
      </c>
      <c r="F399" s="122">
        <f t="shared" si="883"/>
        <v>0</v>
      </c>
      <c r="G399" s="122">
        <f t="shared" si="884"/>
        <v>0</v>
      </c>
      <c r="H399" s="122">
        <f t="shared" si="885"/>
        <v>0</v>
      </c>
      <c r="I399" s="69"/>
      <c r="J399" s="69"/>
      <c r="K399" s="69"/>
      <c r="L399" s="69"/>
      <c r="M399" s="69"/>
      <c r="N399" s="69"/>
      <c r="O399" s="69"/>
      <c r="P399" s="69"/>
      <c r="Q399" s="69"/>
      <c r="R399" s="69"/>
      <c r="S399" s="69"/>
      <c r="T399" s="69"/>
      <c r="U399" s="69"/>
      <c r="V399" s="69"/>
      <c r="W399" s="69"/>
      <c r="X399" s="69"/>
      <c r="Y399" s="69"/>
      <c r="Z399" s="69"/>
      <c r="AA399" s="69"/>
      <c r="AB399" s="69"/>
      <c r="AC399" s="69"/>
      <c r="AD399" s="69"/>
      <c r="AE399" s="69"/>
      <c r="AF399" s="69"/>
      <c r="AG399" s="69"/>
      <c r="AH399" s="69"/>
      <c r="AI399" s="69"/>
      <c r="AJ399" s="69"/>
      <c r="AK399" s="69"/>
      <c r="AL399" s="69"/>
      <c r="AM399" s="69"/>
      <c r="AN399" s="69"/>
      <c r="AO399" s="69"/>
      <c r="AP399" s="69"/>
      <c r="AQ399" s="69"/>
      <c r="AR399" s="69"/>
      <c r="AS399" s="69"/>
      <c r="AT399" s="69"/>
      <c r="AU399" s="69"/>
      <c r="AV399" s="69"/>
      <c r="AW399" s="69"/>
      <c r="AX399" s="69"/>
      <c r="AY399" s="69"/>
      <c r="AZ399" s="69"/>
      <c r="BA399" s="69"/>
      <c r="BB399" s="69"/>
      <c r="BC399" s="69"/>
      <c r="BD399" s="69"/>
      <c r="BE399" s="69"/>
      <c r="BF399" s="69"/>
      <c r="BG399" s="69"/>
      <c r="BH399" s="69"/>
      <c r="BI399" s="69"/>
      <c r="BJ399" s="69"/>
      <c r="BK399" s="69"/>
      <c r="BL399" s="69"/>
      <c r="BM399" s="69"/>
      <c r="BN399" s="69"/>
      <c r="BO399" s="69"/>
      <c r="BP399" s="180"/>
    </row>
    <row r="400" spans="2:68" x14ac:dyDescent="0.25">
      <c r="B400" s="113" t="str">
        <f t="shared" si="880"/>
        <v>Source and cost explanation</v>
      </c>
      <c r="C400" s="68" t="str">
        <f>C374</f>
        <v>Asset #4</v>
      </c>
      <c r="D400" s="122">
        <f t="shared" si="881"/>
        <v>0</v>
      </c>
      <c r="E400" s="122">
        <f t="shared" si="882"/>
        <v>0</v>
      </c>
      <c r="F400" s="122">
        <f t="shared" si="883"/>
        <v>0</v>
      </c>
      <c r="G400" s="122">
        <f t="shared" si="884"/>
        <v>0</v>
      </c>
      <c r="H400" s="122">
        <f t="shared" si="885"/>
        <v>0</v>
      </c>
      <c r="I400" s="69"/>
      <c r="J400" s="69"/>
      <c r="K400" s="69"/>
      <c r="L400" s="69"/>
      <c r="M400" s="69"/>
      <c r="N400" s="69"/>
      <c r="O400" s="69"/>
      <c r="P400" s="69"/>
      <c r="Q400" s="69"/>
      <c r="R400" s="69"/>
      <c r="S400" s="69"/>
      <c r="T400" s="69"/>
      <c r="U400" s="69"/>
      <c r="V400" s="69"/>
      <c r="W400" s="69"/>
      <c r="X400" s="69"/>
      <c r="Y400" s="69"/>
      <c r="Z400" s="69"/>
      <c r="AA400" s="69"/>
      <c r="AB400" s="69"/>
      <c r="AC400" s="69"/>
      <c r="AD400" s="69"/>
      <c r="AE400" s="69"/>
      <c r="AF400" s="69"/>
      <c r="AG400" s="69"/>
      <c r="AH400" s="69"/>
      <c r="AI400" s="69"/>
      <c r="AJ400" s="69"/>
      <c r="AK400" s="69"/>
      <c r="AL400" s="69"/>
      <c r="AM400" s="69"/>
      <c r="AN400" s="69"/>
      <c r="AO400" s="69"/>
      <c r="AP400" s="69"/>
      <c r="AQ400" s="69"/>
      <c r="AR400" s="69"/>
      <c r="AS400" s="69"/>
      <c r="AT400" s="69"/>
      <c r="AU400" s="69"/>
      <c r="AV400" s="69"/>
      <c r="AW400" s="69"/>
      <c r="AX400" s="69"/>
      <c r="AY400" s="69"/>
      <c r="AZ400" s="69"/>
      <c r="BA400" s="69"/>
      <c r="BB400" s="69"/>
      <c r="BC400" s="69"/>
      <c r="BD400" s="69"/>
      <c r="BE400" s="69"/>
      <c r="BF400" s="69"/>
      <c r="BG400" s="69"/>
      <c r="BH400" s="69"/>
      <c r="BI400" s="69"/>
      <c r="BJ400" s="69"/>
      <c r="BK400" s="69"/>
      <c r="BL400" s="69"/>
      <c r="BM400" s="69"/>
      <c r="BN400" s="69"/>
      <c r="BO400" s="69"/>
      <c r="BP400" s="180"/>
    </row>
    <row r="401" spans="2:68" x14ac:dyDescent="0.25">
      <c r="B401" s="113"/>
      <c r="C401" s="69"/>
      <c r="D401" s="122">
        <f>SUM(D397:D400)</f>
        <v>0</v>
      </c>
      <c r="E401" s="122">
        <f t="shared" ref="E401" si="886">SUM(E397:E400)</f>
        <v>0</v>
      </c>
      <c r="F401" s="122">
        <f t="shared" ref="F401" si="887">SUM(F397:F400)</f>
        <v>0</v>
      </c>
      <c r="G401" s="122">
        <f t="shared" ref="G401" si="888">SUM(G397:G400)</f>
        <v>0</v>
      </c>
      <c r="H401" s="122">
        <f t="shared" ref="H401" si="889">SUM(H397:H400)</f>
        <v>0</v>
      </c>
      <c r="I401" s="69"/>
      <c r="J401" s="69"/>
      <c r="K401" s="69"/>
      <c r="L401" s="69"/>
      <c r="M401" s="69"/>
      <c r="N401" s="69"/>
      <c r="O401" s="69"/>
      <c r="P401" s="69"/>
      <c r="Q401" s="69"/>
      <c r="R401" s="69"/>
      <c r="S401" s="69"/>
      <c r="T401" s="69"/>
      <c r="U401" s="69"/>
      <c r="V401" s="69"/>
      <c r="W401" s="69"/>
      <c r="X401" s="69"/>
      <c r="Y401" s="69"/>
      <c r="Z401" s="69"/>
      <c r="AA401" s="69"/>
      <c r="AB401" s="69"/>
      <c r="AC401" s="69"/>
      <c r="AD401" s="69"/>
      <c r="AE401" s="69"/>
      <c r="AF401" s="69"/>
      <c r="AG401" s="69"/>
      <c r="AH401" s="69"/>
      <c r="AI401" s="69"/>
      <c r="AJ401" s="69"/>
      <c r="AK401" s="69"/>
      <c r="AL401" s="69"/>
      <c r="AM401" s="69"/>
      <c r="AN401" s="69"/>
      <c r="AO401" s="69"/>
      <c r="AP401" s="69"/>
      <c r="AQ401" s="69"/>
      <c r="AR401" s="69"/>
      <c r="AS401" s="69"/>
      <c r="AT401" s="69"/>
      <c r="AU401" s="69"/>
      <c r="AV401" s="69"/>
      <c r="AW401" s="69"/>
      <c r="AX401" s="69"/>
      <c r="AY401" s="69"/>
      <c r="AZ401" s="69"/>
      <c r="BA401" s="69"/>
      <c r="BB401" s="69"/>
      <c r="BC401" s="69"/>
      <c r="BD401" s="69"/>
      <c r="BE401" s="69"/>
      <c r="BF401" s="69"/>
      <c r="BG401" s="69"/>
      <c r="BH401" s="69"/>
      <c r="BI401" s="69"/>
      <c r="BJ401" s="69"/>
      <c r="BK401" s="69"/>
      <c r="BL401" s="69"/>
      <c r="BM401" s="69"/>
      <c r="BN401" s="69"/>
      <c r="BO401" s="69"/>
      <c r="BP401" s="180"/>
    </row>
    <row r="402" spans="2:68" x14ac:dyDescent="0.25">
      <c r="B402" s="113"/>
      <c r="C402" s="68"/>
      <c r="D402" s="93"/>
      <c r="E402" s="93"/>
      <c r="F402" s="93"/>
      <c r="G402" s="93"/>
      <c r="H402" s="93"/>
      <c r="I402" s="69"/>
      <c r="J402" s="69"/>
      <c r="K402" s="69"/>
      <c r="L402" s="69"/>
      <c r="M402" s="69"/>
      <c r="N402" s="69"/>
      <c r="O402" s="69"/>
      <c r="P402" s="69"/>
      <c r="Q402" s="69"/>
      <c r="R402" s="69"/>
      <c r="S402" s="69"/>
      <c r="T402" s="69"/>
      <c r="U402" s="69"/>
      <c r="V402" s="69"/>
      <c r="W402" s="69"/>
      <c r="X402" s="69"/>
      <c r="Y402" s="69"/>
      <c r="Z402" s="69"/>
      <c r="AA402" s="69"/>
      <c r="AB402" s="69"/>
      <c r="AC402" s="69"/>
      <c r="AD402" s="69"/>
      <c r="AE402" s="69"/>
      <c r="AF402" s="69"/>
      <c r="AG402" s="69"/>
      <c r="AH402" s="69"/>
      <c r="AI402" s="69"/>
      <c r="AJ402" s="69"/>
      <c r="AK402" s="69"/>
      <c r="AL402" s="69"/>
      <c r="AM402" s="69"/>
      <c r="AN402" s="69"/>
      <c r="AO402" s="69"/>
      <c r="AP402" s="69"/>
      <c r="AQ402" s="69"/>
      <c r="AR402" s="69"/>
      <c r="AS402" s="69"/>
      <c r="AT402" s="69"/>
      <c r="AU402" s="69"/>
      <c r="AV402" s="69"/>
      <c r="AW402" s="69"/>
      <c r="AX402" s="69"/>
      <c r="AY402" s="69"/>
      <c r="AZ402" s="69"/>
      <c r="BA402" s="69"/>
      <c r="BB402" s="69"/>
      <c r="BC402" s="69"/>
      <c r="BD402" s="69"/>
      <c r="BE402" s="69"/>
      <c r="BF402" s="69"/>
      <c r="BG402" s="69"/>
      <c r="BH402" s="69"/>
      <c r="BI402" s="69"/>
      <c r="BJ402" s="69"/>
      <c r="BK402" s="69"/>
      <c r="BL402" s="69"/>
      <c r="BM402" s="69"/>
      <c r="BN402" s="69"/>
      <c r="BO402" s="69"/>
      <c r="BP402" s="180"/>
    </row>
    <row r="403" spans="2:68" x14ac:dyDescent="0.25">
      <c r="B403" s="113" t="s">
        <v>119</v>
      </c>
      <c r="C403" s="68"/>
      <c r="D403" s="94">
        <f>D353</f>
        <v>43617</v>
      </c>
      <c r="E403" s="94">
        <f>DATE(YEAR(D403)+1,MONTH(D403),DAY(D403))</f>
        <v>43983</v>
      </c>
      <c r="F403" s="94">
        <f>DATE(YEAR(E403)+1,MONTH(E403),DAY(E403))</f>
        <v>44348</v>
      </c>
      <c r="G403" s="94">
        <f>DATE(YEAR(F403)+1,MONTH(F403),DAY(F403))</f>
        <v>44713</v>
      </c>
      <c r="H403" s="94">
        <f>DATE(YEAR(G403)+1,MONTH(G403),DAY(G403))</f>
        <v>45078</v>
      </c>
      <c r="I403" s="69"/>
      <c r="J403" s="69"/>
      <c r="K403" s="69"/>
      <c r="L403" s="69"/>
      <c r="M403" s="69"/>
      <c r="N403" s="69"/>
      <c r="O403" s="69"/>
      <c r="P403" s="69"/>
      <c r="Q403" s="69"/>
      <c r="R403" s="69"/>
      <c r="S403" s="69"/>
      <c r="T403" s="69"/>
      <c r="U403" s="69"/>
      <c r="V403" s="69"/>
      <c r="W403" s="69"/>
      <c r="X403" s="69"/>
      <c r="Y403" s="69"/>
      <c r="Z403" s="69"/>
      <c r="AA403" s="69"/>
      <c r="AB403" s="69"/>
      <c r="AC403" s="69"/>
      <c r="AD403" s="69"/>
      <c r="AE403" s="69"/>
      <c r="AF403" s="69"/>
      <c r="AG403" s="69"/>
      <c r="AH403" s="69"/>
      <c r="AI403" s="69"/>
      <c r="AJ403" s="69"/>
      <c r="AK403" s="69"/>
      <c r="AL403" s="69"/>
      <c r="AM403" s="69"/>
      <c r="AN403" s="69"/>
      <c r="AO403" s="69"/>
      <c r="AP403" s="69"/>
      <c r="AQ403" s="69"/>
      <c r="AR403" s="69"/>
      <c r="AS403" s="69"/>
      <c r="AT403" s="69"/>
      <c r="AU403" s="69"/>
      <c r="AV403" s="69"/>
      <c r="AW403" s="69"/>
      <c r="AX403" s="69"/>
      <c r="AY403" s="69"/>
      <c r="AZ403" s="69"/>
      <c r="BA403" s="69"/>
      <c r="BB403" s="69"/>
      <c r="BC403" s="69"/>
      <c r="BD403" s="69"/>
      <c r="BE403" s="69"/>
      <c r="BF403" s="69"/>
      <c r="BG403" s="69"/>
      <c r="BH403" s="69"/>
      <c r="BI403" s="69"/>
      <c r="BJ403" s="69"/>
      <c r="BK403" s="69"/>
      <c r="BL403" s="69"/>
      <c r="BM403" s="69"/>
      <c r="BN403" s="69"/>
      <c r="BO403" s="69"/>
      <c r="BP403" s="180"/>
    </row>
    <row r="404" spans="2:68" x14ac:dyDescent="0.25">
      <c r="B404" s="113" t="s">
        <v>6</v>
      </c>
      <c r="C404" s="68"/>
      <c r="D404" s="122">
        <v>0</v>
      </c>
      <c r="E404" s="95">
        <f>D408</f>
        <v>0</v>
      </c>
      <c r="F404" s="95">
        <f>E408</f>
        <v>0</v>
      </c>
      <c r="G404" s="95">
        <f>F408</f>
        <v>0</v>
      </c>
      <c r="H404" s="95">
        <f>G408</f>
        <v>0</v>
      </c>
      <c r="I404" s="69"/>
      <c r="J404" s="69"/>
      <c r="K404" s="69"/>
      <c r="L404" s="69"/>
      <c r="M404" s="69"/>
      <c r="N404" s="69"/>
      <c r="O404" s="69"/>
      <c r="P404" s="69"/>
      <c r="Q404" s="69"/>
      <c r="R404" s="69"/>
      <c r="S404" s="69"/>
      <c r="T404" s="69"/>
      <c r="U404" s="69"/>
      <c r="V404" s="69"/>
      <c r="W404" s="69"/>
      <c r="X404" s="69"/>
      <c r="Y404" s="69"/>
      <c r="Z404" s="69"/>
      <c r="AA404" s="69"/>
      <c r="AB404" s="69"/>
      <c r="AC404" s="69"/>
      <c r="AD404" s="69"/>
      <c r="AE404" s="69"/>
      <c r="AF404" s="69"/>
      <c r="AG404" s="69"/>
      <c r="AH404" s="69"/>
      <c r="AI404" s="69"/>
      <c r="AJ404" s="69"/>
      <c r="AK404" s="69"/>
      <c r="AL404" s="69"/>
      <c r="AM404" s="69"/>
      <c r="AN404" s="69"/>
      <c r="AO404" s="69"/>
      <c r="AP404" s="69"/>
      <c r="AQ404" s="69"/>
      <c r="AR404" s="69"/>
      <c r="AS404" s="69"/>
      <c r="AT404" s="69"/>
      <c r="AU404" s="69"/>
      <c r="AV404" s="69"/>
      <c r="AW404" s="69"/>
      <c r="AX404" s="69"/>
      <c r="AY404" s="69"/>
      <c r="AZ404" s="69"/>
      <c r="BA404" s="69"/>
      <c r="BB404" s="69"/>
      <c r="BC404" s="69"/>
      <c r="BD404" s="69"/>
      <c r="BE404" s="69"/>
      <c r="BF404" s="69"/>
      <c r="BG404" s="69"/>
      <c r="BH404" s="69"/>
      <c r="BI404" s="69"/>
      <c r="BJ404" s="69"/>
      <c r="BK404" s="69"/>
      <c r="BL404" s="69"/>
      <c r="BM404" s="69"/>
      <c r="BN404" s="69"/>
      <c r="BO404" s="69"/>
      <c r="BP404" s="180"/>
    </row>
    <row r="405" spans="2:68" x14ac:dyDescent="0.25">
      <c r="B405" s="113" t="s">
        <v>7</v>
      </c>
      <c r="C405" s="68"/>
      <c r="D405" s="122">
        <f>D394</f>
        <v>0</v>
      </c>
      <c r="E405" s="122">
        <f t="shared" ref="E405:H405" si="890">E394</f>
        <v>0</v>
      </c>
      <c r="F405" s="122">
        <f t="shared" si="890"/>
        <v>0</v>
      </c>
      <c r="G405" s="122">
        <f t="shared" si="890"/>
        <v>0</v>
      </c>
      <c r="H405" s="122">
        <f t="shared" si="890"/>
        <v>0</v>
      </c>
      <c r="I405" s="69"/>
      <c r="J405" s="69"/>
      <c r="K405" s="69"/>
      <c r="L405" s="69"/>
      <c r="M405" s="69"/>
      <c r="N405" s="69"/>
      <c r="O405" s="69"/>
      <c r="P405" s="69"/>
      <c r="Q405" s="69"/>
      <c r="R405" s="69"/>
      <c r="S405" s="69"/>
      <c r="T405" s="69"/>
      <c r="U405" s="69"/>
      <c r="V405" s="69"/>
      <c r="W405" s="69"/>
      <c r="X405" s="69"/>
      <c r="Y405" s="69"/>
      <c r="Z405" s="69"/>
      <c r="AA405" s="69"/>
      <c r="AB405" s="69"/>
      <c r="AC405" s="69"/>
      <c r="AD405" s="69"/>
      <c r="AE405" s="69"/>
      <c r="AF405" s="69"/>
      <c r="AG405" s="69"/>
      <c r="AH405" s="69"/>
      <c r="AI405" s="69"/>
      <c r="AJ405" s="69"/>
      <c r="AK405" s="69"/>
      <c r="AL405" s="69"/>
      <c r="AM405" s="69"/>
      <c r="AN405" s="69"/>
      <c r="AO405" s="69"/>
      <c r="AP405" s="69"/>
      <c r="AQ405" s="69"/>
      <c r="AR405" s="69"/>
      <c r="AS405" s="69"/>
      <c r="AT405" s="69"/>
      <c r="AU405" s="69"/>
      <c r="AV405" s="69"/>
      <c r="AW405" s="69"/>
      <c r="AX405" s="69"/>
      <c r="AY405" s="69"/>
      <c r="AZ405" s="69"/>
      <c r="BA405" s="69"/>
      <c r="BB405" s="69"/>
      <c r="BC405" s="69"/>
      <c r="BD405" s="69"/>
      <c r="BE405" s="69"/>
      <c r="BF405" s="69"/>
      <c r="BG405" s="69"/>
      <c r="BH405" s="69"/>
      <c r="BI405" s="69"/>
      <c r="BJ405" s="69"/>
      <c r="BK405" s="69"/>
      <c r="BL405" s="69"/>
      <c r="BM405" s="69"/>
      <c r="BN405" s="69"/>
      <c r="BO405" s="69"/>
      <c r="BP405" s="180"/>
    </row>
    <row r="406" spans="2:68" x14ac:dyDescent="0.25">
      <c r="B406" s="113" t="s">
        <v>17</v>
      </c>
      <c r="C406" s="68"/>
      <c r="D406" s="122">
        <f>D401</f>
        <v>0</v>
      </c>
      <c r="E406" s="122">
        <f t="shared" ref="E406:H406" si="891">E401</f>
        <v>0</v>
      </c>
      <c r="F406" s="122">
        <f t="shared" si="891"/>
        <v>0</v>
      </c>
      <c r="G406" s="122">
        <f t="shared" si="891"/>
        <v>0</v>
      </c>
      <c r="H406" s="122">
        <f t="shared" si="891"/>
        <v>0</v>
      </c>
      <c r="I406" s="69"/>
      <c r="J406" s="69"/>
      <c r="K406" s="69"/>
      <c r="L406" s="69"/>
      <c r="M406" s="69"/>
      <c r="N406" s="69"/>
      <c r="O406" s="69"/>
      <c r="P406" s="69"/>
      <c r="Q406" s="69"/>
      <c r="R406" s="69"/>
      <c r="S406" s="69"/>
      <c r="T406" s="69"/>
      <c r="U406" s="69"/>
      <c r="V406" s="69"/>
      <c r="W406" s="69"/>
      <c r="X406" s="69"/>
      <c r="Y406" s="69"/>
      <c r="Z406" s="69"/>
      <c r="AA406" s="69"/>
      <c r="AB406" s="69"/>
      <c r="AC406" s="69"/>
      <c r="AD406" s="69"/>
      <c r="AE406" s="69"/>
      <c r="AF406" s="69"/>
      <c r="AG406" s="69"/>
      <c r="AH406" s="69"/>
      <c r="AI406" s="69"/>
      <c r="AJ406" s="69"/>
      <c r="AK406" s="69"/>
      <c r="AL406" s="69"/>
      <c r="AM406" s="69"/>
      <c r="AN406" s="69"/>
      <c r="AO406" s="69"/>
      <c r="AP406" s="69"/>
      <c r="AQ406" s="69"/>
      <c r="AR406" s="69"/>
      <c r="AS406" s="69"/>
      <c r="AT406" s="69"/>
      <c r="AU406" s="69"/>
      <c r="AV406" s="69"/>
      <c r="AW406" s="69"/>
      <c r="AX406" s="69"/>
      <c r="AY406" s="69"/>
      <c r="AZ406" s="69"/>
      <c r="BA406" s="69"/>
      <c r="BB406" s="69"/>
      <c r="BC406" s="69"/>
      <c r="BD406" s="69"/>
      <c r="BE406" s="69"/>
      <c r="BF406" s="69"/>
      <c r="BG406" s="69"/>
      <c r="BH406" s="69"/>
      <c r="BI406" s="69"/>
      <c r="BJ406" s="69"/>
      <c r="BK406" s="69"/>
      <c r="BL406" s="69"/>
      <c r="BM406" s="69"/>
      <c r="BN406" s="69"/>
      <c r="BO406" s="69"/>
      <c r="BP406" s="180"/>
    </row>
    <row r="407" spans="2:68" x14ac:dyDescent="0.25">
      <c r="B407" s="113" t="s">
        <v>5</v>
      </c>
      <c r="C407" s="68"/>
      <c r="D407" s="122">
        <f>(D404*$C350)+(D405*$C350/2)</f>
        <v>0</v>
      </c>
      <c r="E407" s="122">
        <f t="shared" ref="E407:H407" si="892">(E404*$C350)+(E405*$C350/2)</f>
        <v>0</v>
      </c>
      <c r="F407" s="122">
        <f t="shared" si="892"/>
        <v>0</v>
      </c>
      <c r="G407" s="122">
        <f t="shared" si="892"/>
        <v>0</v>
      </c>
      <c r="H407" s="122">
        <f t="shared" si="892"/>
        <v>0</v>
      </c>
      <c r="I407" s="69"/>
      <c r="J407" s="69"/>
      <c r="K407" s="69"/>
      <c r="L407" s="69"/>
      <c r="M407" s="69"/>
      <c r="N407" s="69"/>
      <c r="O407" s="69"/>
      <c r="P407" s="69"/>
      <c r="Q407" s="69"/>
      <c r="R407" s="69"/>
      <c r="S407" s="69"/>
      <c r="T407" s="69"/>
      <c r="U407" s="69"/>
      <c r="V407" s="69"/>
      <c r="W407" s="69"/>
      <c r="X407" s="69"/>
      <c r="Y407" s="69"/>
      <c r="Z407" s="69"/>
      <c r="AA407" s="69"/>
      <c r="AB407" s="69"/>
      <c r="AC407" s="69"/>
      <c r="AD407" s="69"/>
      <c r="AE407" s="69"/>
      <c r="AF407" s="69"/>
      <c r="AG407" s="69"/>
      <c r="AH407" s="69"/>
      <c r="AI407" s="69"/>
      <c r="AJ407" s="69"/>
      <c r="AK407" s="69"/>
      <c r="AL407" s="69"/>
      <c r="AM407" s="69"/>
      <c r="AN407" s="69"/>
      <c r="AO407" s="69"/>
      <c r="AP407" s="69"/>
      <c r="AQ407" s="69"/>
      <c r="AR407" s="69"/>
      <c r="AS407" s="69"/>
      <c r="AT407" s="69"/>
      <c r="AU407" s="69"/>
      <c r="AV407" s="69"/>
      <c r="AW407" s="69"/>
      <c r="AX407" s="69"/>
      <c r="AY407" s="69"/>
      <c r="AZ407" s="69"/>
      <c r="BA407" s="69"/>
      <c r="BB407" s="69"/>
      <c r="BC407" s="69"/>
      <c r="BD407" s="69"/>
      <c r="BE407" s="69"/>
      <c r="BF407" s="69"/>
      <c r="BG407" s="69"/>
      <c r="BH407" s="69"/>
      <c r="BI407" s="69"/>
      <c r="BJ407" s="69"/>
      <c r="BK407" s="69"/>
      <c r="BL407" s="69"/>
      <c r="BM407" s="69"/>
      <c r="BN407" s="69"/>
      <c r="BO407" s="69"/>
      <c r="BP407" s="180"/>
    </row>
    <row r="408" spans="2:68" ht="13.8" thickBot="1" x14ac:dyDescent="0.3">
      <c r="B408" s="116" t="s">
        <v>8</v>
      </c>
      <c r="C408" s="131"/>
      <c r="D408" s="192">
        <f>D404+D405-D406-D407</f>
        <v>0</v>
      </c>
      <c r="E408" s="192">
        <f>E404+E405-E406-E407</f>
        <v>0</v>
      </c>
      <c r="F408" s="192">
        <f>F404+F405-F406-F407</f>
        <v>0</v>
      </c>
      <c r="G408" s="192">
        <f>G404+G405-G406-G407</f>
        <v>0</v>
      </c>
      <c r="H408" s="192">
        <f>H404+H405-H406-H407</f>
        <v>0</v>
      </c>
      <c r="I408" s="132"/>
      <c r="J408" s="132"/>
      <c r="K408" s="132"/>
      <c r="L408" s="132"/>
      <c r="M408" s="132"/>
      <c r="N408" s="132"/>
      <c r="O408" s="132"/>
      <c r="P408" s="132"/>
      <c r="Q408" s="132"/>
      <c r="R408" s="132"/>
      <c r="S408" s="132"/>
      <c r="T408" s="132"/>
      <c r="U408" s="132"/>
      <c r="V408" s="132"/>
      <c r="W408" s="132"/>
      <c r="X408" s="132"/>
      <c r="Y408" s="132"/>
      <c r="Z408" s="132"/>
      <c r="AA408" s="132"/>
      <c r="AB408" s="132"/>
      <c r="AC408" s="132"/>
      <c r="AD408" s="132"/>
      <c r="AE408" s="132"/>
      <c r="AF408" s="132"/>
      <c r="AG408" s="132"/>
      <c r="AH408" s="132"/>
      <c r="AI408" s="132"/>
      <c r="AJ408" s="132"/>
      <c r="AK408" s="132"/>
      <c r="AL408" s="132"/>
      <c r="AM408" s="132"/>
      <c r="AN408" s="132"/>
      <c r="AO408" s="132"/>
      <c r="AP408" s="132"/>
      <c r="AQ408" s="132"/>
      <c r="AR408" s="132"/>
      <c r="AS408" s="132"/>
      <c r="AT408" s="132"/>
      <c r="AU408" s="132"/>
      <c r="AV408" s="132"/>
      <c r="AW408" s="132"/>
      <c r="AX408" s="132"/>
      <c r="AY408" s="132"/>
      <c r="AZ408" s="132"/>
      <c r="BA408" s="132"/>
      <c r="BB408" s="132"/>
      <c r="BC408" s="132"/>
      <c r="BD408" s="132"/>
      <c r="BE408" s="132"/>
      <c r="BF408" s="132"/>
      <c r="BG408" s="132"/>
      <c r="BH408" s="132"/>
      <c r="BI408" s="132"/>
      <c r="BJ408" s="132"/>
      <c r="BK408" s="132"/>
      <c r="BL408" s="132"/>
      <c r="BM408" s="132"/>
      <c r="BN408" s="132"/>
      <c r="BO408" s="132"/>
      <c r="BP408" s="133"/>
    </row>
    <row r="410" spans="2:68" ht="13.8" thickBot="1" x14ac:dyDescent="0.3"/>
    <row r="411" spans="2:68" x14ac:dyDescent="0.25">
      <c r="B411" s="111" t="s">
        <v>118</v>
      </c>
      <c r="C411" s="112">
        <v>50</v>
      </c>
      <c r="D411" s="117"/>
      <c r="E411" s="117"/>
      <c r="F411" s="117"/>
      <c r="G411" s="117"/>
      <c r="H411" s="117"/>
      <c r="I411" s="139"/>
      <c r="J411" s="139"/>
      <c r="K411" s="139"/>
      <c r="L411" s="139"/>
      <c r="M411" s="139"/>
      <c r="N411" s="139"/>
      <c r="O411" s="139"/>
      <c r="P411" s="139"/>
      <c r="Q411" s="139"/>
      <c r="R411" s="139"/>
      <c r="S411" s="139"/>
      <c r="T411" s="139"/>
      <c r="U411" s="139"/>
      <c r="V411" s="139"/>
      <c r="W411" s="139"/>
      <c r="X411" s="139"/>
      <c r="Y411" s="139"/>
      <c r="Z411" s="139"/>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40"/>
    </row>
    <row r="412" spans="2:68" x14ac:dyDescent="0.25">
      <c r="B412" s="113" t="s">
        <v>120</v>
      </c>
      <c r="C412" s="110">
        <v>0.55000000000000004</v>
      </c>
      <c r="D412" s="16"/>
      <c r="E412" s="16"/>
      <c r="F412" s="16"/>
      <c r="G412" s="16"/>
      <c r="H412" s="16"/>
      <c r="I412" s="69"/>
      <c r="J412" s="69"/>
      <c r="K412" s="69"/>
      <c r="L412" s="69"/>
      <c r="M412" s="69"/>
      <c r="N412" s="69"/>
      <c r="O412" s="69"/>
      <c r="P412" s="69"/>
      <c r="Q412" s="69"/>
      <c r="R412" s="69"/>
      <c r="S412" s="69"/>
      <c r="T412" s="69"/>
      <c r="U412" s="69"/>
      <c r="V412" s="69"/>
      <c r="W412" s="69"/>
      <c r="X412" s="69"/>
      <c r="Y412" s="69"/>
      <c r="Z412" s="69"/>
      <c r="AA412" s="69"/>
      <c r="AB412" s="69"/>
      <c r="AC412" s="69"/>
      <c r="AD412" s="69"/>
      <c r="AE412" s="69"/>
      <c r="AF412" s="69"/>
      <c r="AG412" s="69"/>
      <c r="AH412" s="69"/>
      <c r="AI412" s="69"/>
      <c r="AJ412" s="69"/>
      <c r="AK412" s="69"/>
      <c r="AL412" s="69"/>
      <c r="AM412" s="69"/>
      <c r="AN412" s="69"/>
      <c r="AO412" s="69"/>
      <c r="AP412" s="69"/>
      <c r="AQ412" s="69"/>
      <c r="AR412" s="69"/>
      <c r="AS412" s="69"/>
      <c r="AT412" s="69"/>
      <c r="AU412" s="69"/>
      <c r="AV412" s="69"/>
      <c r="AW412" s="69"/>
      <c r="AX412" s="69"/>
      <c r="AY412" s="69"/>
      <c r="AZ412" s="69"/>
      <c r="BA412" s="69"/>
      <c r="BB412" s="69"/>
      <c r="BC412" s="69"/>
      <c r="BD412" s="69"/>
      <c r="BE412" s="69"/>
      <c r="BF412" s="69"/>
      <c r="BG412" s="69"/>
      <c r="BH412" s="69"/>
      <c r="BI412" s="69"/>
      <c r="BJ412" s="69"/>
      <c r="BK412" s="69"/>
      <c r="BL412" s="69"/>
      <c r="BM412" s="69"/>
      <c r="BN412" s="69"/>
      <c r="BO412" s="69"/>
      <c r="BP412" s="180"/>
    </row>
    <row r="413" spans="2:68" x14ac:dyDescent="0.25">
      <c r="B413" s="113" t="s">
        <v>121</v>
      </c>
      <c r="C413" s="118" t="s">
        <v>363</v>
      </c>
      <c r="D413" s="118"/>
      <c r="E413" s="118"/>
      <c r="F413" s="118"/>
      <c r="G413" s="118"/>
      <c r="H413" s="118"/>
      <c r="I413" s="69"/>
      <c r="J413" s="69"/>
      <c r="K413" s="69"/>
      <c r="L413" s="69"/>
      <c r="M413" s="69"/>
      <c r="N413" s="69"/>
      <c r="O413" s="69"/>
      <c r="P413" s="69"/>
      <c r="Q413" s="69"/>
      <c r="R413" s="69"/>
      <c r="S413" s="69"/>
      <c r="T413" s="69"/>
      <c r="U413" s="69"/>
      <c r="V413" s="69"/>
      <c r="W413" s="69"/>
      <c r="X413" s="69"/>
      <c r="Y413" s="69"/>
      <c r="Z413" s="69"/>
      <c r="AA413" s="69"/>
      <c r="AB413" s="69"/>
      <c r="AC413" s="69"/>
      <c r="AD413" s="69"/>
      <c r="AE413" s="69"/>
      <c r="AF413" s="69"/>
      <c r="AG413" s="69"/>
      <c r="AH413" s="69"/>
      <c r="AI413" s="69"/>
      <c r="AJ413" s="69"/>
      <c r="AK413" s="69"/>
      <c r="AL413" s="69"/>
      <c r="AM413" s="69"/>
      <c r="AN413" s="69"/>
      <c r="AO413" s="69"/>
      <c r="AP413" s="69"/>
      <c r="AQ413" s="69"/>
      <c r="AR413" s="69"/>
      <c r="AS413" s="69"/>
      <c r="AT413" s="69"/>
      <c r="AU413" s="69"/>
      <c r="AV413" s="69"/>
      <c r="AW413" s="69"/>
      <c r="AX413" s="69"/>
      <c r="AY413" s="69"/>
      <c r="AZ413" s="69"/>
      <c r="BA413" s="69"/>
      <c r="BB413" s="69"/>
      <c r="BC413" s="69"/>
      <c r="BD413" s="69"/>
      <c r="BE413" s="69"/>
      <c r="BF413" s="69"/>
      <c r="BG413" s="69"/>
      <c r="BH413" s="69"/>
      <c r="BI413" s="69"/>
      <c r="BJ413" s="69"/>
      <c r="BK413" s="69"/>
      <c r="BL413" s="69"/>
      <c r="BM413" s="69"/>
      <c r="BN413" s="69"/>
      <c r="BO413" s="69"/>
      <c r="BP413" s="180"/>
    </row>
    <row r="414" spans="2:68" x14ac:dyDescent="0.25">
      <c r="B414" s="113"/>
      <c r="C414" s="68"/>
      <c r="D414" s="69"/>
      <c r="E414" s="68"/>
      <c r="F414" s="68"/>
      <c r="G414" s="68"/>
      <c r="H414" s="68"/>
      <c r="I414" s="69"/>
      <c r="J414" s="69"/>
      <c r="K414" s="69"/>
      <c r="L414" s="69"/>
      <c r="M414" s="69"/>
      <c r="N414" s="69"/>
      <c r="O414" s="69"/>
      <c r="P414" s="94">
        <f>O415</f>
        <v>43952</v>
      </c>
      <c r="Q414" s="69"/>
      <c r="R414" s="69"/>
      <c r="S414" s="69"/>
      <c r="T414" s="69"/>
      <c r="U414" s="69"/>
      <c r="V414" s="69"/>
      <c r="W414" s="69"/>
      <c r="X414" s="69"/>
      <c r="Y414" s="69"/>
      <c r="Z414" s="69"/>
      <c r="AA414" s="69"/>
      <c r="AB414" s="69"/>
      <c r="AC414" s="94">
        <f>AB415</f>
        <v>44317</v>
      </c>
      <c r="AD414" s="69"/>
      <c r="AE414" s="69"/>
      <c r="AF414" s="69"/>
      <c r="AG414" s="69"/>
      <c r="AH414" s="69"/>
      <c r="AI414" s="69"/>
      <c r="AJ414" s="69"/>
      <c r="AK414" s="69"/>
      <c r="AL414" s="69"/>
      <c r="AM414" s="69"/>
      <c r="AN414" s="69"/>
      <c r="AO414" s="69"/>
      <c r="AP414" s="94">
        <f>AO415</f>
        <v>44683</v>
      </c>
      <c r="AQ414" s="69"/>
      <c r="AR414" s="69"/>
      <c r="AS414" s="69"/>
      <c r="AT414" s="69"/>
      <c r="AU414" s="69"/>
      <c r="AV414" s="69"/>
      <c r="AW414" s="69"/>
      <c r="AX414" s="69"/>
      <c r="AY414" s="69"/>
      <c r="AZ414" s="69"/>
      <c r="BA414" s="69"/>
      <c r="BB414" s="69"/>
      <c r="BC414" s="94">
        <f>BB415</f>
        <v>45049</v>
      </c>
      <c r="BD414" s="69"/>
      <c r="BE414" s="69"/>
      <c r="BF414" s="69"/>
      <c r="BG414" s="69"/>
      <c r="BH414" s="69"/>
      <c r="BI414" s="69"/>
      <c r="BJ414" s="69"/>
      <c r="BK414" s="69"/>
      <c r="BL414" s="69"/>
      <c r="BM414" s="69"/>
      <c r="BN414" s="69"/>
      <c r="BO414" s="69"/>
      <c r="BP414" s="115">
        <f>BO415</f>
        <v>45416</v>
      </c>
    </row>
    <row r="415" spans="2:68" x14ac:dyDescent="0.25">
      <c r="B415" s="181" t="s">
        <v>354</v>
      </c>
      <c r="C415" s="69"/>
      <c r="D415" s="182">
        <f>D353</f>
        <v>43617</v>
      </c>
      <c r="E415" s="182">
        <f t="shared" ref="E415:O415" si="893">DATE(YEAR(D415),MONTH(D415)+1,DAY(D415))</f>
        <v>43647</v>
      </c>
      <c r="F415" s="182">
        <f t="shared" si="893"/>
        <v>43678</v>
      </c>
      <c r="G415" s="182">
        <f t="shared" si="893"/>
        <v>43709</v>
      </c>
      <c r="H415" s="182">
        <f t="shared" si="893"/>
        <v>43739</v>
      </c>
      <c r="I415" s="182">
        <f t="shared" si="893"/>
        <v>43770</v>
      </c>
      <c r="J415" s="182">
        <f t="shared" si="893"/>
        <v>43800</v>
      </c>
      <c r="K415" s="182">
        <f t="shared" si="893"/>
        <v>43831</v>
      </c>
      <c r="L415" s="182">
        <f t="shared" si="893"/>
        <v>43862</v>
      </c>
      <c r="M415" s="182">
        <f t="shared" si="893"/>
        <v>43891</v>
      </c>
      <c r="N415" s="182">
        <f t="shared" si="893"/>
        <v>43922</v>
      </c>
      <c r="O415" s="182">
        <f t="shared" si="893"/>
        <v>43952</v>
      </c>
      <c r="P415" s="86" t="s">
        <v>52</v>
      </c>
      <c r="Q415" s="182">
        <f>D415+366</f>
        <v>43983</v>
      </c>
      <c r="R415" s="182">
        <f t="shared" ref="R415:AB415" si="894">DATE(YEAR(Q415),MONTH(Q415)+1,DAY(Q415))</f>
        <v>44013</v>
      </c>
      <c r="S415" s="182">
        <f t="shared" si="894"/>
        <v>44044</v>
      </c>
      <c r="T415" s="182">
        <f t="shared" si="894"/>
        <v>44075</v>
      </c>
      <c r="U415" s="182">
        <f t="shared" si="894"/>
        <v>44105</v>
      </c>
      <c r="V415" s="182">
        <f t="shared" si="894"/>
        <v>44136</v>
      </c>
      <c r="W415" s="182">
        <f t="shared" si="894"/>
        <v>44166</v>
      </c>
      <c r="X415" s="182">
        <f t="shared" si="894"/>
        <v>44197</v>
      </c>
      <c r="Y415" s="182">
        <f t="shared" si="894"/>
        <v>44228</v>
      </c>
      <c r="Z415" s="182">
        <f t="shared" si="894"/>
        <v>44256</v>
      </c>
      <c r="AA415" s="182">
        <f t="shared" si="894"/>
        <v>44287</v>
      </c>
      <c r="AB415" s="182">
        <f t="shared" si="894"/>
        <v>44317</v>
      </c>
      <c r="AC415" s="86" t="s">
        <v>52</v>
      </c>
      <c r="AD415" s="182">
        <f>Q415+366</f>
        <v>44349</v>
      </c>
      <c r="AE415" s="182">
        <f t="shared" ref="AE415:AO415" si="895">DATE(YEAR(AD415),MONTH(AD415)+1,DAY(AD415))</f>
        <v>44379</v>
      </c>
      <c r="AF415" s="182">
        <f t="shared" si="895"/>
        <v>44410</v>
      </c>
      <c r="AG415" s="182">
        <f t="shared" si="895"/>
        <v>44441</v>
      </c>
      <c r="AH415" s="182">
        <f t="shared" si="895"/>
        <v>44471</v>
      </c>
      <c r="AI415" s="182">
        <f t="shared" si="895"/>
        <v>44502</v>
      </c>
      <c r="AJ415" s="182">
        <f t="shared" si="895"/>
        <v>44532</v>
      </c>
      <c r="AK415" s="182">
        <f t="shared" si="895"/>
        <v>44563</v>
      </c>
      <c r="AL415" s="182">
        <f t="shared" si="895"/>
        <v>44594</v>
      </c>
      <c r="AM415" s="182">
        <f t="shared" si="895"/>
        <v>44622</v>
      </c>
      <c r="AN415" s="182">
        <f t="shared" si="895"/>
        <v>44653</v>
      </c>
      <c r="AO415" s="182">
        <f t="shared" si="895"/>
        <v>44683</v>
      </c>
      <c r="AP415" s="86" t="s">
        <v>52</v>
      </c>
      <c r="AQ415" s="182">
        <f>AD415+366</f>
        <v>44715</v>
      </c>
      <c r="AR415" s="182">
        <f t="shared" ref="AR415:BB415" si="896">DATE(YEAR(AQ415),MONTH(AQ415)+1,DAY(AQ415))</f>
        <v>44745</v>
      </c>
      <c r="AS415" s="182">
        <f t="shared" si="896"/>
        <v>44776</v>
      </c>
      <c r="AT415" s="182">
        <f t="shared" si="896"/>
        <v>44807</v>
      </c>
      <c r="AU415" s="182">
        <f t="shared" si="896"/>
        <v>44837</v>
      </c>
      <c r="AV415" s="182">
        <f t="shared" si="896"/>
        <v>44868</v>
      </c>
      <c r="AW415" s="182">
        <f t="shared" si="896"/>
        <v>44898</v>
      </c>
      <c r="AX415" s="182">
        <f t="shared" si="896"/>
        <v>44929</v>
      </c>
      <c r="AY415" s="182">
        <f t="shared" si="896"/>
        <v>44960</v>
      </c>
      <c r="AZ415" s="182">
        <f t="shared" si="896"/>
        <v>44988</v>
      </c>
      <c r="BA415" s="182">
        <f t="shared" si="896"/>
        <v>45019</v>
      </c>
      <c r="BB415" s="182">
        <f t="shared" si="896"/>
        <v>45049</v>
      </c>
      <c r="BC415" s="86" t="s">
        <v>52</v>
      </c>
      <c r="BD415" s="182">
        <f>AQ415+366</f>
        <v>45081</v>
      </c>
      <c r="BE415" s="182">
        <f t="shared" ref="BE415:BO415" si="897">DATE(YEAR(BD415),MONTH(BD415)+1,DAY(BD415))</f>
        <v>45111</v>
      </c>
      <c r="BF415" s="182">
        <f t="shared" si="897"/>
        <v>45142</v>
      </c>
      <c r="BG415" s="182">
        <f t="shared" si="897"/>
        <v>45173</v>
      </c>
      <c r="BH415" s="182">
        <f t="shared" si="897"/>
        <v>45203</v>
      </c>
      <c r="BI415" s="182">
        <f t="shared" si="897"/>
        <v>45234</v>
      </c>
      <c r="BJ415" s="182">
        <f t="shared" si="897"/>
        <v>45264</v>
      </c>
      <c r="BK415" s="182">
        <f t="shared" si="897"/>
        <v>45295</v>
      </c>
      <c r="BL415" s="182">
        <f t="shared" si="897"/>
        <v>45326</v>
      </c>
      <c r="BM415" s="182">
        <f t="shared" si="897"/>
        <v>45355</v>
      </c>
      <c r="BN415" s="182">
        <f t="shared" si="897"/>
        <v>45386</v>
      </c>
      <c r="BO415" s="182">
        <f t="shared" si="897"/>
        <v>45416</v>
      </c>
      <c r="BP415" s="183" t="s">
        <v>52</v>
      </c>
    </row>
    <row r="416" spans="2:68" x14ac:dyDescent="0.25">
      <c r="B416" s="119" t="s">
        <v>200</v>
      </c>
      <c r="C416" s="118" t="s">
        <v>320</v>
      </c>
      <c r="D416" s="106">
        <v>0</v>
      </c>
      <c r="E416" s="178">
        <v>0</v>
      </c>
      <c r="F416" s="178">
        <v>0</v>
      </c>
      <c r="G416" s="178">
        <v>0</v>
      </c>
      <c r="H416" s="178">
        <v>0</v>
      </c>
      <c r="I416" s="178">
        <v>0</v>
      </c>
      <c r="J416" s="178">
        <v>0</v>
      </c>
      <c r="K416" s="178">
        <v>0</v>
      </c>
      <c r="L416" s="178">
        <v>0</v>
      </c>
      <c r="M416" s="178">
        <v>0</v>
      </c>
      <c r="N416" s="178">
        <v>0</v>
      </c>
      <c r="O416" s="178">
        <v>0</v>
      </c>
      <c r="P416" s="10">
        <f>SUM(D416:O416)</f>
        <v>0</v>
      </c>
      <c r="Q416" s="178">
        <v>0</v>
      </c>
      <c r="R416" s="178">
        <v>0</v>
      </c>
      <c r="S416" s="178">
        <v>0</v>
      </c>
      <c r="T416" s="178">
        <v>0</v>
      </c>
      <c r="U416" s="178">
        <v>0</v>
      </c>
      <c r="V416" s="178">
        <v>0</v>
      </c>
      <c r="W416" s="178">
        <v>0</v>
      </c>
      <c r="X416" s="178">
        <v>0</v>
      </c>
      <c r="Y416" s="178">
        <v>0</v>
      </c>
      <c r="Z416" s="178">
        <v>0</v>
      </c>
      <c r="AA416" s="178">
        <v>0</v>
      </c>
      <c r="AB416" s="178">
        <v>0</v>
      </c>
      <c r="AC416" s="10">
        <f>SUM(Q416:AB416)</f>
        <v>0</v>
      </c>
      <c r="AD416" s="178">
        <v>0</v>
      </c>
      <c r="AE416" s="178">
        <v>0</v>
      </c>
      <c r="AF416" s="178">
        <v>0</v>
      </c>
      <c r="AG416" s="178">
        <v>0</v>
      </c>
      <c r="AH416" s="178">
        <v>0</v>
      </c>
      <c r="AI416" s="178">
        <v>0</v>
      </c>
      <c r="AJ416" s="178">
        <v>0</v>
      </c>
      <c r="AK416" s="178">
        <v>0</v>
      </c>
      <c r="AL416" s="178">
        <v>0</v>
      </c>
      <c r="AM416" s="178">
        <v>0</v>
      </c>
      <c r="AN416" s="178">
        <v>0</v>
      </c>
      <c r="AO416" s="178">
        <v>0</v>
      </c>
      <c r="AP416" s="10">
        <f>SUM(AD416:AO416)</f>
        <v>0</v>
      </c>
      <c r="AQ416" s="178">
        <v>0</v>
      </c>
      <c r="AR416" s="178">
        <v>0</v>
      </c>
      <c r="AS416" s="178">
        <v>0</v>
      </c>
      <c r="AT416" s="178">
        <v>0</v>
      </c>
      <c r="AU416" s="178">
        <v>0</v>
      </c>
      <c r="AV416" s="178">
        <v>0</v>
      </c>
      <c r="AW416" s="178">
        <v>0</v>
      </c>
      <c r="AX416" s="178">
        <v>0</v>
      </c>
      <c r="AY416" s="178">
        <v>0</v>
      </c>
      <c r="AZ416" s="178">
        <v>0</v>
      </c>
      <c r="BA416" s="178">
        <v>0</v>
      </c>
      <c r="BB416" s="178">
        <v>0</v>
      </c>
      <c r="BC416" s="10">
        <f>SUM(AQ416:BB416)</f>
        <v>0</v>
      </c>
      <c r="BD416" s="178">
        <v>0</v>
      </c>
      <c r="BE416" s="178">
        <v>0</v>
      </c>
      <c r="BF416" s="178">
        <v>0</v>
      </c>
      <c r="BG416" s="178">
        <v>0</v>
      </c>
      <c r="BH416" s="178">
        <v>0</v>
      </c>
      <c r="BI416" s="178">
        <v>0</v>
      </c>
      <c r="BJ416" s="178">
        <v>0</v>
      </c>
      <c r="BK416" s="178">
        <v>0</v>
      </c>
      <c r="BL416" s="178">
        <v>0</v>
      </c>
      <c r="BM416" s="178">
        <v>0</v>
      </c>
      <c r="BN416" s="178">
        <v>0</v>
      </c>
      <c r="BO416" s="178">
        <v>0</v>
      </c>
      <c r="BP416" s="184">
        <f>SUM(BD416:BO416)</f>
        <v>0</v>
      </c>
    </row>
    <row r="417" spans="2:68" x14ac:dyDescent="0.25">
      <c r="B417" s="119" t="s">
        <v>200</v>
      </c>
      <c r="C417" s="118" t="s">
        <v>321</v>
      </c>
      <c r="D417" s="106">
        <v>0</v>
      </c>
      <c r="E417" s="178">
        <v>0</v>
      </c>
      <c r="F417" s="178">
        <v>0</v>
      </c>
      <c r="G417" s="178">
        <v>0</v>
      </c>
      <c r="H417" s="178">
        <v>0</v>
      </c>
      <c r="I417" s="178">
        <v>0</v>
      </c>
      <c r="J417" s="178">
        <v>0</v>
      </c>
      <c r="K417" s="178">
        <v>0</v>
      </c>
      <c r="L417" s="178">
        <v>0</v>
      </c>
      <c r="M417" s="178">
        <v>0</v>
      </c>
      <c r="N417" s="178">
        <v>0</v>
      </c>
      <c r="O417" s="178">
        <v>0</v>
      </c>
      <c r="P417" s="10">
        <f>SUM(D417:O417)</f>
        <v>0</v>
      </c>
      <c r="Q417" s="178">
        <v>0</v>
      </c>
      <c r="R417" s="178">
        <v>0</v>
      </c>
      <c r="S417" s="178">
        <v>0</v>
      </c>
      <c r="T417" s="178">
        <v>0</v>
      </c>
      <c r="U417" s="178">
        <v>0</v>
      </c>
      <c r="V417" s="178">
        <v>0</v>
      </c>
      <c r="W417" s="178">
        <v>0</v>
      </c>
      <c r="X417" s="178">
        <v>0</v>
      </c>
      <c r="Y417" s="178">
        <v>0</v>
      </c>
      <c r="Z417" s="178">
        <v>0</v>
      </c>
      <c r="AA417" s="178">
        <v>0</v>
      </c>
      <c r="AB417" s="178">
        <v>0</v>
      </c>
      <c r="AC417" s="10">
        <f>SUM(Q417:AB417)</f>
        <v>0</v>
      </c>
      <c r="AD417" s="178">
        <v>0</v>
      </c>
      <c r="AE417" s="178">
        <v>0</v>
      </c>
      <c r="AF417" s="178">
        <v>0</v>
      </c>
      <c r="AG417" s="178">
        <v>0</v>
      </c>
      <c r="AH417" s="178">
        <v>0</v>
      </c>
      <c r="AI417" s="178">
        <v>0</v>
      </c>
      <c r="AJ417" s="178">
        <v>0</v>
      </c>
      <c r="AK417" s="178">
        <v>0</v>
      </c>
      <c r="AL417" s="178">
        <v>0</v>
      </c>
      <c r="AM417" s="178">
        <v>0</v>
      </c>
      <c r="AN417" s="178">
        <v>0</v>
      </c>
      <c r="AO417" s="178">
        <v>0</v>
      </c>
      <c r="AP417" s="10">
        <f>SUM(AD417:AO417)</f>
        <v>0</v>
      </c>
      <c r="AQ417" s="178">
        <v>0</v>
      </c>
      <c r="AR417" s="178">
        <v>0</v>
      </c>
      <c r="AS417" s="178">
        <v>0</v>
      </c>
      <c r="AT417" s="178">
        <v>0</v>
      </c>
      <c r="AU417" s="178">
        <v>0</v>
      </c>
      <c r="AV417" s="178">
        <v>0</v>
      </c>
      <c r="AW417" s="178">
        <v>0</v>
      </c>
      <c r="AX417" s="178">
        <v>0</v>
      </c>
      <c r="AY417" s="178">
        <v>0</v>
      </c>
      <c r="AZ417" s="178">
        <v>0</v>
      </c>
      <c r="BA417" s="178">
        <v>0</v>
      </c>
      <c r="BB417" s="178">
        <v>0</v>
      </c>
      <c r="BC417" s="10">
        <f>SUM(AQ417:BB417)</f>
        <v>0</v>
      </c>
      <c r="BD417" s="178">
        <v>0</v>
      </c>
      <c r="BE417" s="178">
        <v>0</v>
      </c>
      <c r="BF417" s="178">
        <v>0</v>
      </c>
      <c r="BG417" s="178">
        <v>0</v>
      </c>
      <c r="BH417" s="178">
        <v>0</v>
      </c>
      <c r="BI417" s="178">
        <v>0</v>
      </c>
      <c r="BJ417" s="178">
        <v>0</v>
      </c>
      <c r="BK417" s="178">
        <v>0</v>
      </c>
      <c r="BL417" s="178">
        <v>0</v>
      </c>
      <c r="BM417" s="178">
        <v>0</v>
      </c>
      <c r="BN417" s="178">
        <v>0</v>
      </c>
      <c r="BO417" s="178">
        <v>0</v>
      </c>
      <c r="BP417" s="184">
        <f t="shared" ref="BP417:BP430" si="898">SUM(BD417:BO417)</f>
        <v>0</v>
      </c>
    </row>
    <row r="418" spans="2:68" x14ac:dyDescent="0.25">
      <c r="B418" s="119" t="s">
        <v>200</v>
      </c>
      <c r="C418" s="118" t="s">
        <v>322</v>
      </c>
      <c r="D418" s="106">
        <v>0</v>
      </c>
      <c r="E418" s="178">
        <v>0</v>
      </c>
      <c r="F418" s="178">
        <v>0</v>
      </c>
      <c r="G418" s="178">
        <v>0</v>
      </c>
      <c r="H418" s="178">
        <v>0</v>
      </c>
      <c r="I418" s="178">
        <v>0</v>
      </c>
      <c r="J418" s="178">
        <v>0</v>
      </c>
      <c r="K418" s="178">
        <v>0</v>
      </c>
      <c r="L418" s="178">
        <v>0</v>
      </c>
      <c r="M418" s="178">
        <v>0</v>
      </c>
      <c r="N418" s="178">
        <v>0</v>
      </c>
      <c r="O418" s="178">
        <v>0</v>
      </c>
      <c r="P418" s="10">
        <f>SUM(D418:O418)</f>
        <v>0</v>
      </c>
      <c r="Q418" s="178">
        <v>0</v>
      </c>
      <c r="R418" s="178">
        <v>0</v>
      </c>
      <c r="S418" s="178">
        <v>0</v>
      </c>
      <c r="T418" s="178">
        <v>0</v>
      </c>
      <c r="U418" s="178">
        <v>0</v>
      </c>
      <c r="V418" s="178">
        <v>0</v>
      </c>
      <c r="W418" s="178">
        <v>0</v>
      </c>
      <c r="X418" s="178">
        <v>0</v>
      </c>
      <c r="Y418" s="178">
        <v>0</v>
      </c>
      <c r="Z418" s="178">
        <v>0</v>
      </c>
      <c r="AA418" s="178">
        <v>0</v>
      </c>
      <c r="AB418" s="178">
        <v>0</v>
      </c>
      <c r="AC418" s="10">
        <f>SUM(Q418:AB418)</f>
        <v>0</v>
      </c>
      <c r="AD418" s="178">
        <v>0</v>
      </c>
      <c r="AE418" s="178">
        <v>0</v>
      </c>
      <c r="AF418" s="178">
        <v>0</v>
      </c>
      <c r="AG418" s="178">
        <v>0</v>
      </c>
      <c r="AH418" s="178">
        <v>0</v>
      </c>
      <c r="AI418" s="178">
        <v>0</v>
      </c>
      <c r="AJ418" s="178">
        <v>0</v>
      </c>
      <c r="AK418" s="178">
        <v>0</v>
      </c>
      <c r="AL418" s="178">
        <v>0</v>
      </c>
      <c r="AM418" s="178">
        <v>0</v>
      </c>
      <c r="AN418" s="178">
        <v>0</v>
      </c>
      <c r="AO418" s="178">
        <v>0</v>
      </c>
      <c r="AP418" s="10">
        <f>SUM(AD418:AO418)</f>
        <v>0</v>
      </c>
      <c r="AQ418" s="178">
        <v>0</v>
      </c>
      <c r="AR418" s="178">
        <v>0</v>
      </c>
      <c r="AS418" s="178">
        <v>0</v>
      </c>
      <c r="AT418" s="178">
        <v>0</v>
      </c>
      <c r="AU418" s="178">
        <v>0</v>
      </c>
      <c r="AV418" s="178">
        <v>0</v>
      </c>
      <c r="AW418" s="178">
        <v>0</v>
      </c>
      <c r="AX418" s="178">
        <v>0</v>
      </c>
      <c r="AY418" s="178">
        <v>0</v>
      </c>
      <c r="AZ418" s="178">
        <v>0</v>
      </c>
      <c r="BA418" s="178">
        <v>0</v>
      </c>
      <c r="BB418" s="178">
        <v>0</v>
      </c>
      <c r="BC418" s="10">
        <f>SUM(AQ418:BB418)</f>
        <v>0</v>
      </c>
      <c r="BD418" s="178">
        <v>0</v>
      </c>
      <c r="BE418" s="178">
        <v>0</v>
      </c>
      <c r="BF418" s="178">
        <v>0</v>
      </c>
      <c r="BG418" s="178">
        <v>0</v>
      </c>
      <c r="BH418" s="178">
        <v>0</v>
      </c>
      <c r="BI418" s="178">
        <v>0</v>
      </c>
      <c r="BJ418" s="178">
        <v>0</v>
      </c>
      <c r="BK418" s="178">
        <v>0</v>
      </c>
      <c r="BL418" s="178">
        <v>0</v>
      </c>
      <c r="BM418" s="178">
        <v>0</v>
      </c>
      <c r="BN418" s="178">
        <v>0</v>
      </c>
      <c r="BO418" s="178">
        <v>0</v>
      </c>
      <c r="BP418" s="184">
        <f t="shared" si="898"/>
        <v>0</v>
      </c>
    </row>
    <row r="419" spans="2:68" x14ac:dyDescent="0.25">
      <c r="B419" s="119" t="s">
        <v>200</v>
      </c>
      <c r="C419" s="118" t="s">
        <v>323</v>
      </c>
      <c r="D419" s="106">
        <v>0</v>
      </c>
      <c r="E419" s="178">
        <v>0</v>
      </c>
      <c r="F419" s="178">
        <v>0</v>
      </c>
      <c r="G419" s="178">
        <v>0</v>
      </c>
      <c r="H419" s="178">
        <v>0</v>
      </c>
      <c r="I419" s="178">
        <v>0</v>
      </c>
      <c r="J419" s="178">
        <v>0</v>
      </c>
      <c r="K419" s="178">
        <v>0</v>
      </c>
      <c r="L419" s="178">
        <v>0</v>
      </c>
      <c r="M419" s="178">
        <v>0</v>
      </c>
      <c r="N419" s="178">
        <v>0</v>
      </c>
      <c r="O419" s="178">
        <v>0</v>
      </c>
      <c r="P419" s="10">
        <f>SUM(D419:O419)</f>
        <v>0</v>
      </c>
      <c r="Q419" s="178">
        <v>0</v>
      </c>
      <c r="R419" s="178">
        <v>0</v>
      </c>
      <c r="S419" s="178">
        <v>0</v>
      </c>
      <c r="T419" s="178">
        <v>0</v>
      </c>
      <c r="U419" s="178">
        <v>0</v>
      </c>
      <c r="V419" s="178">
        <v>0</v>
      </c>
      <c r="W419" s="178">
        <v>0</v>
      </c>
      <c r="X419" s="178">
        <v>0</v>
      </c>
      <c r="Y419" s="178">
        <v>0</v>
      </c>
      <c r="Z419" s="178">
        <v>0</v>
      </c>
      <c r="AA419" s="178">
        <v>0</v>
      </c>
      <c r="AB419" s="178">
        <v>0</v>
      </c>
      <c r="AC419" s="10">
        <f>SUM(Q419:AB419)</f>
        <v>0</v>
      </c>
      <c r="AD419" s="178">
        <v>0</v>
      </c>
      <c r="AE419" s="178">
        <v>0</v>
      </c>
      <c r="AF419" s="178">
        <v>0</v>
      </c>
      <c r="AG419" s="178">
        <v>0</v>
      </c>
      <c r="AH419" s="178">
        <v>0</v>
      </c>
      <c r="AI419" s="178">
        <v>0</v>
      </c>
      <c r="AJ419" s="178">
        <v>0</v>
      </c>
      <c r="AK419" s="178">
        <v>0</v>
      </c>
      <c r="AL419" s="178">
        <v>0</v>
      </c>
      <c r="AM419" s="178">
        <v>0</v>
      </c>
      <c r="AN419" s="178">
        <v>0</v>
      </c>
      <c r="AO419" s="178">
        <v>0</v>
      </c>
      <c r="AP419" s="10">
        <f>SUM(AD419:AO419)</f>
        <v>0</v>
      </c>
      <c r="AQ419" s="178">
        <v>0</v>
      </c>
      <c r="AR419" s="178">
        <v>0</v>
      </c>
      <c r="AS419" s="178">
        <v>0</v>
      </c>
      <c r="AT419" s="178">
        <v>0</v>
      </c>
      <c r="AU419" s="178">
        <v>0</v>
      </c>
      <c r="AV419" s="178">
        <v>0</v>
      </c>
      <c r="AW419" s="178">
        <v>0</v>
      </c>
      <c r="AX419" s="178">
        <v>0</v>
      </c>
      <c r="AY419" s="178">
        <v>0</v>
      </c>
      <c r="AZ419" s="178">
        <v>0</v>
      </c>
      <c r="BA419" s="178">
        <v>0</v>
      </c>
      <c r="BB419" s="178">
        <v>0</v>
      </c>
      <c r="BC419" s="10">
        <f>SUM(AQ419:BB419)</f>
        <v>0</v>
      </c>
      <c r="BD419" s="178">
        <v>0</v>
      </c>
      <c r="BE419" s="178">
        <v>0</v>
      </c>
      <c r="BF419" s="178">
        <v>0</v>
      </c>
      <c r="BG419" s="178">
        <v>0</v>
      </c>
      <c r="BH419" s="178">
        <v>0</v>
      </c>
      <c r="BI419" s="178">
        <v>0</v>
      </c>
      <c r="BJ419" s="178">
        <v>0</v>
      </c>
      <c r="BK419" s="178">
        <v>0</v>
      </c>
      <c r="BL419" s="178">
        <v>0</v>
      </c>
      <c r="BM419" s="178">
        <v>0</v>
      </c>
      <c r="BN419" s="178">
        <v>0</v>
      </c>
      <c r="BO419" s="178">
        <v>0</v>
      </c>
      <c r="BP419" s="184">
        <f t="shared" si="898"/>
        <v>0</v>
      </c>
    </row>
    <row r="420" spans="2:68" x14ac:dyDescent="0.25">
      <c r="B420" s="119" t="s">
        <v>200</v>
      </c>
      <c r="C420" s="118" t="s">
        <v>324</v>
      </c>
      <c r="D420" s="106">
        <v>0</v>
      </c>
      <c r="E420" s="178">
        <v>0</v>
      </c>
      <c r="F420" s="178">
        <v>0</v>
      </c>
      <c r="G420" s="178">
        <v>0</v>
      </c>
      <c r="H420" s="178">
        <v>0</v>
      </c>
      <c r="I420" s="178">
        <v>0</v>
      </c>
      <c r="J420" s="178">
        <v>0</v>
      </c>
      <c r="K420" s="178">
        <v>0</v>
      </c>
      <c r="L420" s="178">
        <v>0</v>
      </c>
      <c r="M420" s="178">
        <v>0</v>
      </c>
      <c r="N420" s="178">
        <v>0</v>
      </c>
      <c r="O420" s="178">
        <v>0</v>
      </c>
      <c r="P420" s="10">
        <f t="shared" ref="P420:P430" si="899">SUM(D420:O420)</f>
        <v>0</v>
      </c>
      <c r="Q420" s="178">
        <v>0</v>
      </c>
      <c r="R420" s="178">
        <v>0</v>
      </c>
      <c r="S420" s="178">
        <v>0</v>
      </c>
      <c r="T420" s="178">
        <v>0</v>
      </c>
      <c r="U420" s="178">
        <v>0</v>
      </c>
      <c r="V420" s="178">
        <v>0</v>
      </c>
      <c r="W420" s="178">
        <v>0</v>
      </c>
      <c r="X420" s="178">
        <v>0</v>
      </c>
      <c r="Y420" s="178">
        <v>0</v>
      </c>
      <c r="Z420" s="178">
        <v>0</v>
      </c>
      <c r="AA420" s="178">
        <v>0</v>
      </c>
      <c r="AB420" s="178">
        <v>0</v>
      </c>
      <c r="AC420" s="10">
        <f t="shared" ref="AC420:AC430" si="900">SUM(Q420:AB420)</f>
        <v>0</v>
      </c>
      <c r="AD420" s="178">
        <v>0</v>
      </c>
      <c r="AE420" s="178">
        <v>0</v>
      </c>
      <c r="AF420" s="178">
        <v>0</v>
      </c>
      <c r="AG420" s="178">
        <v>0</v>
      </c>
      <c r="AH420" s="178">
        <v>0</v>
      </c>
      <c r="AI420" s="178">
        <v>0</v>
      </c>
      <c r="AJ420" s="178">
        <v>0</v>
      </c>
      <c r="AK420" s="178">
        <v>0</v>
      </c>
      <c r="AL420" s="178">
        <v>0</v>
      </c>
      <c r="AM420" s="178">
        <v>0</v>
      </c>
      <c r="AN420" s="178">
        <v>0</v>
      </c>
      <c r="AO420" s="178">
        <v>0</v>
      </c>
      <c r="AP420" s="10">
        <f t="shared" ref="AP420:AP430" si="901">SUM(AD420:AO420)</f>
        <v>0</v>
      </c>
      <c r="AQ420" s="178">
        <v>0</v>
      </c>
      <c r="AR420" s="178">
        <v>0</v>
      </c>
      <c r="AS420" s="178">
        <v>0</v>
      </c>
      <c r="AT420" s="178">
        <v>0</v>
      </c>
      <c r="AU420" s="178">
        <v>0</v>
      </c>
      <c r="AV420" s="178">
        <v>0</v>
      </c>
      <c r="AW420" s="178">
        <v>0</v>
      </c>
      <c r="AX420" s="178">
        <v>0</v>
      </c>
      <c r="AY420" s="178">
        <v>0</v>
      </c>
      <c r="AZ420" s="178">
        <v>0</v>
      </c>
      <c r="BA420" s="178">
        <v>0</v>
      </c>
      <c r="BB420" s="178">
        <v>0</v>
      </c>
      <c r="BC420" s="10">
        <f t="shared" ref="BC420:BC430" si="902">SUM(AQ420:BB420)</f>
        <v>0</v>
      </c>
      <c r="BD420" s="178">
        <v>0</v>
      </c>
      <c r="BE420" s="178">
        <v>0</v>
      </c>
      <c r="BF420" s="178">
        <v>0</v>
      </c>
      <c r="BG420" s="178">
        <v>0</v>
      </c>
      <c r="BH420" s="178">
        <v>0</v>
      </c>
      <c r="BI420" s="178">
        <v>0</v>
      </c>
      <c r="BJ420" s="178">
        <v>0</v>
      </c>
      <c r="BK420" s="178">
        <v>0</v>
      </c>
      <c r="BL420" s="178">
        <v>0</v>
      </c>
      <c r="BM420" s="178">
        <v>0</v>
      </c>
      <c r="BN420" s="178">
        <v>0</v>
      </c>
      <c r="BO420" s="178">
        <v>0</v>
      </c>
      <c r="BP420" s="184">
        <f t="shared" si="898"/>
        <v>0</v>
      </c>
    </row>
    <row r="421" spans="2:68" x14ac:dyDescent="0.25">
      <c r="B421" s="119" t="s">
        <v>200</v>
      </c>
      <c r="C421" s="118" t="s">
        <v>325</v>
      </c>
      <c r="D421" s="106">
        <v>0</v>
      </c>
      <c r="E421" s="178">
        <v>0</v>
      </c>
      <c r="F421" s="178">
        <v>0</v>
      </c>
      <c r="G421" s="178">
        <v>0</v>
      </c>
      <c r="H421" s="178">
        <v>0</v>
      </c>
      <c r="I421" s="178">
        <v>0</v>
      </c>
      <c r="J421" s="178">
        <v>0</v>
      </c>
      <c r="K421" s="178">
        <v>0</v>
      </c>
      <c r="L421" s="178">
        <v>0</v>
      </c>
      <c r="M421" s="178">
        <v>0</v>
      </c>
      <c r="N421" s="178">
        <v>0</v>
      </c>
      <c r="O421" s="178">
        <v>0</v>
      </c>
      <c r="P421" s="10">
        <f t="shared" si="899"/>
        <v>0</v>
      </c>
      <c r="Q421" s="178">
        <v>0</v>
      </c>
      <c r="R421" s="178">
        <v>0</v>
      </c>
      <c r="S421" s="178">
        <v>0</v>
      </c>
      <c r="T421" s="178">
        <v>0</v>
      </c>
      <c r="U421" s="178">
        <v>0</v>
      </c>
      <c r="V421" s="178">
        <v>0</v>
      </c>
      <c r="W421" s="178">
        <v>0</v>
      </c>
      <c r="X421" s="178">
        <v>0</v>
      </c>
      <c r="Y421" s="178">
        <v>0</v>
      </c>
      <c r="Z421" s="178">
        <v>0</v>
      </c>
      <c r="AA421" s="178">
        <v>0</v>
      </c>
      <c r="AB421" s="178">
        <v>0</v>
      </c>
      <c r="AC421" s="10">
        <f t="shared" si="900"/>
        <v>0</v>
      </c>
      <c r="AD421" s="178">
        <v>0</v>
      </c>
      <c r="AE421" s="178">
        <v>0</v>
      </c>
      <c r="AF421" s="178">
        <v>0</v>
      </c>
      <c r="AG421" s="178">
        <v>0</v>
      </c>
      <c r="AH421" s="178">
        <v>0</v>
      </c>
      <c r="AI421" s="178">
        <v>0</v>
      </c>
      <c r="AJ421" s="178">
        <v>0</v>
      </c>
      <c r="AK421" s="178">
        <v>0</v>
      </c>
      <c r="AL421" s="178">
        <v>0</v>
      </c>
      <c r="AM421" s="178">
        <v>0</v>
      </c>
      <c r="AN421" s="178">
        <v>0</v>
      </c>
      <c r="AO421" s="178">
        <v>0</v>
      </c>
      <c r="AP421" s="10">
        <f t="shared" si="901"/>
        <v>0</v>
      </c>
      <c r="AQ421" s="178">
        <v>0</v>
      </c>
      <c r="AR421" s="178">
        <v>0</v>
      </c>
      <c r="AS421" s="178">
        <v>0</v>
      </c>
      <c r="AT421" s="178">
        <v>0</v>
      </c>
      <c r="AU421" s="178">
        <v>0</v>
      </c>
      <c r="AV421" s="178">
        <v>0</v>
      </c>
      <c r="AW421" s="178">
        <v>0</v>
      </c>
      <c r="AX421" s="178">
        <v>0</v>
      </c>
      <c r="AY421" s="178">
        <v>0</v>
      </c>
      <c r="AZ421" s="178">
        <v>0</v>
      </c>
      <c r="BA421" s="178">
        <v>0</v>
      </c>
      <c r="BB421" s="178">
        <v>0</v>
      </c>
      <c r="BC421" s="10">
        <f t="shared" si="902"/>
        <v>0</v>
      </c>
      <c r="BD421" s="178">
        <v>0</v>
      </c>
      <c r="BE421" s="178">
        <v>0</v>
      </c>
      <c r="BF421" s="178">
        <v>0</v>
      </c>
      <c r="BG421" s="178">
        <v>0</v>
      </c>
      <c r="BH421" s="178">
        <v>0</v>
      </c>
      <c r="BI421" s="178">
        <v>0</v>
      </c>
      <c r="BJ421" s="178">
        <v>0</v>
      </c>
      <c r="BK421" s="178">
        <v>0</v>
      </c>
      <c r="BL421" s="178">
        <v>0</v>
      </c>
      <c r="BM421" s="178">
        <v>0</v>
      </c>
      <c r="BN421" s="178">
        <v>0</v>
      </c>
      <c r="BO421" s="178">
        <v>0</v>
      </c>
      <c r="BP421" s="184">
        <f t="shared" si="898"/>
        <v>0</v>
      </c>
    </row>
    <row r="422" spans="2:68" x14ac:dyDescent="0.25">
      <c r="B422" s="119" t="s">
        <v>200</v>
      </c>
      <c r="C422" s="118" t="s">
        <v>345</v>
      </c>
      <c r="D422" s="106">
        <v>0</v>
      </c>
      <c r="E422" s="178">
        <v>0</v>
      </c>
      <c r="F422" s="178">
        <v>0</v>
      </c>
      <c r="G422" s="178">
        <v>0</v>
      </c>
      <c r="H422" s="178">
        <v>0</v>
      </c>
      <c r="I422" s="178">
        <v>0</v>
      </c>
      <c r="J422" s="178">
        <v>0</v>
      </c>
      <c r="K422" s="178">
        <v>0</v>
      </c>
      <c r="L422" s="178">
        <v>0</v>
      </c>
      <c r="M422" s="178">
        <v>0</v>
      </c>
      <c r="N422" s="178">
        <v>0</v>
      </c>
      <c r="O422" s="178">
        <v>0</v>
      </c>
      <c r="P422" s="10">
        <f t="shared" si="899"/>
        <v>0</v>
      </c>
      <c r="Q422" s="178">
        <v>0</v>
      </c>
      <c r="R422" s="178">
        <v>0</v>
      </c>
      <c r="S422" s="178">
        <v>0</v>
      </c>
      <c r="T422" s="178">
        <v>0</v>
      </c>
      <c r="U422" s="178">
        <v>0</v>
      </c>
      <c r="V422" s="178">
        <v>0</v>
      </c>
      <c r="W422" s="178">
        <v>0</v>
      </c>
      <c r="X422" s="178">
        <v>0</v>
      </c>
      <c r="Y422" s="178">
        <v>0</v>
      </c>
      <c r="Z422" s="178">
        <v>0</v>
      </c>
      <c r="AA422" s="178">
        <v>0</v>
      </c>
      <c r="AB422" s="178">
        <v>0</v>
      </c>
      <c r="AC422" s="10">
        <f t="shared" si="900"/>
        <v>0</v>
      </c>
      <c r="AD422" s="178">
        <v>0</v>
      </c>
      <c r="AE422" s="178">
        <v>0</v>
      </c>
      <c r="AF422" s="178">
        <v>0</v>
      </c>
      <c r="AG422" s="178">
        <v>0</v>
      </c>
      <c r="AH422" s="178">
        <v>0</v>
      </c>
      <c r="AI422" s="178">
        <v>0</v>
      </c>
      <c r="AJ422" s="178">
        <v>0</v>
      </c>
      <c r="AK422" s="178">
        <v>0</v>
      </c>
      <c r="AL422" s="178">
        <v>0</v>
      </c>
      <c r="AM422" s="178">
        <v>0</v>
      </c>
      <c r="AN422" s="178">
        <v>0</v>
      </c>
      <c r="AO422" s="178">
        <v>0</v>
      </c>
      <c r="AP422" s="10">
        <f t="shared" si="901"/>
        <v>0</v>
      </c>
      <c r="AQ422" s="178">
        <v>0</v>
      </c>
      <c r="AR422" s="178">
        <v>0</v>
      </c>
      <c r="AS422" s="178">
        <v>0</v>
      </c>
      <c r="AT422" s="178">
        <v>0</v>
      </c>
      <c r="AU422" s="178">
        <v>0</v>
      </c>
      <c r="AV422" s="178">
        <v>0</v>
      </c>
      <c r="AW422" s="178">
        <v>0</v>
      </c>
      <c r="AX422" s="178">
        <v>0</v>
      </c>
      <c r="AY422" s="178">
        <v>0</v>
      </c>
      <c r="AZ422" s="178">
        <v>0</v>
      </c>
      <c r="BA422" s="178">
        <v>0</v>
      </c>
      <c r="BB422" s="178">
        <v>0</v>
      </c>
      <c r="BC422" s="10">
        <f t="shared" si="902"/>
        <v>0</v>
      </c>
      <c r="BD422" s="178">
        <v>0</v>
      </c>
      <c r="BE422" s="178">
        <v>0</v>
      </c>
      <c r="BF422" s="178">
        <v>0</v>
      </c>
      <c r="BG422" s="178">
        <v>0</v>
      </c>
      <c r="BH422" s="178">
        <v>0</v>
      </c>
      <c r="BI422" s="178">
        <v>0</v>
      </c>
      <c r="BJ422" s="178">
        <v>0</v>
      </c>
      <c r="BK422" s="178">
        <v>0</v>
      </c>
      <c r="BL422" s="178">
        <v>0</v>
      </c>
      <c r="BM422" s="178">
        <v>0</v>
      </c>
      <c r="BN422" s="178">
        <v>0</v>
      </c>
      <c r="BO422" s="178">
        <v>0</v>
      </c>
      <c r="BP422" s="184">
        <f t="shared" si="898"/>
        <v>0</v>
      </c>
    </row>
    <row r="423" spans="2:68" x14ac:dyDescent="0.25">
      <c r="B423" s="119" t="s">
        <v>200</v>
      </c>
      <c r="C423" s="118" t="s">
        <v>346</v>
      </c>
      <c r="D423" s="106">
        <v>0</v>
      </c>
      <c r="E423" s="178">
        <v>0</v>
      </c>
      <c r="F423" s="178">
        <v>0</v>
      </c>
      <c r="G423" s="178">
        <v>0</v>
      </c>
      <c r="H423" s="178">
        <v>0</v>
      </c>
      <c r="I423" s="178">
        <v>0</v>
      </c>
      <c r="J423" s="178">
        <v>0</v>
      </c>
      <c r="K423" s="178">
        <v>0</v>
      </c>
      <c r="L423" s="178">
        <v>0</v>
      </c>
      <c r="M423" s="178">
        <v>0</v>
      </c>
      <c r="N423" s="178">
        <v>0</v>
      </c>
      <c r="O423" s="178">
        <v>0</v>
      </c>
      <c r="P423" s="10">
        <f t="shared" si="899"/>
        <v>0</v>
      </c>
      <c r="Q423" s="178">
        <v>0</v>
      </c>
      <c r="R423" s="178">
        <v>0</v>
      </c>
      <c r="S423" s="178">
        <v>0</v>
      </c>
      <c r="T423" s="178">
        <v>0</v>
      </c>
      <c r="U423" s="178">
        <v>0</v>
      </c>
      <c r="V423" s="178">
        <v>0</v>
      </c>
      <c r="W423" s="178">
        <v>0</v>
      </c>
      <c r="X423" s="178">
        <v>0</v>
      </c>
      <c r="Y423" s="178">
        <v>0</v>
      </c>
      <c r="Z423" s="178">
        <v>0</v>
      </c>
      <c r="AA423" s="178">
        <v>0</v>
      </c>
      <c r="AB423" s="178">
        <v>0</v>
      </c>
      <c r="AC423" s="10">
        <f t="shared" si="900"/>
        <v>0</v>
      </c>
      <c r="AD423" s="178">
        <v>0</v>
      </c>
      <c r="AE423" s="178">
        <v>0</v>
      </c>
      <c r="AF423" s="178">
        <v>0</v>
      </c>
      <c r="AG423" s="178">
        <v>0</v>
      </c>
      <c r="AH423" s="178">
        <v>0</v>
      </c>
      <c r="AI423" s="178">
        <v>0</v>
      </c>
      <c r="AJ423" s="178">
        <v>0</v>
      </c>
      <c r="AK423" s="178">
        <v>0</v>
      </c>
      <c r="AL423" s="178">
        <v>0</v>
      </c>
      <c r="AM423" s="178">
        <v>0</v>
      </c>
      <c r="AN423" s="178">
        <v>0</v>
      </c>
      <c r="AO423" s="178">
        <v>0</v>
      </c>
      <c r="AP423" s="10">
        <f t="shared" si="901"/>
        <v>0</v>
      </c>
      <c r="AQ423" s="178">
        <v>0</v>
      </c>
      <c r="AR423" s="178">
        <v>0</v>
      </c>
      <c r="AS423" s="178">
        <v>0</v>
      </c>
      <c r="AT423" s="178">
        <v>0</v>
      </c>
      <c r="AU423" s="178">
        <v>0</v>
      </c>
      <c r="AV423" s="178">
        <v>0</v>
      </c>
      <c r="AW423" s="178">
        <v>0</v>
      </c>
      <c r="AX423" s="178">
        <v>0</v>
      </c>
      <c r="AY423" s="178">
        <v>0</v>
      </c>
      <c r="AZ423" s="178">
        <v>0</v>
      </c>
      <c r="BA423" s="178">
        <v>0</v>
      </c>
      <c r="BB423" s="178">
        <v>0</v>
      </c>
      <c r="BC423" s="10">
        <f t="shared" si="902"/>
        <v>0</v>
      </c>
      <c r="BD423" s="178">
        <v>0</v>
      </c>
      <c r="BE423" s="178">
        <v>0</v>
      </c>
      <c r="BF423" s="178">
        <v>0</v>
      </c>
      <c r="BG423" s="178">
        <v>0</v>
      </c>
      <c r="BH423" s="178">
        <v>0</v>
      </c>
      <c r="BI423" s="178">
        <v>0</v>
      </c>
      <c r="BJ423" s="178">
        <v>0</v>
      </c>
      <c r="BK423" s="178">
        <v>0</v>
      </c>
      <c r="BL423" s="178">
        <v>0</v>
      </c>
      <c r="BM423" s="178">
        <v>0</v>
      </c>
      <c r="BN423" s="178">
        <v>0</v>
      </c>
      <c r="BO423" s="178">
        <v>0</v>
      </c>
      <c r="BP423" s="184">
        <f t="shared" si="898"/>
        <v>0</v>
      </c>
    </row>
    <row r="424" spans="2:68" x14ac:dyDescent="0.25">
      <c r="B424" s="119" t="s">
        <v>200</v>
      </c>
      <c r="C424" s="118" t="s">
        <v>347</v>
      </c>
      <c r="D424" s="106">
        <v>0</v>
      </c>
      <c r="E424" s="178">
        <v>0</v>
      </c>
      <c r="F424" s="178">
        <v>0</v>
      </c>
      <c r="G424" s="178">
        <v>0</v>
      </c>
      <c r="H424" s="178">
        <v>0</v>
      </c>
      <c r="I424" s="178">
        <v>0</v>
      </c>
      <c r="J424" s="178">
        <v>0</v>
      </c>
      <c r="K424" s="178">
        <v>0</v>
      </c>
      <c r="L424" s="178">
        <v>0</v>
      </c>
      <c r="M424" s="178">
        <v>0</v>
      </c>
      <c r="N424" s="178">
        <v>0</v>
      </c>
      <c r="O424" s="178">
        <v>0</v>
      </c>
      <c r="P424" s="10">
        <f t="shared" si="899"/>
        <v>0</v>
      </c>
      <c r="Q424" s="178">
        <v>0</v>
      </c>
      <c r="R424" s="178">
        <v>0</v>
      </c>
      <c r="S424" s="178">
        <v>0</v>
      </c>
      <c r="T424" s="178">
        <v>0</v>
      </c>
      <c r="U424" s="178">
        <v>0</v>
      </c>
      <c r="V424" s="178">
        <v>0</v>
      </c>
      <c r="W424" s="178">
        <v>0</v>
      </c>
      <c r="X424" s="178">
        <v>0</v>
      </c>
      <c r="Y424" s="178">
        <v>0</v>
      </c>
      <c r="Z424" s="178">
        <v>0</v>
      </c>
      <c r="AA424" s="178">
        <v>0</v>
      </c>
      <c r="AB424" s="178">
        <v>0</v>
      </c>
      <c r="AC424" s="10">
        <f t="shared" si="900"/>
        <v>0</v>
      </c>
      <c r="AD424" s="178">
        <v>0</v>
      </c>
      <c r="AE424" s="178">
        <v>0</v>
      </c>
      <c r="AF424" s="178">
        <v>0</v>
      </c>
      <c r="AG424" s="178">
        <v>0</v>
      </c>
      <c r="AH424" s="178">
        <v>0</v>
      </c>
      <c r="AI424" s="178">
        <v>0</v>
      </c>
      <c r="AJ424" s="178">
        <v>0</v>
      </c>
      <c r="AK424" s="178">
        <v>0</v>
      </c>
      <c r="AL424" s="178">
        <v>0</v>
      </c>
      <c r="AM424" s="178">
        <v>0</v>
      </c>
      <c r="AN424" s="178">
        <v>0</v>
      </c>
      <c r="AO424" s="178">
        <v>0</v>
      </c>
      <c r="AP424" s="10">
        <f t="shared" si="901"/>
        <v>0</v>
      </c>
      <c r="AQ424" s="178">
        <v>0</v>
      </c>
      <c r="AR424" s="178">
        <v>0</v>
      </c>
      <c r="AS424" s="178">
        <v>0</v>
      </c>
      <c r="AT424" s="178">
        <v>0</v>
      </c>
      <c r="AU424" s="178">
        <v>0</v>
      </c>
      <c r="AV424" s="178">
        <v>0</v>
      </c>
      <c r="AW424" s="178">
        <v>0</v>
      </c>
      <c r="AX424" s="178">
        <v>0</v>
      </c>
      <c r="AY424" s="178">
        <v>0</v>
      </c>
      <c r="AZ424" s="178">
        <v>0</v>
      </c>
      <c r="BA424" s="178">
        <v>0</v>
      </c>
      <c r="BB424" s="178">
        <v>0</v>
      </c>
      <c r="BC424" s="10">
        <f t="shared" si="902"/>
        <v>0</v>
      </c>
      <c r="BD424" s="178">
        <v>0</v>
      </c>
      <c r="BE424" s="178">
        <v>0</v>
      </c>
      <c r="BF424" s="178">
        <v>0</v>
      </c>
      <c r="BG424" s="178">
        <v>0</v>
      </c>
      <c r="BH424" s="178">
        <v>0</v>
      </c>
      <c r="BI424" s="178">
        <v>0</v>
      </c>
      <c r="BJ424" s="178">
        <v>0</v>
      </c>
      <c r="BK424" s="178">
        <v>0</v>
      </c>
      <c r="BL424" s="178">
        <v>0</v>
      </c>
      <c r="BM424" s="178">
        <v>0</v>
      </c>
      <c r="BN424" s="178">
        <v>0</v>
      </c>
      <c r="BO424" s="178">
        <v>0</v>
      </c>
      <c r="BP424" s="184">
        <f t="shared" si="898"/>
        <v>0</v>
      </c>
    </row>
    <row r="425" spans="2:68" x14ac:dyDescent="0.25">
      <c r="B425" s="119" t="s">
        <v>200</v>
      </c>
      <c r="C425" s="118" t="s">
        <v>348</v>
      </c>
      <c r="D425" s="106">
        <v>0</v>
      </c>
      <c r="E425" s="178">
        <v>0</v>
      </c>
      <c r="F425" s="178">
        <v>0</v>
      </c>
      <c r="G425" s="178">
        <v>0</v>
      </c>
      <c r="H425" s="178">
        <v>0</v>
      </c>
      <c r="I425" s="178">
        <v>0</v>
      </c>
      <c r="J425" s="178">
        <v>0</v>
      </c>
      <c r="K425" s="178">
        <v>0</v>
      </c>
      <c r="L425" s="178">
        <v>0</v>
      </c>
      <c r="M425" s="178">
        <v>0</v>
      </c>
      <c r="N425" s="178">
        <v>0</v>
      </c>
      <c r="O425" s="178">
        <v>0</v>
      </c>
      <c r="P425" s="10">
        <f t="shared" si="899"/>
        <v>0</v>
      </c>
      <c r="Q425" s="178">
        <v>0</v>
      </c>
      <c r="R425" s="178">
        <v>0</v>
      </c>
      <c r="S425" s="178">
        <v>0</v>
      </c>
      <c r="T425" s="178">
        <v>0</v>
      </c>
      <c r="U425" s="178">
        <v>0</v>
      </c>
      <c r="V425" s="178">
        <v>0</v>
      </c>
      <c r="W425" s="178">
        <v>0</v>
      </c>
      <c r="X425" s="178">
        <v>0</v>
      </c>
      <c r="Y425" s="178">
        <v>0</v>
      </c>
      <c r="Z425" s="178">
        <v>0</v>
      </c>
      <c r="AA425" s="178">
        <v>0</v>
      </c>
      <c r="AB425" s="178">
        <v>0</v>
      </c>
      <c r="AC425" s="10">
        <f t="shared" si="900"/>
        <v>0</v>
      </c>
      <c r="AD425" s="178">
        <v>0</v>
      </c>
      <c r="AE425" s="178">
        <v>0</v>
      </c>
      <c r="AF425" s="178">
        <v>0</v>
      </c>
      <c r="AG425" s="178">
        <v>0</v>
      </c>
      <c r="AH425" s="178">
        <v>0</v>
      </c>
      <c r="AI425" s="178">
        <v>0</v>
      </c>
      <c r="AJ425" s="178">
        <v>0</v>
      </c>
      <c r="AK425" s="178">
        <v>0</v>
      </c>
      <c r="AL425" s="178">
        <v>0</v>
      </c>
      <c r="AM425" s="178">
        <v>0</v>
      </c>
      <c r="AN425" s="178">
        <v>0</v>
      </c>
      <c r="AO425" s="178">
        <v>0</v>
      </c>
      <c r="AP425" s="10">
        <f t="shared" si="901"/>
        <v>0</v>
      </c>
      <c r="AQ425" s="178">
        <v>0</v>
      </c>
      <c r="AR425" s="178">
        <v>0</v>
      </c>
      <c r="AS425" s="178">
        <v>0</v>
      </c>
      <c r="AT425" s="178">
        <v>0</v>
      </c>
      <c r="AU425" s="178">
        <v>0</v>
      </c>
      <c r="AV425" s="178">
        <v>0</v>
      </c>
      <c r="AW425" s="178">
        <v>0</v>
      </c>
      <c r="AX425" s="178">
        <v>0</v>
      </c>
      <c r="AY425" s="178">
        <v>0</v>
      </c>
      <c r="AZ425" s="178">
        <v>0</v>
      </c>
      <c r="BA425" s="178">
        <v>0</v>
      </c>
      <c r="BB425" s="178">
        <v>0</v>
      </c>
      <c r="BC425" s="10">
        <f t="shared" si="902"/>
        <v>0</v>
      </c>
      <c r="BD425" s="178">
        <v>0</v>
      </c>
      <c r="BE425" s="178">
        <v>0</v>
      </c>
      <c r="BF425" s="178">
        <v>0</v>
      </c>
      <c r="BG425" s="178">
        <v>0</v>
      </c>
      <c r="BH425" s="178">
        <v>0</v>
      </c>
      <c r="BI425" s="178">
        <v>0</v>
      </c>
      <c r="BJ425" s="178">
        <v>0</v>
      </c>
      <c r="BK425" s="178">
        <v>0</v>
      </c>
      <c r="BL425" s="178">
        <v>0</v>
      </c>
      <c r="BM425" s="178">
        <v>0</v>
      </c>
      <c r="BN425" s="178">
        <v>0</v>
      </c>
      <c r="BO425" s="178">
        <v>0</v>
      </c>
      <c r="BP425" s="184">
        <f t="shared" si="898"/>
        <v>0</v>
      </c>
    </row>
    <row r="426" spans="2:68" x14ac:dyDescent="0.25">
      <c r="B426" s="119" t="s">
        <v>200</v>
      </c>
      <c r="C426" s="118" t="s">
        <v>349</v>
      </c>
      <c r="D426" s="106">
        <v>0</v>
      </c>
      <c r="E426" s="178">
        <v>0</v>
      </c>
      <c r="F426" s="178">
        <v>0</v>
      </c>
      <c r="G426" s="178">
        <v>0</v>
      </c>
      <c r="H426" s="178">
        <v>0</v>
      </c>
      <c r="I426" s="178">
        <v>0</v>
      </c>
      <c r="J426" s="178">
        <v>0</v>
      </c>
      <c r="K426" s="178">
        <v>0</v>
      </c>
      <c r="L426" s="178">
        <v>0</v>
      </c>
      <c r="M426" s="178">
        <v>0</v>
      </c>
      <c r="N426" s="178">
        <v>0</v>
      </c>
      <c r="O426" s="178">
        <v>0</v>
      </c>
      <c r="P426" s="10">
        <f t="shared" si="899"/>
        <v>0</v>
      </c>
      <c r="Q426" s="178">
        <v>0</v>
      </c>
      <c r="R426" s="178">
        <v>0</v>
      </c>
      <c r="S426" s="178">
        <v>0</v>
      </c>
      <c r="T426" s="178">
        <v>0</v>
      </c>
      <c r="U426" s="178">
        <v>0</v>
      </c>
      <c r="V426" s="178">
        <v>0</v>
      </c>
      <c r="W426" s="178">
        <v>0</v>
      </c>
      <c r="X426" s="178">
        <v>0</v>
      </c>
      <c r="Y426" s="178">
        <v>0</v>
      </c>
      <c r="Z426" s="178">
        <v>0</v>
      </c>
      <c r="AA426" s="178">
        <v>0</v>
      </c>
      <c r="AB426" s="178">
        <v>0</v>
      </c>
      <c r="AC426" s="10">
        <f t="shared" si="900"/>
        <v>0</v>
      </c>
      <c r="AD426" s="178">
        <v>0</v>
      </c>
      <c r="AE426" s="178">
        <v>0</v>
      </c>
      <c r="AF426" s="178">
        <v>0</v>
      </c>
      <c r="AG426" s="178">
        <v>0</v>
      </c>
      <c r="AH426" s="178">
        <v>0</v>
      </c>
      <c r="AI426" s="178">
        <v>0</v>
      </c>
      <c r="AJ426" s="178">
        <v>0</v>
      </c>
      <c r="AK426" s="178">
        <v>0</v>
      </c>
      <c r="AL426" s="178">
        <v>0</v>
      </c>
      <c r="AM426" s="178">
        <v>0</v>
      </c>
      <c r="AN426" s="178">
        <v>0</v>
      </c>
      <c r="AO426" s="178">
        <v>0</v>
      </c>
      <c r="AP426" s="10">
        <f t="shared" si="901"/>
        <v>0</v>
      </c>
      <c r="AQ426" s="178">
        <v>0</v>
      </c>
      <c r="AR426" s="178">
        <v>0</v>
      </c>
      <c r="AS426" s="178">
        <v>0</v>
      </c>
      <c r="AT426" s="178">
        <v>0</v>
      </c>
      <c r="AU426" s="178">
        <v>0</v>
      </c>
      <c r="AV426" s="178">
        <v>0</v>
      </c>
      <c r="AW426" s="178">
        <v>0</v>
      </c>
      <c r="AX426" s="178">
        <v>0</v>
      </c>
      <c r="AY426" s="178">
        <v>0</v>
      </c>
      <c r="AZ426" s="178">
        <v>0</v>
      </c>
      <c r="BA426" s="178">
        <v>0</v>
      </c>
      <c r="BB426" s="178">
        <v>0</v>
      </c>
      <c r="BC426" s="10">
        <f t="shared" si="902"/>
        <v>0</v>
      </c>
      <c r="BD426" s="178">
        <v>0</v>
      </c>
      <c r="BE426" s="178">
        <v>0</v>
      </c>
      <c r="BF426" s="178">
        <v>0</v>
      </c>
      <c r="BG426" s="178">
        <v>0</v>
      </c>
      <c r="BH426" s="178">
        <v>0</v>
      </c>
      <c r="BI426" s="178">
        <v>0</v>
      </c>
      <c r="BJ426" s="178">
        <v>0</v>
      </c>
      <c r="BK426" s="178">
        <v>0</v>
      </c>
      <c r="BL426" s="178">
        <v>0</v>
      </c>
      <c r="BM426" s="178">
        <v>0</v>
      </c>
      <c r="BN426" s="178">
        <v>0</v>
      </c>
      <c r="BO426" s="178">
        <v>0</v>
      </c>
      <c r="BP426" s="184">
        <f t="shared" si="898"/>
        <v>0</v>
      </c>
    </row>
    <row r="427" spans="2:68" x14ac:dyDescent="0.25">
      <c r="B427" s="119" t="s">
        <v>200</v>
      </c>
      <c r="C427" s="118" t="s">
        <v>350</v>
      </c>
      <c r="D427" s="106">
        <v>0</v>
      </c>
      <c r="E427" s="178">
        <v>0</v>
      </c>
      <c r="F427" s="178">
        <v>0</v>
      </c>
      <c r="G427" s="178">
        <v>0</v>
      </c>
      <c r="H427" s="178">
        <v>0</v>
      </c>
      <c r="I427" s="178">
        <v>0</v>
      </c>
      <c r="J427" s="178">
        <v>0</v>
      </c>
      <c r="K427" s="178">
        <v>0</v>
      </c>
      <c r="L427" s="178">
        <v>0</v>
      </c>
      <c r="M427" s="178">
        <v>0</v>
      </c>
      <c r="N427" s="178">
        <v>0</v>
      </c>
      <c r="O427" s="178">
        <v>0</v>
      </c>
      <c r="P427" s="10">
        <f t="shared" si="899"/>
        <v>0</v>
      </c>
      <c r="Q427" s="178">
        <v>0</v>
      </c>
      <c r="R427" s="178">
        <v>0</v>
      </c>
      <c r="S427" s="178">
        <v>0</v>
      </c>
      <c r="T427" s="178">
        <v>0</v>
      </c>
      <c r="U427" s="178">
        <v>0</v>
      </c>
      <c r="V427" s="178">
        <v>0</v>
      </c>
      <c r="W427" s="178">
        <v>0</v>
      </c>
      <c r="X427" s="178">
        <v>0</v>
      </c>
      <c r="Y427" s="178">
        <v>0</v>
      </c>
      <c r="Z427" s="178">
        <v>0</v>
      </c>
      <c r="AA427" s="178">
        <v>0</v>
      </c>
      <c r="AB427" s="178">
        <v>0</v>
      </c>
      <c r="AC427" s="10">
        <f t="shared" si="900"/>
        <v>0</v>
      </c>
      <c r="AD427" s="178">
        <v>0</v>
      </c>
      <c r="AE427" s="178">
        <v>0</v>
      </c>
      <c r="AF427" s="178">
        <v>0</v>
      </c>
      <c r="AG427" s="178">
        <v>0</v>
      </c>
      <c r="AH427" s="178">
        <v>0</v>
      </c>
      <c r="AI427" s="178">
        <v>0</v>
      </c>
      <c r="AJ427" s="178">
        <v>0</v>
      </c>
      <c r="AK427" s="178">
        <v>0</v>
      </c>
      <c r="AL427" s="178">
        <v>0</v>
      </c>
      <c r="AM427" s="178">
        <v>0</v>
      </c>
      <c r="AN427" s="178">
        <v>0</v>
      </c>
      <c r="AO427" s="178">
        <v>0</v>
      </c>
      <c r="AP427" s="10">
        <f t="shared" si="901"/>
        <v>0</v>
      </c>
      <c r="AQ427" s="178">
        <v>0</v>
      </c>
      <c r="AR427" s="178">
        <v>0</v>
      </c>
      <c r="AS427" s="178">
        <v>0</v>
      </c>
      <c r="AT427" s="178">
        <v>0</v>
      </c>
      <c r="AU427" s="178">
        <v>0</v>
      </c>
      <c r="AV427" s="178">
        <v>0</v>
      </c>
      <c r="AW427" s="178">
        <v>0</v>
      </c>
      <c r="AX427" s="178">
        <v>0</v>
      </c>
      <c r="AY427" s="178">
        <v>0</v>
      </c>
      <c r="AZ427" s="178">
        <v>0</v>
      </c>
      <c r="BA427" s="178">
        <v>0</v>
      </c>
      <c r="BB427" s="178">
        <v>0</v>
      </c>
      <c r="BC427" s="10">
        <f t="shared" si="902"/>
        <v>0</v>
      </c>
      <c r="BD427" s="178">
        <v>0</v>
      </c>
      <c r="BE427" s="178">
        <v>0</v>
      </c>
      <c r="BF427" s="178">
        <v>0</v>
      </c>
      <c r="BG427" s="178">
        <v>0</v>
      </c>
      <c r="BH427" s="178">
        <v>0</v>
      </c>
      <c r="BI427" s="178">
        <v>0</v>
      </c>
      <c r="BJ427" s="178">
        <v>0</v>
      </c>
      <c r="BK427" s="178">
        <v>0</v>
      </c>
      <c r="BL427" s="178">
        <v>0</v>
      </c>
      <c r="BM427" s="178">
        <v>0</v>
      </c>
      <c r="BN427" s="178">
        <v>0</v>
      </c>
      <c r="BO427" s="178">
        <v>0</v>
      </c>
      <c r="BP427" s="184">
        <f t="shared" si="898"/>
        <v>0</v>
      </c>
    </row>
    <row r="428" spans="2:68" x14ac:dyDescent="0.25">
      <c r="B428" s="119" t="s">
        <v>200</v>
      </c>
      <c r="C428" s="118" t="s">
        <v>351</v>
      </c>
      <c r="D428" s="106">
        <v>0</v>
      </c>
      <c r="E428" s="178">
        <v>0</v>
      </c>
      <c r="F428" s="178">
        <v>0</v>
      </c>
      <c r="G428" s="178">
        <v>0</v>
      </c>
      <c r="H428" s="178">
        <v>0</v>
      </c>
      <c r="I428" s="178">
        <v>0</v>
      </c>
      <c r="J428" s="178">
        <v>0</v>
      </c>
      <c r="K428" s="178">
        <v>0</v>
      </c>
      <c r="L428" s="178">
        <v>0</v>
      </c>
      <c r="M428" s="178">
        <v>0</v>
      </c>
      <c r="N428" s="178">
        <v>0</v>
      </c>
      <c r="O428" s="178">
        <v>0</v>
      </c>
      <c r="P428" s="10">
        <f t="shared" si="899"/>
        <v>0</v>
      </c>
      <c r="Q428" s="178">
        <v>0</v>
      </c>
      <c r="R428" s="178">
        <v>0</v>
      </c>
      <c r="S428" s="178">
        <v>0</v>
      </c>
      <c r="T428" s="178">
        <v>0</v>
      </c>
      <c r="U428" s="178">
        <v>0</v>
      </c>
      <c r="V428" s="178">
        <v>0</v>
      </c>
      <c r="W428" s="178">
        <v>0</v>
      </c>
      <c r="X428" s="178">
        <v>0</v>
      </c>
      <c r="Y428" s="178">
        <v>0</v>
      </c>
      <c r="Z428" s="178">
        <v>0</v>
      </c>
      <c r="AA428" s="178">
        <v>0</v>
      </c>
      <c r="AB428" s="178">
        <v>0</v>
      </c>
      <c r="AC428" s="10">
        <f t="shared" si="900"/>
        <v>0</v>
      </c>
      <c r="AD428" s="178">
        <v>0</v>
      </c>
      <c r="AE428" s="178">
        <v>0</v>
      </c>
      <c r="AF428" s="178">
        <v>0</v>
      </c>
      <c r="AG428" s="178">
        <v>0</v>
      </c>
      <c r="AH428" s="178">
        <v>0</v>
      </c>
      <c r="AI428" s="178">
        <v>0</v>
      </c>
      <c r="AJ428" s="178">
        <v>0</v>
      </c>
      <c r="AK428" s="178">
        <v>0</v>
      </c>
      <c r="AL428" s="178">
        <v>0</v>
      </c>
      <c r="AM428" s="178">
        <v>0</v>
      </c>
      <c r="AN428" s="178">
        <v>0</v>
      </c>
      <c r="AO428" s="178">
        <v>0</v>
      </c>
      <c r="AP428" s="10">
        <f t="shared" si="901"/>
        <v>0</v>
      </c>
      <c r="AQ428" s="178">
        <v>0</v>
      </c>
      <c r="AR428" s="178">
        <v>0</v>
      </c>
      <c r="AS428" s="178">
        <v>0</v>
      </c>
      <c r="AT428" s="178">
        <v>0</v>
      </c>
      <c r="AU428" s="178">
        <v>0</v>
      </c>
      <c r="AV428" s="178">
        <v>0</v>
      </c>
      <c r="AW428" s="178">
        <v>0</v>
      </c>
      <c r="AX428" s="178">
        <v>0</v>
      </c>
      <c r="AY428" s="178">
        <v>0</v>
      </c>
      <c r="AZ428" s="178">
        <v>0</v>
      </c>
      <c r="BA428" s="178">
        <v>0</v>
      </c>
      <c r="BB428" s="178">
        <v>0</v>
      </c>
      <c r="BC428" s="10">
        <f t="shared" si="902"/>
        <v>0</v>
      </c>
      <c r="BD428" s="178">
        <v>0</v>
      </c>
      <c r="BE428" s="178">
        <v>0</v>
      </c>
      <c r="BF428" s="178">
        <v>0</v>
      </c>
      <c r="BG428" s="178">
        <v>0</v>
      </c>
      <c r="BH428" s="178">
        <v>0</v>
      </c>
      <c r="BI428" s="178">
        <v>0</v>
      </c>
      <c r="BJ428" s="178">
        <v>0</v>
      </c>
      <c r="BK428" s="178">
        <v>0</v>
      </c>
      <c r="BL428" s="178">
        <v>0</v>
      </c>
      <c r="BM428" s="178">
        <v>0</v>
      </c>
      <c r="BN428" s="178">
        <v>0</v>
      </c>
      <c r="BO428" s="178">
        <v>0</v>
      </c>
      <c r="BP428" s="184">
        <f t="shared" si="898"/>
        <v>0</v>
      </c>
    </row>
    <row r="429" spans="2:68" x14ac:dyDescent="0.25">
      <c r="B429" s="119" t="s">
        <v>200</v>
      </c>
      <c r="C429" s="118" t="s">
        <v>352</v>
      </c>
      <c r="D429" s="106">
        <v>0</v>
      </c>
      <c r="E429" s="178">
        <v>0</v>
      </c>
      <c r="F429" s="178">
        <v>0</v>
      </c>
      <c r="G429" s="178">
        <v>0</v>
      </c>
      <c r="H429" s="178">
        <v>0</v>
      </c>
      <c r="I429" s="178">
        <v>0</v>
      </c>
      <c r="J429" s="178">
        <v>0</v>
      </c>
      <c r="K429" s="178">
        <v>0</v>
      </c>
      <c r="L429" s="178">
        <v>0</v>
      </c>
      <c r="M429" s="178">
        <v>0</v>
      </c>
      <c r="N429" s="178">
        <v>0</v>
      </c>
      <c r="O429" s="178">
        <v>0</v>
      </c>
      <c r="P429" s="10">
        <f t="shared" si="899"/>
        <v>0</v>
      </c>
      <c r="Q429" s="178">
        <v>0</v>
      </c>
      <c r="R429" s="178">
        <v>0</v>
      </c>
      <c r="S429" s="178">
        <v>0</v>
      </c>
      <c r="T429" s="178">
        <v>0</v>
      </c>
      <c r="U429" s="178">
        <v>0</v>
      </c>
      <c r="V429" s="178">
        <v>0</v>
      </c>
      <c r="W429" s="178">
        <v>0</v>
      </c>
      <c r="X429" s="178">
        <v>0</v>
      </c>
      <c r="Y429" s="178">
        <v>0</v>
      </c>
      <c r="Z429" s="178">
        <v>0</v>
      </c>
      <c r="AA429" s="178">
        <v>0</v>
      </c>
      <c r="AB429" s="178">
        <v>0</v>
      </c>
      <c r="AC429" s="10">
        <f t="shared" si="900"/>
        <v>0</v>
      </c>
      <c r="AD429" s="178">
        <v>0</v>
      </c>
      <c r="AE429" s="178">
        <v>0</v>
      </c>
      <c r="AF429" s="178">
        <v>0</v>
      </c>
      <c r="AG429" s="178">
        <v>0</v>
      </c>
      <c r="AH429" s="178">
        <v>0</v>
      </c>
      <c r="AI429" s="178">
        <v>0</v>
      </c>
      <c r="AJ429" s="178">
        <v>0</v>
      </c>
      <c r="AK429" s="178">
        <v>0</v>
      </c>
      <c r="AL429" s="178">
        <v>0</v>
      </c>
      <c r="AM429" s="178">
        <v>0</v>
      </c>
      <c r="AN429" s="178">
        <v>0</v>
      </c>
      <c r="AO429" s="178">
        <v>0</v>
      </c>
      <c r="AP429" s="10">
        <f t="shared" si="901"/>
        <v>0</v>
      </c>
      <c r="AQ429" s="178">
        <v>0</v>
      </c>
      <c r="AR429" s="178">
        <v>0</v>
      </c>
      <c r="AS429" s="178">
        <v>0</v>
      </c>
      <c r="AT429" s="178">
        <v>0</v>
      </c>
      <c r="AU429" s="178">
        <v>0</v>
      </c>
      <c r="AV429" s="178">
        <v>0</v>
      </c>
      <c r="AW429" s="178">
        <v>0</v>
      </c>
      <c r="AX429" s="178">
        <v>0</v>
      </c>
      <c r="AY429" s="178">
        <v>0</v>
      </c>
      <c r="AZ429" s="178">
        <v>0</v>
      </c>
      <c r="BA429" s="178">
        <v>0</v>
      </c>
      <c r="BB429" s="178">
        <v>0</v>
      </c>
      <c r="BC429" s="10">
        <f t="shared" si="902"/>
        <v>0</v>
      </c>
      <c r="BD429" s="178">
        <v>0</v>
      </c>
      <c r="BE429" s="178">
        <v>0</v>
      </c>
      <c r="BF429" s="178">
        <v>0</v>
      </c>
      <c r="BG429" s="178">
        <v>0</v>
      </c>
      <c r="BH429" s="178">
        <v>0</v>
      </c>
      <c r="BI429" s="178">
        <v>0</v>
      </c>
      <c r="BJ429" s="178">
        <v>0</v>
      </c>
      <c r="BK429" s="178">
        <v>0</v>
      </c>
      <c r="BL429" s="178">
        <v>0</v>
      </c>
      <c r="BM429" s="178">
        <v>0</v>
      </c>
      <c r="BN429" s="178">
        <v>0</v>
      </c>
      <c r="BO429" s="178">
        <v>0</v>
      </c>
      <c r="BP429" s="184">
        <f t="shared" si="898"/>
        <v>0</v>
      </c>
    </row>
    <row r="430" spans="2:68" x14ac:dyDescent="0.25">
      <c r="B430" s="119" t="s">
        <v>200</v>
      </c>
      <c r="C430" s="118" t="s">
        <v>353</v>
      </c>
      <c r="D430" s="187">
        <v>0</v>
      </c>
      <c r="E430" s="188">
        <v>0</v>
      </c>
      <c r="F430" s="188">
        <v>0</v>
      </c>
      <c r="G430" s="188">
        <v>0</v>
      </c>
      <c r="H430" s="188">
        <v>0</v>
      </c>
      <c r="I430" s="188">
        <v>0</v>
      </c>
      <c r="J430" s="188">
        <v>0</v>
      </c>
      <c r="K430" s="188">
        <v>0</v>
      </c>
      <c r="L430" s="188">
        <v>0</v>
      </c>
      <c r="M430" s="188">
        <v>0</v>
      </c>
      <c r="N430" s="188">
        <v>0</v>
      </c>
      <c r="O430" s="188">
        <v>0</v>
      </c>
      <c r="P430" s="189">
        <f t="shared" si="899"/>
        <v>0</v>
      </c>
      <c r="Q430" s="188">
        <v>0</v>
      </c>
      <c r="R430" s="188">
        <v>0</v>
      </c>
      <c r="S430" s="188">
        <v>0</v>
      </c>
      <c r="T430" s="188">
        <v>0</v>
      </c>
      <c r="U430" s="188">
        <v>0</v>
      </c>
      <c r="V430" s="188">
        <v>0</v>
      </c>
      <c r="W430" s="188">
        <v>0</v>
      </c>
      <c r="X430" s="188">
        <v>0</v>
      </c>
      <c r="Y430" s="188">
        <v>0</v>
      </c>
      <c r="Z430" s="188">
        <v>0</v>
      </c>
      <c r="AA430" s="188">
        <v>0</v>
      </c>
      <c r="AB430" s="188">
        <v>0</v>
      </c>
      <c r="AC430" s="189">
        <f t="shared" si="900"/>
        <v>0</v>
      </c>
      <c r="AD430" s="188">
        <v>0</v>
      </c>
      <c r="AE430" s="188">
        <v>0</v>
      </c>
      <c r="AF430" s="188">
        <v>0</v>
      </c>
      <c r="AG430" s="188">
        <v>0</v>
      </c>
      <c r="AH430" s="188">
        <v>0</v>
      </c>
      <c r="AI430" s="188">
        <v>0</v>
      </c>
      <c r="AJ430" s="188">
        <v>0</v>
      </c>
      <c r="AK430" s="188">
        <v>0</v>
      </c>
      <c r="AL430" s="188">
        <v>0</v>
      </c>
      <c r="AM430" s="188">
        <v>0</v>
      </c>
      <c r="AN430" s="188">
        <v>0</v>
      </c>
      <c r="AO430" s="188">
        <v>0</v>
      </c>
      <c r="AP430" s="189">
        <f t="shared" si="901"/>
        <v>0</v>
      </c>
      <c r="AQ430" s="188">
        <v>0</v>
      </c>
      <c r="AR430" s="188">
        <v>0</v>
      </c>
      <c r="AS430" s="188">
        <v>0</v>
      </c>
      <c r="AT430" s="188">
        <v>0</v>
      </c>
      <c r="AU430" s="188">
        <v>0</v>
      </c>
      <c r="AV430" s="188">
        <v>0</v>
      </c>
      <c r="AW430" s="188">
        <v>0</v>
      </c>
      <c r="AX430" s="188">
        <v>0</v>
      </c>
      <c r="AY430" s="188">
        <v>0</v>
      </c>
      <c r="AZ430" s="188">
        <v>0</v>
      </c>
      <c r="BA430" s="188">
        <v>0</v>
      </c>
      <c r="BB430" s="188">
        <v>0</v>
      </c>
      <c r="BC430" s="189">
        <f t="shared" si="902"/>
        <v>0</v>
      </c>
      <c r="BD430" s="188">
        <v>0</v>
      </c>
      <c r="BE430" s="188">
        <v>0</v>
      </c>
      <c r="BF430" s="188">
        <v>0</v>
      </c>
      <c r="BG430" s="188">
        <v>0</v>
      </c>
      <c r="BH430" s="188">
        <v>0</v>
      </c>
      <c r="BI430" s="188">
        <v>0</v>
      </c>
      <c r="BJ430" s="188">
        <v>0</v>
      </c>
      <c r="BK430" s="188">
        <v>0</v>
      </c>
      <c r="BL430" s="188">
        <v>0</v>
      </c>
      <c r="BM430" s="188">
        <v>0</v>
      </c>
      <c r="BN430" s="188">
        <v>0</v>
      </c>
      <c r="BO430" s="188">
        <v>0</v>
      </c>
      <c r="BP430" s="190">
        <f t="shared" si="898"/>
        <v>0</v>
      </c>
    </row>
    <row r="431" spans="2:68" x14ac:dyDescent="0.25">
      <c r="B431" s="114"/>
      <c r="C431" s="68"/>
      <c r="D431" s="142">
        <f>SUM(D416:D430)</f>
        <v>0</v>
      </c>
      <c r="E431" s="142">
        <f t="shared" ref="E431" si="903">SUM(E416:E430)</f>
        <v>0</v>
      </c>
      <c r="F431" s="142">
        <f t="shared" ref="F431" si="904">SUM(F416:F430)</f>
        <v>0</v>
      </c>
      <c r="G431" s="142">
        <f t="shared" ref="G431" si="905">SUM(G416:G430)</f>
        <v>0</v>
      </c>
      <c r="H431" s="142">
        <f t="shared" ref="H431" si="906">SUM(H416:H430)</f>
        <v>0</v>
      </c>
      <c r="I431" s="142">
        <f t="shared" ref="I431" si="907">SUM(I416:I430)</f>
        <v>0</v>
      </c>
      <c r="J431" s="142">
        <f t="shared" ref="J431" si="908">SUM(J416:J430)</f>
        <v>0</v>
      </c>
      <c r="K431" s="142">
        <f t="shared" ref="K431" si="909">SUM(K416:K430)</f>
        <v>0</v>
      </c>
      <c r="L431" s="142">
        <f t="shared" ref="L431" si="910">SUM(L416:L430)</f>
        <v>0</v>
      </c>
      <c r="M431" s="142">
        <f t="shared" ref="M431" si="911">SUM(M416:M430)</f>
        <v>0</v>
      </c>
      <c r="N431" s="142">
        <f t="shared" ref="N431" si="912">SUM(N416:N430)</f>
        <v>0</v>
      </c>
      <c r="O431" s="142">
        <f t="shared" ref="O431" si="913">SUM(O416:O430)</f>
        <v>0</v>
      </c>
      <c r="P431" s="84">
        <f>SUM(P416:P430)</f>
        <v>0</v>
      </c>
      <c r="Q431" s="142">
        <f>SUM(Q416:Q430)</f>
        <v>0</v>
      </c>
      <c r="R431" s="142">
        <f t="shared" ref="R431" si="914">SUM(R416:R430)</f>
        <v>0</v>
      </c>
      <c r="S431" s="142">
        <f t="shared" ref="S431" si="915">SUM(S416:S430)</f>
        <v>0</v>
      </c>
      <c r="T431" s="142">
        <f t="shared" ref="T431" si="916">SUM(T416:T430)</f>
        <v>0</v>
      </c>
      <c r="U431" s="142">
        <f t="shared" ref="U431" si="917">SUM(U416:U430)</f>
        <v>0</v>
      </c>
      <c r="V431" s="142">
        <f t="shared" ref="V431" si="918">SUM(V416:V430)</f>
        <v>0</v>
      </c>
      <c r="W431" s="142">
        <f t="shared" ref="W431" si="919">SUM(W416:W430)</f>
        <v>0</v>
      </c>
      <c r="X431" s="142">
        <f t="shared" ref="X431" si="920">SUM(X416:X430)</f>
        <v>0</v>
      </c>
      <c r="Y431" s="142">
        <f t="shared" ref="Y431" si="921">SUM(Y416:Y430)</f>
        <v>0</v>
      </c>
      <c r="Z431" s="142">
        <f t="shared" ref="Z431" si="922">SUM(Z416:Z430)</f>
        <v>0</v>
      </c>
      <c r="AA431" s="142">
        <f t="shared" ref="AA431" si="923">SUM(AA416:AA430)</f>
        <v>0</v>
      </c>
      <c r="AB431" s="142">
        <f t="shared" ref="AB431" si="924">SUM(AB416:AB430)</f>
        <v>0</v>
      </c>
      <c r="AC431" s="84">
        <f>SUM(AC416:AC430)</f>
        <v>0</v>
      </c>
      <c r="AD431" s="142">
        <f>SUM(AD416:AD430)</f>
        <v>0</v>
      </c>
      <c r="AE431" s="142">
        <f t="shared" ref="AE431" si="925">SUM(AE416:AE430)</f>
        <v>0</v>
      </c>
      <c r="AF431" s="142">
        <f t="shared" ref="AF431" si="926">SUM(AF416:AF430)</f>
        <v>0</v>
      </c>
      <c r="AG431" s="142">
        <f t="shared" ref="AG431" si="927">SUM(AG416:AG430)</f>
        <v>0</v>
      </c>
      <c r="AH431" s="142">
        <f t="shared" ref="AH431" si="928">SUM(AH416:AH430)</f>
        <v>0</v>
      </c>
      <c r="AI431" s="142">
        <f t="shared" ref="AI431" si="929">SUM(AI416:AI430)</f>
        <v>0</v>
      </c>
      <c r="AJ431" s="142">
        <f t="shared" ref="AJ431" si="930">SUM(AJ416:AJ430)</f>
        <v>0</v>
      </c>
      <c r="AK431" s="142">
        <f t="shared" ref="AK431" si="931">SUM(AK416:AK430)</f>
        <v>0</v>
      </c>
      <c r="AL431" s="142">
        <f t="shared" ref="AL431" si="932">SUM(AL416:AL430)</f>
        <v>0</v>
      </c>
      <c r="AM431" s="142">
        <f t="shared" ref="AM431" si="933">SUM(AM416:AM430)</f>
        <v>0</v>
      </c>
      <c r="AN431" s="142">
        <f t="shared" ref="AN431" si="934">SUM(AN416:AN430)</f>
        <v>0</v>
      </c>
      <c r="AO431" s="142">
        <f t="shared" ref="AO431" si="935">SUM(AO416:AO430)</f>
        <v>0</v>
      </c>
      <c r="AP431" s="84">
        <f>SUM(AP416:AP430)</f>
        <v>0</v>
      </c>
      <c r="AQ431" s="142">
        <f>SUM(AQ416:AQ430)</f>
        <v>0</v>
      </c>
      <c r="AR431" s="142">
        <f t="shared" ref="AR431" si="936">SUM(AR416:AR430)</f>
        <v>0</v>
      </c>
      <c r="AS431" s="142">
        <f t="shared" ref="AS431" si="937">SUM(AS416:AS430)</f>
        <v>0</v>
      </c>
      <c r="AT431" s="142">
        <f t="shared" ref="AT431" si="938">SUM(AT416:AT430)</f>
        <v>0</v>
      </c>
      <c r="AU431" s="142">
        <f t="shared" ref="AU431" si="939">SUM(AU416:AU430)</f>
        <v>0</v>
      </c>
      <c r="AV431" s="142">
        <f t="shared" ref="AV431" si="940">SUM(AV416:AV430)</f>
        <v>0</v>
      </c>
      <c r="AW431" s="142">
        <f t="shared" ref="AW431" si="941">SUM(AW416:AW430)</f>
        <v>0</v>
      </c>
      <c r="AX431" s="142">
        <f t="shared" ref="AX431" si="942">SUM(AX416:AX430)</f>
        <v>0</v>
      </c>
      <c r="AY431" s="142">
        <f t="shared" ref="AY431" si="943">SUM(AY416:AY430)</f>
        <v>0</v>
      </c>
      <c r="AZ431" s="142">
        <f t="shared" ref="AZ431" si="944">SUM(AZ416:AZ430)</f>
        <v>0</v>
      </c>
      <c r="BA431" s="142">
        <f t="shared" ref="BA431" si="945">SUM(BA416:BA430)</f>
        <v>0</v>
      </c>
      <c r="BB431" s="142">
        <f t="shared" ref="BB431" si="946">SUM(BB416:BB430)</f>
        <v>0</v>
      </c>
      <c r="BC431" s="84">
        <f>SUM(BC416:BC430)</f>
        <v>0</v>
      </c>
      <c r="BD431" s="142">
        <f>SUM(BD416:BD430)</f>
        <v>0</v>
      </c>
      <c r="BE431" s="142">
        <f t="shared" ref="BE431" si="947">SUM(BE416:BE430)</f>
        <v>0</v>
      </c>
      <c r="BF431" s="142">
        <f t="shared" ref="BF431" si="948">SUM(BF416:BF430)</f>
        <v>0</v>
      </c>
      <c r="BG431" s="142">
        <f t="shared" ref="BG431" si="949">SUM(BG416:BG430)</f>
        <v>0</v>
      </c>
      <c r="BH431" s="142">
        <f t="shared" ref="BH431" si="950">SUM(BH416:BH430)</f>
        <v>0</v>
      </c>
      <c r="BI431" s="142">
        <f t="shared" ref="BI431" si="951">SUM(BI416:BI430)</f>
        <v>0</v>
      </c>
      <c r="BJ431" s="142">
        <f t="shared" ref="BJ431" si="952">SUM(BJ416:BJ430)</f>
        <v>0</v>
      </c>
      <c r="BK431" s="142">
        <f t="shared" ref="BK431" si="953">SUM(BK416:BK430)</f>
        <v>0</v>
      </c>
      <c r="BL431" s="142">
        <f t="shared" ref="BL431" si="954">SUM(BL416:BL430)</f>
        <v>0</v>
      </c>
      <c r="BM431" s="142">
        <f t="shared" ref="BM431" si="955">SUM(BM416:BM430)</f>
        <v>0</v>
      </c>
      <c r="BN431" s="142">
        <f t="shared" ref="BN431" si="956">SUM(BN416:BN430)</f>
        <v>0</v>
      </c>
      <c r="BO431" s="142">
        <f t="shared" ref="BO431" si="957">SUM(BO416:BO430)</f>
        <v>0</v>
      </c>
      <c r="BP431" s="191">
        <f>SUM(BP416:BP430)</f>
        <v>0</v>
      </c>
    </row>
    <row r="432" spans="2:68" x14ac:dyDescent="0.25">
      <c r="B432" s="181" t="s">
        <v>355</v>
      </c>
      <c r="C432" s="68"/>
      <c r="D432" s="93"/>
      <c r="E432" s="68"/>
      <c r="F432" s="68"/>
      <c r="G432" s="68"/>
      <c r="H432" s="68"/>
      <c r="I432" s="69"/>
      <c r="J432" s="69"/>
      <c r="K432" s="69"/>
      <c r="L432" s="69"/>
      <c r="M432" s="69"/>
      <c r="N432" s="69"/>
      <c r="O432" s="69"/>
      <c r="P432" s="69"/>
      <c r="Q432" s="69"/>
      <c r="R432" s="69"/>
      <c r="S432" s="69"/>
      <c r="T432" s="69"/>
      <c r="U432" s="69"/>
      <c r="V432" s="69"/>
      <c r="W432" s="69"/>
      <c r="X432" s="69"/>
      <c r="Y432" s="69"/>
      <c r="Z432" s="69"/>
      <c r="AA432" s="69"/>
      <c r="AB432" s="69"/>
      <c r="AC432" s="69"/>
      <c r="AD432" s="69"/>
      <c r="AE432" s="69"/>
      <c r="AF432" s="69"/>
      <c r="AG432" s="69"/>
      <c r="AH432" s="69"/>
      <c r="AI432" s="69"/>
      <c r="AJ432" s="69"/>
      <c r="AK432" s="69"/>
      <c r="AL432" s="69"/>
      <c r="AM432" s="69"/>
      <c r="AN432" s="69"/>
      <c r="AO432" s="69"/>
      <c r="AP432" s="69"/>
      <c r="AQ432" s="69"/>
      <c r="AR432" s="69"/>
      <c r="AS432" s="69"/>
      <c r="AT432" s="69"/>
      <c r="AU432" s="69"/>
      <c r="AV432" s="69"/>
      <c r="AW432" s="69"/>
      <c r="AX432" s="69"/>
      <c r="AY432" s="69"/>
      <c r="AZ432" s="69"/>
      <c r="BA432" s="69"/>
      <c r="BB432" s="69"/>
      <c r="BC432" s="69"/>
      <c r="BD432" s="69"/>
      <c r="BE432" s="69"/>
      <c r="BF432" s="69"/>
      <c r="BG432" s="69"/>
      <c r="BH432" s="69"/>
      <c r="BI432" s="69"/>
      <c r="BJ432" s="69"/>
      <c r="BK432" s="69"/>
      <c r="BL432" s="69"/>
      <c r="BM432" s="69"/>
      <c r="BN432" s="69"/>
      <c r="BO432" s="69"/>
      <c r="BP432" s="180"/>
    </row>
    <row r="433" spans="2:68" x14ac:dyDescent="0.25">
      <c r="B433" s="119" t="s">
        <v>200</v>
      </c>
      <c r="C433" s="118" t="s">
        <v>320</v>
      </c>
      <c r="D433" s="106">
        <v>0</v>
      </c>
      <c r="E433" s="178">
        <v>0</v>
      </c>
      <c r="F433" s="178">
        <v>0</v>
      </c>
      <c r="G433" s="178">
        <v>0</v>
      </c>
      <c r="H433" s="178">
        <v>0</v>
      </c>
      <c r="I433" s="178">
        <v>0</v>
      </c>
      <c r="J433" s="178">
        <v>0</v>
      </c>
      <c r="K433" s="178">
        <v>0</v>
      </c>
      <c r="L433" s="178">
        <v>0</v>
      </c>
      <c r="M433" s="178">
        <v>0</v>
      </c>
      <c r="N433" s="178">
        <v>0</v>
      </c>
      <c r="O433" s="178">
        <v>0</v>
      </c>
      <c r="P433" s="10">
        <f>SUM(D433:O433)</f>
        <v>0</v>
      </c>
      <c r="Q433" s="178">
        <v>0</v>
      </c>
      <c r="R433" s="178">
        <v>0</v>
      </c>
      <c r="S433" s="178">
        <v>0</v>
      </c>
      <c r="T433" s="178">
        <v>0</v>
      </c>
      <c r="U433" s="178">
        <v>0</v>
      </c>
      <c r="V433" s="178">
        <v>0</v>
      </c>
      <c r="W433" s="178">
        <v>0</v>
      </c>
      <c r="X433" s="178">
        <v>0</v>
      </c>
      <c r="Y433" s="178">
        <v>0</v>
      </c>
      <c r="Z433" s="178">
        <v>0</v>
      </c>
      <c r="AA433" s="178">
        <v>0</v>
      </c>
      <c r="AB433" s="178">
        <v>0</v>
      </c>
      <c r="AC433" s="10">
        <f>SUM(Q433:AB433)</f>
        <v>0</v>
      </c>
      <c r="AD433" s="178">
        <v>0</v>
      </c>
      <c r="AE433" s="178">
        <v>0</v>
      </c>
      <c r="AF433" s="178">
        <v>0</v>
      </c>
      <c r="AG433" s="178">
        <v>0</v>
      </c>
      <c r="AH433" s="178">
        <v>0</v>
      </c>
      <c r="AI433" s="178">
        <v>0</v>
      </c>
      <c r="AJ433" s="178">
        <v>0</v>
      </c>
      <c r="AK433" s="178">
        <v>0</v>
      </c>
      <c r="AL433" s="178">
        <v>0</v>
      </c>
      <c r="AM433" s="178">
        <v>0</v>
      </c>
      <c r="AN433" s="178">
        <v>0</v>
      </c>
      <c r="AO433" s="178">
        <v>0</v>
      </c>
      <c r="AP433" s="10">
        <f>SUM(AD433:AO433)</f>
        <v>0</v>
      </c>
      <c r="AQ433" s="178">
        <v>0</v>
      </c>
      <c r="AR433" s="178">
        <v>0</v>
      </c>
      <c r="AS433" s="178">
        <v>0</v>
      </c>
      <c r="AT433" s="178">
        <v>0</v>
      </c>
      <c r="AU433" s="178">
        <v>0</v>
      </c>
      <c r="AV433" s="178">
        <v>0</v>
      </c>
      <c r="AW433" s="178">
        <v>0</v>
      </c>
      <c r="AX433" s="178">
        <v>0</v>
      </c>
      <c r="AY433" s="178">
        <v>0</v>
      </c>
      <c r="AZ433" s="178">
        <v>0</v>
      </c>
      <c r="BA433" s="178">
        <v>0</v>
      </c>
      <c r="BB433" s="178">
        <v>0</v>
      </c>
      <c r="BC433" s="10">
        <f>SUM(AQ433:BB433)</f>
        <v>0</v>
      </c>
      <c r="BD433" s="178">
        <v>0</v>
      </c>
      <c r="BE433" s="178">
        <v>0</v>
      </c>
      <c r="BF433" s="178">
        <v>0</v>
      </c>
      <c r="BG433" s="178">
        <v>0</v>
      </c>
      <c r="BH433" s="178">
        <v>0</v>
      </c>
      <c r="BI433" s="178">
        <v>0</v>
      </c>
      <c r="BJ433" s="178">
        <v>0</v>
      </c>
      <c r="BK433" s="178">
        <v>0</v>
      </c>
      <c r="BL433" s="178">
        <v>0</v>
      </c>
      <c r="BM433" s="178">
        <v>0</v>
      </c>
      <c r="BN433" s="178">
        <v>0</v>
      </c>
      <c r="BO433" s="178">
        <v>0</v>
      </c>
      <c r="BP433" s="184">
        <f>SUM(BD433:BO433)</f>
        <v>0</v>
      </c>
    </row>
    <row r="434" spans="2:68" x14ac:dyDescent="0.25">
      <c r="B434" s="119" t="s">
        <v>200</v>
      </c>
      <c r="C434" s="118" t="s">
        <v>321</v>
      </c>
      <c r="D434" s="106">
        <v>0</v>
      </c>
      <c r="E434" s="178">
        <v>0</v>
      </c>
      <c r="F434" s="178">
        <v>0</v>
      </c>
      <c r="G434" s="178">
        <v>0</v>
      </c>
      <c r="H434" s="178">
        <v>0</v>
      </c>
      <c r="I434" s="178">
        <v>0</v>
      </c>
      <c r="J434" s="178">
        <v>0</v>
      </c>
      <c r="K434" s="178">
        <v>0</v>
      </c>
      <c r="L434" s="178">
        <v>0</v>
      </c>
      <c r="M434" s="178">
        <v>0</v>
      </c>
      <c r="N434" s="178">
        <v>0</v>
      </c>
      <c r="O434" s="178">
        <v>0</v>
      </c>
      <c r="P434" s="10">
        <f>SUM(D434:O434)</f>
        <v>0</v>
      </c>
      <c r="Q434" s="178">
        <v>0</v>
      </c>
      <c r="R434" s="178">
        <v>0</v>
      </c>
      <c r="S434" s="178">
        <v>0</v>
      </c>
      <c r="T434" s="178">
        <v>0</v>
      </c>
      <c r="U434" s="178">
        <v>0</v>
      </c>
      <c r="V434" s="178">
        <v>0</v>
      </c>
      <c r="W434" s="178">
        <v>0</v>
      </c>
      <c r="X434" s="178">
        <v>0</v>
      </c>
      <c r="Y434" s="178">
        <v>0</v>
      </c>
      <c r="Z434" s="178">
        <v>0</v>
      </c>
      <c r="AA434" s="178">
        <v>0</v>
      </c>
      <c r="AB434" s="178">
        <v>0</v>
      </c>
      <c r="AC434" s="10">
        <f>SUM(Q434:AB434)</f>
        <v>0</v>
      </c>
      <c r="AD434" s="178">
        <v>0</v>
      </c>
      <c r="AE434" s="178">
        <v>0</v>
      </c>
      <c r="AF434" s="178">
        <v>0</v>
      </c>
      <c r="AG434" s="178">
        <v>0</v>
      </c>
      <c r="AH434" s="178">
        <v>0</v>
      </c>
      <c r="AI434" s="178">
        <v>0</v>
      </c>
      <c r="AJ434" s="178">
        <v>0</v>
      </c>
      <c r="AK434" s="178">
        <v>0</v>
      </c>
      <c r="AL434" s="178">
        <v>0</v>
      </c>
      <c r="AM434" s="178">
        <v>0</v>
      </c>
      <c r="AN434" s="178">
        <v>0</v>
      </c>
      <c r="AO434" s="178">
        <v>0</v>
      </c>
      <c r="AP434" s="10">
        <f>SUM(AD434:AO434)</f>
        <v>0</v>
      </c>
      <c r="AQ434" s="178">
        <v>0</v>
      </c>
      <c r="AR434" s="178">
        <v>0</v>
      </c>
      <c r="AS434" s="178">
        <v>0</v>
      </c>
      <c r="AT434" s="178">
        <v>0</v>
      </c>
      <c r="AU434" s="178">
        <v>0</v>
      </c>
      <c r="AV434" s="178">
        <v>0</v>
      </c>
      <c r="AW434" s="178">
        <v>0</v>
      </c>
      <c r="AX434" s="178">
        <v>0</v>
      </c>
      <c r="AY434" s="178">
        <v>0</v>
      </c>
      <c r="AZ434" s="178">
        <v>0</v>
      </c>
      <c r="BA434" s="178">
        <v>0</v>
      </c>
      <c r="BB434" s="178">
        <v>0</v>
      </c>
      <c r="BC434" s="10">
        <f>SUM(AQ434:BB434)</f>
        <v>0</v>
      </c>
      <c r="BD434" s="178">
        <v>0</v>
      </c>
      <c r="BE434" s="178">
        <v>0</v>
      </c>
      <c r="BF434" s="178">
        <v>0</v>
      </c>
      <c r="BG434" s="178">
        <v>0</v>
      </c>
      <c r="BH434" s="178">
        <v>0</v>
      </c>
      <c r="BI434" s="178">
        <v>0</v>
      </c>
      <c r="BJ434" s="178">
        <v>0</v>
      </c>
      <c r="BK434" s="178">
        <v>0</v>
      </c>
      <c r="BL434" s="178">
        <v>0</v>
      </c>
      <c r="BM434" s="178">
        <v>0</v>
      </c>
      <c r="BN434" s="178">
        <v>0</v>
      </c>
      <c r="BO434" s="178">
        <v>0</v>
      </c>
      <c r="BP434" s="184">
        <f>SUM(BD434:BO434)</f>
        <v>0</v>
      </c>
    </row>
    <row r="435" spans="2:68" x14ac:dyDescent="0.25">
      <c r="B435" s="119" t="s">
        <v>200</v>
      </c>
      <c r="C435" s="118" t="s">
        <v>322</v>
      </c>
      <c r="D435" s="106">
        <v>0</v>
      </c>
      <c r="E435" s="178">
        <v>0</v>
      </c>
      <c r="F435" s="178">
        <v>0</v>
      </c>
      <c r="G435" s="178">
        <v>0</v>
      </c>
      <c r="H435" s="178">
        <v>0</v>
      </c>
      <c r="I435" s="178">
        <v>0</v>
      </c>
      <c r="J435" s="178">
        <v>0</v>
      </c>
      <c r="K435" s="178">
        <v>0</v>
      </c>
      <c r="L435" s="178">
        <v>0</v>
      </c>
      <c r="M435" s="178">
        <v>0</v>
      </c>
      <c r="N435" s="178">
        <v>0</v>
      </c>
      <c r="O435" s="178">
        <v>0</v>
      </c>
      <c r="P435" s="10">
        <f>SUM(D435:O435)</f>
        <v>0</v>
      </c>
      <c r="Q435" s="178">
        <v>0</v>
      </c>
      <c r="R435" s="178">
        <v>0</v>
      </c>
      <c r="S435" s="178">
        <v>0</v>
      </c>
      <c r="T435" s="178">
        <v>0</v>
      </c>
      <c r="U435" s="178">
        <v>0</v>
      </c>
      <c r="V435" s="178">
        <v>0</v>
      </c>
      <c r="W435" s="178">
        <v>0</v>
      </c>
      <c r="X435" s="178">
        <v>0</v>
      </c>
      <c r="Y435" s="178">
        <v>0</v>
      </c>
      <c r="Z435" s="178">
        <v>0</v>
      </c>
      <c r="AA435" s="178">
        <v>0</v>
      </c>
      <c r="AB435" s="178">
        <v>0</v>
      </c>
      <c r="AC435" s="10">
        <f>SUM(Q435:AB435)</f>
        <v>0</v>
      </c>
      <c r="AD435" s="178">
        <v>0</v>
      </c>
      <c r="AE435" s="178">
        <v>0</v>
      </c>
      <c r="AF435" s="178">
        <v>0</v>
      </c>
      <c r="AG435" s="178">
        <v>0</v>
      </c>
      <c r="AH435" s="178">
        <v>0</v>
      </c>
      <c r="AI435" s="178">
        <v>0</v>
      </c>
      <c r="AJ435" s="178">
        <v>0</v>
      </c>
      <c r="AK435" s="178">
        <v>0</v>
      </c>
      <c r="AL435" s="178">
        <v>0</v>
      </c>
      <c r="AM435" s="178">
        <v>0</v>
      </c>
      <c r="AN435" s="178">
        <v>0</v>
      </c>
      <c r="AO435" s="178">
        <v>0</v>
      </c>
      <c r="AP435" s="10">
        <f>SUM(AD435:AO435)</f>
        <v>0</v>
      </c>
      <c r="AQ435" s="178">
        <v>0</v>
      </c>
      <c r="AR435" s="178">
        <v>0</v>
      </c>
      <c r="AS435" s="178">
        <v>0</v>
      </c>
      <c r="AT435" s="178">
        <v>0</v>
      </c>
      <c r="AU435" s="178">
        <v>0</v>
      </c>
      <c r="AV435" s="178">
        <v>0</v>
      </c>
      <c r="AW435" s="178">
        <v>0</v>
      </c>
      <c r="AX435" s="178">
        <v>0</v>
      </c>
      <c r="AY435" s="178">
        <v>0</v>
      </c>
      <c r="AZ435" s="178">
        <v>0</v>
      </c>
      <c r="BA435" s="178">
        <v>0</v>
      </c>
      <c r="BB435" s="178">
        <v>0</v>
      </c>
      <c r="BC435" s="10">
        <f>SUM(AQ435:BB435)</f>
        <v>0</v>
      </c>
      <c r="BD435" s="178">
        <v>0</v>
      </c>
      <c r="BE435" s="178">
        <v>0</v>
      </c>
      <c r="BF435" s="178">
        <v>0</v>
      </c>
      <c r="BG435" s="178">
        <v>0</v>
      </c>
      <c r="BH435" s="178">
        <v>0</v>
      </c>
      <c r="BI435" s="178">
        <v>0</v>
      </c>
      <c r="BJ435" s="178">
        <v>0</v>
      </c>
      <c r="BK435" s="178">
        <v>0</v>
      </c>
      <c r="BL435" s="178">
        <v>0</v>
      </c>
      <c r="BM435" s="178">
        <v>0</v>
      </c>
      <c r="BN435" s="178">
        <v>0</v>
      </c>
      <c r="BO435" s="178">
        <v>0</v>
      </c>
      <c r="BP435" s="184">
        <f>SUM(BD435:BO435)</f>
        <v>0</v>
      </c>
    </row>
    <row r="436" spans="2:68" x14ac:dyDescent="0.25">
      <c r="B436" s="119" t="s">
        <v>200</v>
      </c>
      <c r="C436" s="118" t="s">
        <v>323</v>
      </c>
      <c r="D436" s="106">
        <v>0</v>
      </c>
      <c r="E436" s="178">
        <v>0</v>
      </c>
      <c r="F436" s="178">
        <v>0</v>
      </c>
      <c r="G436" s="178">
        <v>0</v>
      </c>
      <c r="H436" s="178">
        <v>0</v>
      </c>
      <c r="I436" s="178">
        <v>0</v>
      </c>
      <c r="J436" s="178">
        <v>0</v>
      </c>
      <c r="K436" s="178">
        <v>0</v>
      </c>
      <c r="L436" s="178">
        <v>0</v>
      </c>
      <c r="M436" s="178">
        <v>0</v>
      </c>
      <c r="N436" s="178">
        <v>0</v>
      </c>
      <c r="O436" s="178">
        <v>0</v>
      </c>
      <c r="P436" s="10">
        <f>SUM(D436:O436)</f>
        <v>0</v>
      </c>
      <c r="Q436" s="178">
        <v>0</v>
      </c>
      <c r="R436" s="178">
        <v>0</v>
      </c>
      <c r="S436" s="178">
        <v>0</v>
      </c>
      <c r="T436" s="178">
        <v>0</v>
      </c>
      <c r="U436" s="178">
        <v>0</v>
      </c>
      <c r="V436" s="178">
        <v>0</v>
      </c>
      <c r="W436" s="178">
        <v>0</v>
      </c>
      <c r="X436" s="178">
        <v>0</v>
      </c>
      <c r="Y436" s="178">
        <v>0</v>
      </c>
      <c r="Z436" s="178">
        <v>0</v>
      </c>
      <c r="AA436" s="178">
        <v>0</v>
      </c>
      <c r="AB436" s="178">
        <v>0</v>
      </c>
      <c r="AC436" s="10">
        <f>SUM(Q436:AB436)</f>
        <v>0</v>
      </c>
      <c r="AD436" s="178">
        <v>0</v>
      </c>
      <c r="AE436" s="178">
        <v>0</v>
      </c>
      <c r="AF436" s="178">
        <v>0</v>
      </c>
      <c r="AG436" s="178">
        <v>0</v>
      </c>
      <c r="AH436" s="178">
        <v>0</v>
      </c>
      <c r="AI436" s="178">
        <v>0</v>
      </c>
      <c r="AJ436" s="178">
        <v>0</v>
      </c>
      <c r="AK436" s="178">
        <v>0</v>
      </c>
      <c r="AL436" s="178">
        <v>0</v>
      </c>
      <c r="AM436" s="178">
        <v>0</v>
      </c>
      <c r="AN436" s="178">
        <v>0</v>
      </c>
      <c r="AO436" s="178">
        <v>0</v>
      </c>
      <c r="AP436" s="10">
        <f>SUM(AD436:AO436)</f>
        <v>0</v>
      </c>
      <c r="AQ436" s="178">
        <v>0</v>
      </c>
      <c r="AR436" s="178">
        <v>0</v>
      </c>
      <c r="AS436" s="178">
        <v>0</v>
      </c>
      <c r="AT436" s="178">
        <v>0</v>
      </c>
      <c r="AU436" s="178">
        <v>0</v>
      </c>
      <c r="AV436" s="178">
        <v>0</v>
      </c>
      <c r="AW436" s="178">
        <v>0</v>
      </c>
      <c r="AX436" s="178">
        <v>0</v>
      </c>
      <c r="AY436" s="178">
        <v>0</v>
      </c>
      <c r="AZ436" s="178">
        <v>0</v>
      </c>
      <c r="BA436" s="178">
        <v>0</v>
      </c>
      <c r="BB436" s="178">
        <v>0</v>
      </c>
      <c r="BC436" s="10">
        <f>SUM(AQ436:BB436)</f>
        <v>0</v>
      </c>
      <c r="BD436" s="178">
        <v>0</v>
      </c>
      <c r="BE436" s="178">
        <v>0</v>
      </c>
      <c r="BF436" s="178">
        <v>0</v>
      </c>
      <c r="BG436" s="178">
        <v>0</v>
      </c>
      <c r="BH436" s="178">
        <v>0</v>
      </c>
      <c r="BI436" s="178">
        <v>0</v>
      </c>
      <c r="BJ436" s="178">
        <v>0</v>
      </c>
      <c r="BK436" s="178">
        <v>0</v>
      </c>
      <c r="BL436" s="178">
        <v>0</v>
      </c>
      <c r="BM436" s="178">
        <v>0</v>
      </c>
      <c r="BN436" s="178">
        <v>0</v>
      </c>
      <c r="BO436" s="178">
        <v>0</v>
      </c>
      <c r="BP436" s="184">
        <f>SUM(BD436:BO436)</f>
        <v>0</v>
      </c>
    </row>
    <row r="437" spans="2:68" x14ac:dyDescent="0.25">
      <c r="B437" s="119" t="s">
        <v>200</v>
      </c>
      <c r="C437" s="118" t="s">
        <v>324</v>
      </c>
      <c r="D437" s="106">
        <v>0</v>
      </c>
      <c r="E437" s="178">
        <v>0</v>
      </c>
      <c r="F437" s="178">
        <v>0</v>
      </c>
      <c r="G437" s="178">
        <v>0</v>
      </c>
      <c r="H437" s="178">
        <v>0</v>
      </c>
      <c r="I437" s="178">
        <v>0</v>
      </c>
      <c r="J437" s="178">
        <v>0</v>
      </c>
      <c r="K437" s="178">
        <v>0</v>
      </c>
      <c r="L437" s="178">
        <v>0</v>
      </c>
      <c r="M437" s="178">
        <v>0</v>
      </c>
      <c r="N437" s="178">
        <v>0</v>
      </c>
      <c r="O437" s="178">
        <v>0</v>
      </c>
      <c r="P437" s="10">
        <f t="shared" ref="P437" si="958">SUM(D437:O437)</f>
        <v>0</v>
      </c>
      <c r="Q437" s="178">
        <v>0</v>
      </c>
      <c r="R437" s="178">
        <v>0</v>
      </c>
      <c r="S437" s="178">
        <v>0</v>
      </c>
      <c r="T437" s="178">
        <v>0</v>
      </c>
      <c r="U437" s="178">
        <v>0</v>
      </c>
      <c r="V437" s="178">
        <v>0</v>
      </c>
      <c r="W437" s="178">
        <v>0</v>
      </c>
      <c r="X437" s="178">
        <v>0</v>
      </c>
      <c r="Y437" s="178">
        <v>0</v>
      </c>
      <c r="Z437" s="178">
        <v>0</v>
      </c>
      <c r="AA437" s="178">
        <v>0</v>
      </c>
      <c r="AB437" s="178">
        <v>0</v>
      </c>
      <c r="AC437" s="10">
        <f t="shared" ref="AC437" si="959">SUM(Q437:AB437)</f>
        <v>0</v>
      </c>
      <c r="AD437" s="178">
        <v>0</v>
      </c>
      <c r="AE437" s="178">
        <v>0</v>
      </c>
      <c r="AF437" s="178">
        <v>0</v>
      </c>
      <c r="AG437" s="178">
        <v>0</v>
      </c>
      <c r="AH437" s="178">
        <v>0</v>
      </c>
      <c r="AI437" s="178">
        <v>0</v>
      </c>
      <c r="AJ437" s="178">
        <v>0</v>
      </c>
      <c r="AK437" s="178">
        <v>0</v>
      </c>
      <c r="AL437" s="178">
        <v>0</v>
      </c>
      <c r="AM437" s="178">
        <v>0</v>
      </c>
      <c r="AN437" s="178">
        <v>0</v>
      </c>
      <c r="AO437" s="178">
        <v>0</v>
      </c>
      <c r="AP437" s="10">
        <f t="shared" ref="AP437" si="960">SUM(AD437:AO437)</f>
        <v>0</v>
      </c>
      <c r="AQ437" s="178">
        <v>0</v>
      </c>
      <c r="AR437" s="178">
        <v>0</v>
      </c>
      <c r="AS437" s="178">
        <v>0</v>
      </c>
      <c r="AT437" s="178">
        <v>0</v>
      </c>
      <c r="AU437" s="178">
        <v>0</v>
      </c>
      <c r="AV437" s="178">
        <v>0</v>
      </c>
      <c r="AW437" s="178">
        <v>0</v>
      </c>
      <c r="AX437" s="178">
        <v>0</v>
      </c>
      <c r="AY437" s="178">
        <v>0</v>
      </c>
      <c r="AZ437" s="178">
        <v>0</v>
      </c>
      <c r="BA437" s="178">
        <v>0</v>
      </c>
      <c r="BB437" s="178">
        <v>0</v>
      </c>
      <c r="BC437" s="10">
        <f t="shared" ref="BC437" si="961">SUM(AQ437:BB437)</f>
        <v>0</v>
      </c>
      <c r="BD437" s="178">
        <v>0</v>
      </c>
      <c r="BE437" s="178">
        <v>0</v>
      </c>
      <c r="BF437" s="178">
        <v>0</v>
      </c>
      <c r="BG437" s="178">
        <v>0</v>
      </c>
      <c r="BH437" s="178">
        <v>0</v>
      </c>
      <c r="BI437" s="178">
        <v>0</v>
      </c>
      <c r="BJ437" s="178">
        <v>0</v>
      </c>
      <c r="BK437" s="178">
        <v>0</v>
      </c>
      <c r="BL437" s="178">
        <v>0</v>
      </c>
      <c r="BM437" s="178">
        <v>0</v>
      </c>
      <c r="BN437" s="178">
        <v>0</v>
      </c>
      <c r="BO437" s="178">
        <v>0</v>
      </c>
      <c r="BP437" s="184">
        <f t="shared" ref="BP437" si="962">SUM(BD437:BO437)</f>
        <v>0</v>
      </c>
    </row>
    <row r="438" spans="2:68" x14ac:dyDescent="0.25">
      <c r="B438" s="113"/>
      <c r="C438" s="68"/>
      <c r="D438" s="84">
        <f t="shared" ref="D438" si="963">SUM(D433:D437)</f>
        <v>0</v>
      </c>
      <c r="E438" s="84">
        <f t="shared" ref="E438" si="964">SUM(E433:E437)</f>
        <v>0</v>
      </c>
      <c r="F438" s="84">
        <f t="shared" ref="F438" si="965">SUM(F433:F437)</f>
        <v>0</v>
      </c>
      <c r="G438" s="84">
        <f t="shared" ref="G438" si="966">SUM(G433:G437)</f>
        <v>0</v>
      </c>
      <c r="H438" s="84">
        <f t="shared" ref="H438" si="967">SUM(H433:H437)</f>
        <v>0</v>
      </c>
      <c r="I438" s="84">
        <f t="shared" ref="I438" si="968">SUM(I433:I437)</f>
        <v>0</v>
      </c>
      <c r="J438" s="84">
        <f t="shared" ref="J438" si="969">SUM(J433:J437)</f>
        <v>0</v>
      </c>
      <c r="K438" s="84">
        <f t="shared" ref="K438" si="970">SUM(K433:K437)</f>
        <v>0</v>
      </c>
      <c r="L438" s="84">
        <f t="shared" ref="L438" si="971">SUM(L433:L437)</f>
        <v>0</v>
      </c>
      <c r="M438" s="84">
        <f t="shared" ref="M438" si="972">SUM(M433:M437)</f>
        <v>0</v>
      </c>
      <c r="N438" s="84">
        <f t="shared" ref="N438" si="973">SUM(N433:N437)</f>
        <v>0</v>
      </c>
      <c r="O438" s="84">
        <f t="shared" ref="O438" si="974">SUM(O433:O437)</f>
        <v>0</v>
      </c>
      <c r="P438" s="84">
        <f t="shared" ref="P438" si="975">SUM(P433:P437)</f>
        <v>0</v>
      </c>
      <c r="Q438" s="84">
        <f t="shared" ref="Q438" si="976">SUM(Q433:Q437)</f>
        <v>0</v>
      </c>
      <c r="R438" s="84">
        <f t="shared" ref="R438" si="977">SUM(R433:R437)</f>
        <v>0</v>
      </c>
      <c r="S438" s="84">
        <f t="shared" ref="S438" si="978">SUM(S433:S437)</f>
        <v>0</v>
      </c>
      <c r="T438" s="84">
        <f t="shared" ref="T438" si="979">SUM(T433:T437)</f>
        <v>0</v>
      </c>
      <c r="U438" s="84">
        <f t="shared" ref="U438" si="980">SUM(U433:U437)</f>
        <v>0</v>
      </c>
      <c r="V438" s="84">
        <f t="shared" ref="V438" si="981">SUM(V433:V437)</f>
        <v>0</v>
      </c>
      <c r="W438" s="84">
        <f t="shared" ref="W438" si="982">SUM(W433:W437)</f>
        <v>0</v>
      </c>
      <c r="X438" s="84">
        <f t="shared" ref="X438" si="983">SUM(X433:X437)</f>
        <v>0</v>
      </c>
      <c r="Y438" s="84">
        <f t="shared" ref="Y438" si="984">SUM(Y433:Y437)</f>
        <v>0</v>
      </c>
      <c r="Z438" s="84">
        <f t="shared" ref="Z438" si="985">SUM(Z433:Z437)</f>
        <v>0</v>
      </c>
      <c r="AA438" s="84">
        <f t="shared" ref="AA438" si="986">SUM(AA433:AA437)</f>
        <v>0</v>
      </c>
      <c r="AB438" s="84">
        <f t="shared" ref="AB438" si="987">SUM(AB433:AB437)</f>
        <v>0</v>
      </c>
      <c r="AC438" s="84">
        <f t="shared" ref="AC438" si="988">SUM(AC433:AC437)</f>
        <v>0</v>
      </c>
      <c r="AD438" s="84">
        <f t="shared" ref="AD438" si="989">SUM(AD433:AD437)</f>
        <v>0</v>
      </c>
      <c r="AE438" s="84">
        <f t="shared" ref="AE438" si="990">SUM(AE433:AE437)</f>
        <v>0</v>
      </c>
      <c r="AF438" s="84">
        <f t="shared" ref="AF438" si="991">SUM(AF433:AF437)</f>
        <v>0</v>
      </c>
      <c r="AG438" s="84">
        <f t="shared" ref="AG438" si="992">SUM(AG433:AG437)</f>
        <v>0</v>
      </c>
      <c r="AH438" s="84">
        <f t="shared" ref="AH438" si="993">SUM(AH433:AH437)</f>
        <v>0</v>
      </c>
      <c r="AI438" s="84">
        <f t="shared" ref="AI438" si="994">SUM(AI433:AI437)</f>
        <v>0</v>
      </c>
      <c r="AJ438" s="84">
        <f t="shared" ref="AJ438" si="995">SUM(AJ433:AJ437)</f>
        <v>0</v>
      </c>
      <c r="AK438" s="84">
        <f t="shared" ref="AK438" si="996">SUM(AK433:AK437)</f>
        <v>0</v>
      </c>
      <c r="AL438" s="84">
        <f t="shared" ref="AL438" si="997">SUM(AL433:AL437)</f>
        <v>0</v>
      </c>
      <c r="AM438" s="84">
        <f t="shared" ref="AM438" si="998">SUM(AM433:AM437)</f>
        <v>0</v>
      </c>
      <c r="AN438" s="84">
        <f t="shared" ref="AN438" si="999">SUM(AN433:AN437)</f>
        <v>0</v>
      </c>
      <c r="AO438" s="84">
        <f t="shared" ref="AO438" si="1000">SUM(AO433:AO437)</f>
        <v>0</v>
      </c>
      <c r="AP438" s="84">
        <f t="shared" ref="AP438" si="1001">SUM(AP433:AP437)</f>
        <v>0</v>
      </c>
      <c r="AQ438" s="84">
        <f t="shared" ref="AQ438" si="1002">SUM(AQ433:AQ437)</f>
        <v>0</v>
      </c>
      <c r="AR438" s="84">
        <f t="shared" ref="AR438" si="1003">SUM(AR433:AR437)</f>
        <v>0</v>
      </c>
      <c r="AS438" s="84">
        <f t="shared" ref="AS438" si="1004">SUM(AS433:AS437)</f>
        <v>0</v>
      </c>
      <c r="AT438" s="84">
        <f t="shared" ref="AT438" si="1005">SUM(AT433:AT437)</f>
        <v>0</v>
      </c>
      <c r="AU438" s="84">
        <f t="shared" ref="AU438" si="1006">SUM(AU433:AU437)</f>
        <v>0</v>
      </c>
      <c r="AV438" s="84">
        <f t="shared" ref="AV438" si="1007">SUM(AV433:AV437)</f>
        <v>0</v>
      </c>
      <c r="AW438" s="84">
        <f t="shared" ref="AW438" si="1008">SUM(AW433:AW437)</f>
        <v>0</v>
      </c>
      <c r="AX438" s="84">
        <f t="shared" ref="AX438" si="1009">SUM(AX433:AX437)</f>
        <v>0</v>
      </c>
      <c r="AY438" s="84">
        <f t="shared" ref="AY438" si="1010">SUM(AY433:AY437)</f>
        <v>0</v>
      </c>
      <c r="AZ438" s="84">
        <f t="shared" ref="AZ438" si="1011">SUM(AZ433:AZ437)</f>
        <v>0</v>
      </c>
      <c r="BA438" s="84">
        <f t="shared" ref="BA438" si="1012">SUM(BA433:BA437)</f>
        <v>0</v>
      </c>
      <c r="BB438" s="84">
        <f t="shared" ref="BB438" si="1013">SUM(BB433:BB437)</f>
        <v>0</v>
      </c>
      <c r="BC438" s="84">
        <f t="shared" ref="BC438" si="1014">SUM(BC433:BC437)</f>
        <v>0</v>
      </c>
      <c r="BD438" s="84">
        <f t="shared" ref="BD438" si="1015">SUM(BD433:BD437)</f>
        <v>0</v>
      </c>
      <c r="BE438" s="84">
        <f t="shared" ref="BE438" si="1016">SUM(BE433:BE437)</f>
        <v>0</v>
      </c>
      <c r="BF438" s="84">
        <f t="shared" ref="BF438" si="1017">SUM(BF433:BF437)</f>
        <v>0</v>
      </c>
      <c r="BG438" s="84">
        <f t="shared" ref="BG438" si="1018">SUM(BG433:BG437)</f>
        <v>0</v>
      </c>
      <c r="BH438" s="84">
        <f t="shared" ref="BH438" si="1019">SUM(BH433:BH437)</f>
        <v>0</v>
      </c>
      <c r="BI438" s="84">
        <f t="shared" ref="BI438" si="1020">SUM(BI433:BI437)</f>
        <v>0</v>
      </c>
      <c r="BJ438" s="84">
        <f t="shared" ref="BJ438" si="1021">SUM(BJ433:BJ437)</f>
        <v>0</v>
      </c>
      <c r="BK438" s="84">
        <f t="shared" ref="BK438" si="1022">SUM(BK433:BK437)</f>
        <v>0</v>
      </c>
      <c r="BL438" s="84">
        <f t="shared" ref="BL438" si="1023">SUM(BL433:BL437)</f>
        <v>0</v>
      </c>
      <c r="BM438" s="84">
        <f t="shared" ref="BM438" si="1024">SUM(BM433:BM437)</f>
        <v>0</v>
      </c>
      <c r="BN438" s="84">
        <f t="shared" ref="BN438" si="1025">SUM(BN433:BN437)</f>
        <v>0</v>
      </c>
      <c r="BO438" s="84">
        <f t="shared" ref="BO438" si="1026">SUM(BO433:BO437)</f>
        <v>0</v>
      </c>
      <c r="BP438" s="191">
        <f>SUM(BP433:BP437)</f>
        <v>0</v>
      </c>
    </row>
    <row r="439" spans="2:68" x14ac:dyDescent="0.25">
      <c r="B439" s="113"/>
      <c r="C439" s="68"/>
      <c r="D439" s="93"/>
      <c r="E439" s="68"/>
      <c r="F439" s="68"/>
      <c r="G439" s="68"/>
      <c r="H439" s="68"/>
      <c r="I439" s="69"/>
      <c r="J439" s="69"/>
      <c r="K439" s="69"/>
      <c r="L439" s="69"/>
      <c r="M439" s="69"/>
      <c r="N439" s="69"/>
      <c r="O439" s="69"/>
      <c r="P439" s="69"/>
      <c r="Q439" s="69"/>
      <c r="R439" s="69"/>
      <c r="S439" s="69"/>
      <c r="T439" s="69"/>
      <c r="U439" s="69"/>
      <c r="V439" s="69"/>
      <c r="W439" s="69"/>
      <c r="X439" s="69"/>
      <c r="Y439" s="69"/>
      <c r="Z439" s="69"/>
      <c r="AA439" s="69"/>
      <c r="AB439" s="69"/>
      <c r="AC439" s="69"/>
      <c r="AD439" s="69"/>
      <c r="AE439" s="69"/>
      <c r="AF439" s="69"/>
      <c r="AG439" s="69"/>
      <c r="AH439" s="69"/>
      <c r="AI439" s="69"/>
      <c r="AJ439" s="69"/>
      <c r="AK439" s="69"/>
      <c r="AL439" s="69"/>
      <c r="AM439" s="69"/>
      <c r="AN439" s="69"/>
      <c r="AO439" s="69"/>
      <c r="AP439" s="69"/>
      <c r="AQ439" s="69"/>
      <c r="AR439" s="69"/>
      <c r="AS439" s="69"/>
      <c r="AT439" s="69"/>
      <c r="AU439" s="69"/>
      <c r="AV439" s="69"/>
      <c r="AW439" s="69"/>
      <c r="AX439" s="69"/>
      <c r="AY439" s="69"/>
      <c r="AZ439" s="69"/>
      <c r="BA439" s="69"/>
      <c r="BB439" s="69"/>
      <c r="BC439" s="69"/>
      <c r="BD439" s="69"/>
      <c r="BE439" s="69"/>
      <c r="BF439" s="69"/>
      <c r="BG439" s="69"/>
      <c r="BH439" s="69"/>
      <c r="BI439" s="69"/>
      <c r="BJ439" s="69"/>
      <c r="BK439" s="69"/>
      <c r="BL439" s="69"/>
      <c r="BM439" s="69"/>
      <c r="BN439" s="69"/>
      <c r="BO439" s="69"/>
      <c r="BP439" s="180"/>
    </row>
    <row r="440" spans="2:68" x14ac:dyDescent="0.25">
      <c r="B440" s="113"/>
      <c r="C440" s="68" t="s">
        <v>354</v>
      </c>
      <c r="D440" s="176">
        <f>D415</f>
        <v>43617</v>
      </c>
      <c r="E440" s="94">
        <f>DATE(YEAR(D440)+1,MONTH(D440),DAY(D440))</f>
        <v>43983</v>
      </c>
      <c r="F440" s="94">
        <f>DATE(YEAR(E440)+1,MONTH(E440),DAY(E440))</f>
        <v>44348</v>
      </c>
      <c r="G440" s="94">
        <f>DATE(YEAR(F440)+1,MONTH(F440),DAY(F440))</f>
        <v>44713</v>
      </c>
      <c r="H440" s="94">
        <f>DATE(YEAR(G440)+1,MONTH(G440),DAY(G440))</f>
        <v>45078</v>
      </c>
      <c r="I440" s="69"/>
      <c r="J440" s="69"/>
      <c r="K440" s="69"/>
      <c r="L440" s="69"/>
      <c r="M440" s="69"/>
      <c r="N440" s="69"/>
      <c r="O440" s="69"/>
      <c r="P440" s="69"/>
      <c r="Q440" s="69"/>
      <c r="R440" s="69"/>
      <c r="S440" s="69"/>
      <c r="T440" s="69"/>
      <c r="U440" s="69"/>
      <c r="V440" s="69"/>
      <c r="W440" s="69"/>
      <c r="X440" s="69"/>
      <c r="Y440" s="69"/>
      <c r="Z440" s="69"/>
      <c r="AA440" s="69"/>
      <c r="AB440" s="69"/>
      <c r="AC440" s="69"/>
      <c r="AD440" s="69"/>
      <c r="AE440" s="69"/>
      <c r="AF440" s="69"/>
      <c r="AG440" s="69"/>
      <c r="AH440" s="69"/>
      <c r="AI440" s="69"/>
      <c r="AJ440" s="69"/>
      <c r="AK440" s="69"/>
      <c r="AL440" s="69"/>
      <c r="AM440" s="69"/>
      <c r="AN440" s="69"/>
      <c r="AO440" s="69"/>
      <c r="AP440" s="69"/>
      <c r="AQ440" s="69"/>
      <c r="AR440" s="69"/>
      <c r="AS440" s="69"/>
      <c r="AT440" s="69"/>
      <c r="AU440" s="69"/>
      <c r="AV440" s="69"/>
      <c r="AW440" s="69"/>
      <c r="AX440" s="69"/>
      <c r="AY440" s="69"/>
      <c r="AZ440" s="69"/>
      <c r="BA440" s="69"/>
      <c r="BB440" s="69"/>
      <c r="BC440" s="69"/>
      <c r="BD440" s="69"/>
      <c r="BE440" s="69"/>
      <c r="BF440" s="69"/>
      <c r="BG440" s="69"/>
      <c r="BH440" s="69"/>
      <c r="BI440" s="69"/>
      <c r="BJ440" s="69"/>
      <c r="BK440" s="69"/>
      <c r="BL440" s="69"/>
      <c r="BM440" s="69"/>
      <c r="BN440" s="69"/>
      <c r="BO440" s="69"/>
      <c r="BP440" s="180"/>
    </row>
    <row r="441" spans="2:68" x14ac:dyDescent="0.25">
      <c r="B441" s="113" t="str">
        <f>B416</f>
        <v>Source and cost explanation</v>
      </c>
      <c r="C441" s="68" t="str">
        <f>C416</f>
        <v>Asset #1</v>
      </c>
      <c r="D441" s="122">
        <f t="shared" ref="D441:D455" si="1027">P416</f>
        <v>0</v>
      </c>
      <c r="E441" s="122">
        <f>AC416</f>
        <v>0</v>
      </c>
      <c r="F441" s="122">
        <f>AP416</f>
        <v>0</v>
      </c>
      <c r="G441" s="122">
        <f>BC416</f>
        <v>0</v>
      </c>
      <c r="H441" s="122">
        <f>BP416</f>
        <v>0</v>
      </c>
      <c r="I441" s="69"/>
      <c r="J441" s="69"/>
      <c r="K441" s="69"/>
      <c r="L441" s="69"/>
      <c r="M441" s="69"/>
      <c r="N441" s="69"/>
      <c r="O441" s="69"/>
      <c r="P441" s="69"/>
      <c r="Q441" s="69"/>
      <c r="R441" s="69"/>
      <c r="S441" s="69"/>
      <c r="T441" s="69"/>
      <c r="U441" s="69"/>
      <c r="V441" s="69"/>
      <c r="W441" s="69"/>
      <c r="X441" s="69"/>
      <c r="Y441" s="69"/>
      <c r="Z441" s="69"/>
      <c r="AA441" s="69"/>
      <c r="AB441" s="69"/>
      <c r="AC441" s="69"/>
      <c r="AD441" s="69"/>
      <c r="AE441" s="69"/>
      <c r="AF441" s="69"/>
      <c r="AG441" s="69"/>
      <c r="AH441" s="69"/>
      <c r="AI441" s="69"/>
      <c r="AJ441" s="69"/>
      <c r="AK441" s="69"/>
      <c r="AL441" s="69"/>
      <c r="AM441" s="69"/>
      <c r="AN441" s="69"/>
      <c r="AO441" s="69"/>
      <c r="AP441" s="69"/>
      <c r="AQ441" s="69"/>
      <c r="AR441" s="69"/>
      <c r="AS441" s="69"/>
      <c r="AT441" s="69"/>
      <c r="AU441" s="69"/>
      <c r="AV441" s="69"/>
      <c r="AW441" s="69"/>
      <c r="AX441" s="69"/>
      <c r="AY441" s="69"/>
      <c r="AZ441" s="69"/>
      <c r="BA441" s="69"/>
      <c r="BB441" s="69"/>
      <c r="BC441" s="69"/>
      <c r="BD441" s="69"/>
      <c r="BE441" s="69"/>
      <c r="BF441" s="69"/>
      <c r="BG441" s="69"/>
      <c r="BH441" s="69"/>
      <c r="BI441" s="69"/>
      <c r="BJ441" s="69"/>
      <c r="BK441" s="69"/>
      <c r="BL441" s="69"/>
      <c r="BM441" s="69"/>
      <c r="BN441" s="69"/>
      <c r="BO441" s="69"/>
      <c r="BP441" s="180"/>
    </row>
    <row r="442" spans="2:68" x14ac:dyDescent="0.25">
      <c r="B442" s="113" t="str">
        <f t="shared" ref="B442:B455" si="1028">B417</f>
        <v>Source and cost explanation</v>
      </c>
      <c r="C442" s="68" t="str">
        <f t="shared" ref="C442:C455" si="1029">C417</f>
        <v>Asset #2</v>
      </c>
      <c r="D442" s="122">
        <f t="shared" si="1027"/>
        <v>0</v>
      </c>
      <c r="E442" s="122">
        <f t="shared" ref="E442:E455" si="1030">AC417</f>
        <v>0</v>
      </c>
      <c r="F442" s="122">
        <f t="shared" ref="F442:F455" si="1031">AP417</f>
        <v>0</v>
      </c>
      <c r="G442" s="122">
        <f t="shared" ref="G442:G455" si="1032">BC417</f>
        <v>0</v>
      </c>
      <c r="H442" s="122">
        <f t="shared" ref="H442:H455" si="1033">BP417</f>
        <v>0</v>
      </c>
      <c r="I442" s="69"/>
      <c r="J442" s="69"/>
      <c r="K442" s="69"/>
      <c r="L442" s="69"/>
      <c r="M442" s="69"/>
      <c r="N442" s="69"/>
      <c r="O442" s="69"/>
      <c r="P442" s="69"/>
      <c r="Q442" s="69"/>
      <c r="R442" s="69"/>
      <c r="S442" s="69"/>
      <c r="T442" s="69"/>
      <c r="U442" s="69"/>
      <c r="V442" s="69"/>
      <c r="W442" s="69"/>
      <c r="X442" s="69"/>
      <c r="Y442" s="69"/>
      <c r="Z442" s="69"/>
      <c r="AA442" s="69"/>
      <c r="AB442" s="69"/>
      <c r="AC442" s="69"/>
      <c r="AD442" s="69"/>
      <c r="AE442" s="69"/>
      <c r="AF442" s="69"/>
      <c r="AG442" s="69"/>
      <c r="AH442" s="69"/>
      <c r="AI442" s="69"/>
      <c r="AJ442" s="69"/>
      <c r="AK442" s="69"/>
      <c r="AL442" s="69"/>
      <c r="AM442" s="69"/>
      <c r="AN442" s="69"/>
      <c r="AO442" s="69"/>
      <c r="AP442" s="69"/>
      <c r="AQ442" s="69"/>
      <c r="AR442" s="69"/>
      <c r="AS442" s="69"/>
      <c r="AT442" s="69"/>
      <c r="AU442" s="69"/>
      <c r="AV442" s="69"/>
      <c r="AW442" s="69"/>
      <c r="AX442" s="69"/>
      <c r="AY442" s="69"/>
      <c r="AZ442" s="69"/>
      <c r="BA442" s="69"/>
      <c r="BB442" s="69"/>
      <c r="BC442" s="69"/>
      <c r="BD442" s="69"/>
      <c r="BE442" s="69"/>
      <c r="BF442" s="69"/>
      <c r="BG442" s="69"/>
      <c r="BH442" s="69"/>
      <c r="BI442" s="69"/>
      <c r="BJ442" s="69"/>
      <c r="BK442" s="69"/>
      <c r="BL442" s="69"/>
      <c r="BM442" s="69"/>
      <c r="BN442" s="69"/>
      <c r="BO442" s="69"/>
      <c r="BP442" s="180"/>
    </row>
    <row r="443" spans="2:68" x14ac:dyDescent="0.25">
      <c r="B443" s="113" t="str">
        <f t="shared" si="1028"/>
        <v>Source and cost explanation</v>
      </c>
      <c r="C443" s="68" t="str">
        <f t="shared" si="1029"/>
        <v>Asset #3</v>
      </c>
      <c r="D443" s="122">
        <f t="shared" si="1027"/>
        <v>0</v>
      </c>
      <c r="E443" s="122">
        <f t="shared" si="1030"/>
        <v>0</v>
      </c>
      <c r="F443" s="122">
        <f t="shared" si="1031"/>
        <v>0</v>
      </c>
      <c r="G443" s="122">
        <f t="shared" si="1032"/>
        <v>0</v>
      </c>
      <c r="H443" s="122">
        <f t="shared" si="1033"/>
        <v>0</v>
      </c>
      <c r="I443" s="69"/>
      <c r="J443" s="69"/>
      <c r="K443" s="69"/>
      <c r="L443" s="69"/>
      <c r="M443" s="69"/>
      <c r="N443" s="69"/>
      <c r="O443" s="69"/>
      <c r="P443" s="69"/>
      <c r="Q443" s="69"/>
      <c r="R443" s="69"/>
      <c r="S443" s="69"/>
      <c r="T443" s="69"/>
      <c r="U443" s="69"/>
      <c r="V443" s="69"/>
      <c r="W443" s="69"/>
      <c r="X443" s="69"/>
      <c r="Y443" s="69"/>
      <c r="Z443" s="69"/>
      <c r="AA443" s="69"/>
      <c r="AB443" s="69"/>
      <c r="AC443" s="69"/>
      <c r="AD443" s="69"/>
      <c r="AE443" s="69"/>
      <c r="AF443" s="69"/>
      <c r="AG443" s="69"/>
      <c r="AH443" s="69"/>
      <c r="AI443" s="69"/>
      <c r="AJ443" s="69"/>
      <c r="AK443" s="69"/>
      <c r="AL443" s="69"/>
      <c r="AM443" s="69"/>
      <c r="AN443" s="69"/>
      <c r="AO443" s="69"/>
      <c r="AP443" s="69"/>
      <c r="AQ443" s="69"/>
      <c r="AR443" s="69"/>
      <c r="AS443" s="69"/>
      <c r="AT443" s="69"/>
      <c r="AU443" s="69"/>
      <c r="AV443" s="69"/>
      <c r="AW443" s="69"/>
      <c r="AX443" s="69"/>
      <c r="AY443" s="69"/>
      <c r="AZ443" s="69"/>
      <c r="BA443" s="69"/>
      <c r="BB443" s="69"/>
      <c r="BC443" s="69"/>
      <c r="BD443" s="69"/>
      <c r="BE443" s="69"/>
      <c r="BF443" s="69"/>
      <c r="BG443" s="69"/>
      <c r="BH443" s="69"/>
      <c r="BI443" s="69"/>
      <c r="BJ443" s="69"/>
      <c r="BK443" s="69"/>
      <c r="BL443" s="69"/>
      <c r="BM443" s="69"/>
      <c r="BN443" s="69"/>
      <c r="BO443" s="69"/>
      <c r="BP443" s="180"/>
    </row>
    <row r="444" spans="2:68" x14ac:dyDescent="0.25">
      <c r="B444" s="113" t="str">
        <f t="shared" si="1028"/>
        <v>Source and cost explanation</v>
      </c>
      <c r="C444" s="68" t="str">
        <f t="shared" si="1029"/>
        <v>Asset #4</v>
      </c>
      <c r="D444" s="122">
        <f t="shared" si="1027"/>
        <v>0</v>
      </c>
      <c r="E444" s="122">
        <f t="shared" si="1030"/>
        <v>0</v>
      </c>
      <c r="F444" s="122">
        <f t="shared" si="1031"/>
        <v>0</v>
      </c>
      <c r="G444" s="122">
        <f t="shared" si="1032"/>
        <v>0</v>
      </c>
      <c r="H444" s="122">
        <f t="shared" si="1033"/>
        <v>0</v>
      </c>
      <c r="I444" s="69"/>
      <c r="J444" s="69"/>
      <c r="K444" s="69"/>
      <c r="L444" s="69"/>
      <c r="M444" s="69"/>
      <c r="N444" s="69"/>
      <c r="O444" s="69"/>
      <c r="P444" s="69"/>
      <c r="Q444" s="69"/>
      <c r="R444" s="69"/>
      <c r="S444" s="69"/>
      <c r="T444" s="69"/>
      <c r="U444" s="69"/>
      <c r="V444" s="69"/>
      <c r="W444" s="69"/>
      <c r="X444" s="69"/>
      <c r="Y444" s="69"/>
      <c r="Z444" s="69"/>
      <c r="AA444" s="69"/>
      <c r="AB444" s="69"/>
      <c r="AC444" s="69"/>
      <c r="AD444" s="69"/>
      <c r="AE444" s="69"/>
      <c r="AF444" s="69"/>
      <c r="AG444" s="69"/>
      <c r="AH444" s="69"/>
      <c r="AI444" s="69"/>
      <c r="AJ444" s="69"/>
      <c r="AK444" s="69"/>
      <c r="AL444" s="69"/>
      <c r="AM444" s="69"/>
      <c r="AN444" s="69"/>
      <c r="AO444" s="69"/>
      <c r="AP444" s="69"/>
      <c r="AQ444" s="69"/>
      <c r="AR444" s="69"/>
      <c r="AS444" s="69"/>
      <c r="AT444" s="69"/>
      <c r="AU444" s="69"/>
      <c r="AV444" s="69"/>
      <c r="AW444" s="69"/>
      <c r="AX444" s="69"/>
      <c r="AY444" s="69"/>
      <c r="AZ444" s="69"/>
      <c r="BA444" s="69"/>
      <c r="BB444" s="69"/>
      <c r="BC444" s="69"/>
      <c r="BD444" s="69"/>
      <c r="BE444" s="69"/>
      <c r="BF444" s="69"/>
      <c r="BG444" s="69"/>
      <c r="BH444" s="69"/>
      <c r="BI444" s="69"/>
      <c r="BJ444" s="69"/>
      <c r="BK444" s="69"/>
      <c r="BL444" s="69"/>
      <c r="BM444" s="69"/>
      <c r="BN444" s="69"/>
      <c r="BO444" s="69"/>
      <c r="BP444" s="180"/>
    </row>
    <row r="445" spans="2:68" x14ac:dyDescent="0.25">
      <c r="B445" s="113" t="str">
        <f t="shared" si="1028"/>
        <v>Source and cost explanation</v>
      </c>
      <c r="C445" s="68" t="str">
        <f t="shared" si="1029"/>
        <v>Asset #5</v>
      </c>
      <c r="D445" s="122">
        <f t="shared" si="1027"/>
        <v>0</v>
      </c>
      <c r="E445" s="122">
        <f t="shared" si="1030"/>
        <v>0</v>
      </c>
      <c r="F445" s="122">
        <f t="shared" si="1031"/>
        <v>0</v>
      </c>
      <c r="G445" s="122">
        <f t="shared" si="1032"/>
        <v>0</v>
      </c>
      <c r="H445" s="122">
        <f t="shared" si="1033"/>
        <v>0</v>
      </c>
      <c r="I445" s="69"/>
      <c r="J445" s="69"/>
      <c r="K445" s="69"/>
      <c r="L445" s="69"/>
      <c r="M445" s="69"/>
      <c r="N445" s="69"/>
      <c r="O445" s="69"/>
      <c r="P445" s="69"/>
      <c r="Q445" s="69"/>
      <c r="R445" s="69"/>
      <c r="S445" s="69"/>
      <c r="T445" s="69"/>
      <c r="U445" s="69"/>
      <c r="V445" s="69"/>
      <c r="W445" s="69"/>
      <c r="X445" s="69"/>
      <c r="Y445" s="69"/>
      <c r="Z445" s="69"/>
      <c r="AA445" s="69"/>
      <c r="AB445" s="69"/>
      <c r="AC445" s="69"/>
      <c r="AD445" s="69"/>
      <c r="AE445" s="69"/>
      <c r="AF445" s="69"/>
      <c r="AG445" s="69"/>
      <c r="AH445" s="69"/>
      <c r="AI445" s="69"/>
      <c r="AJ445" s="69"/>
      <c r="AK445" s="69"/>
      <c r="AL445" s="69"/>
      <c r="AM445" s="69"/>
      <c r="AN445" s="69"/>
      <c r="AO445" s="69"/>
      <c r="AP445" s="69"/>
      <c r="AQ445" s="69"/>
      <c r="AR445" s="69"/>
      <c r="AS445" s="69"/>
      <c r="AT445" s="69"/>
      <c r="AU445" s="69"/>
      <c r="AV445" s="69"/>
      <c r="AW445" s="69"/>
      <c r="AX445" s="69"/>
      <c r="AY445" s="69"/>
      <c r="AZ445" s="69"/>
      <c r="BA445" s="69"/>
      <c r="BB445" s="69"/>
      <c r="BC445" s="69"/>
      <c r="BD445" s="69"/>
      <c r="BE445" s="69"/>
      <c r="BF445" s="69"/>
      <c r="BG445" s="69"/>
      <c r="BH445" s="69"/>
      <c r="BI445" s="69"/>
      <c r="BJ445" s="69"/>
      <c r="BK445" s="69"/>
      <c r="BL445" s="69"/>
      <c r="BM445" s="69"/>
      <c r="BN445" s="69"/>
      <c r="BO445" s="69"/>
      <c r="BP445" s="180"/>
    </row>
    <row r="446" spans="2:68" x14ac:dyDescent="0.25">
      <c r="B446" s="113" t="str">
        <f t="shared" si="1028"/>
        <v>Source and cost explanation</v>
      </c>
      <c r="C446" s="68" t="str">
        <f t="shared" si="1029"/>
        <v>Asset #6</v>
      </c>
      <c r="D446" s="122">
        <f t="shared" si="1027"/>
        <v>0</v>
      </c>
      <c r="E446" s="122">
        <f t="shared" si="1030"/>
        <v>0</v>
      </c>
      <c r="F446" s="122">
        <f t="shared" si="1031"/>
        <v>0</v>
      </c>
      <c r="G446" s="122">
        <f t="shared" si="1032"/>
        <v>0</v>
      </c>
      <c r="H446" s="122">
        <f t="shared" si="1033"/>
        <v>0</v>
      </c>
      <c r="I446" s="69"/>
      <c r="J446" s="69"/>
      <c r="K446" s="69"/>
      <c r="L446" s="69"/>
      <c r="M446" s="69"/>
      <c r="N446" s="69"/>
      <c r="O446" s="69"/>
      <c r="P446" s="69"/>
      <c r="Q446" s="69"/>
      <c r="R446" s="69"/>
      <c r="S446" s="69"/>
      <c r="T446" s="69"/>
      <c r="U446" s="69"/>
      <c r="V446" s="69"/>
      <c r="W446" s="69"/>
      <c r="X446" s="69"/>
      <c r="Y446" s="69"/>
      <c r="Z446" s="69"/>
      <c r="AA446" s="69"/>
      <c r="AB446" s="69"/>
      <c r="AC446" s="69"/>
      <c r="AD446" s="69"/>
      <c r="AE446" s="69"/>
      <c r="AF446" s="69"/>
      <c r="AG446" s="69"/>
      <c r="AH446" s="69"/>
      <c r="AI446" s="69"/>
      <c r="AJ446" s="69"/>
      <c r="AK446" s="69"/>
      <c r="AL446" s="69"/>
      <c r="AM446" s="69"/>
      <c r="AN446" s="69"/>
      <c r="AO446" s="69"/>
      <c r="AP446" s="69"/>
      <c r="AQ446" s="69"/>
      <c r="AR446" s="69"/>
      <c r="AS446" s="69"/>
      <c r="AT446" s="69"/>
      <c r="AU446" s="69"/>
      <c r="AV446" s="69"/>
      <c r="AW446" s="69"/>
      <c r="AX446" s="69"/>
      <c r="AY446" s="69"/>
      <c r="AZ446" s="69"/>
      <c r="BA446" s="69"/>
      <c r="BB446" s="69"/>
      <c r="BC446" s="69"/>
      <c r="BD446" s="69"/>
      <c r="BE446" s="69"/>
      <c r="BF446" s="69"/>
      <c r="BG446" s="69"/>
      <c r="BH446" s="69"/>
      <c r="BI446" s="69"/>
      <c r="BJ446" s="69"/>
      <c r="BK446" s="69"/>
      <c r="BL446" s="69"/>
      <c r="BM446" s="69"/>
      <c r="BN446" s="69"/>
      <c r="BO446" s="69"/>
      <c r="BP446" s="180"/>
    </row>
    <row r="447" spans="2:68" x14ac:dyDescent="0.25">
      <c r="B447" s="113" t="str">
        <f t="shared" si="1028"/>
        <v>Source and cost explanation</v>
      </c>
      <c r="C447" s="68" t="str">
        <f t="shared" si="1029"/>
        <v>Asset #7</v>
      </c>
      <c r="D447" s="122">
        <f t="shared" si="1027"/>
        <v>0</v>
      </c>
      <c r="E447" s="122">
        <f t="shared" si="1030"/>
        <v>0</v>
      </c>
      <c r="F447" s="122">
        <f t="shared" si="1031"/>
        <v>0</v>
      </c>
      <c r="G447" s="122">
        <f t="shared" si="1032"/>
        <v>0</v>
      </c>
      <c r="H447" s="122">
        <f t="shared" si="1033"/>
        <v>0</v>
      </c>
      <c r="I447" s="69"/>
      <c r="J447" s="69"/>
      <c r="K447" s="69"/>
      <c r="L447" s="69"/>
      <c r="M447" s="69"/>
      <c r="N447" s="69"/>
      <c r="O447" s="69"/>
      <c r="P447" s="69"/>
      <c r="Q447" s="69"/>
      <c r="R447" s="69"/>
      <c r="S447" s="69"/>
      <c r="T447" s="69"/>
      <c r="U447" s="69"/>
      <c r="V447" s="69"/>
      <c r="W447" s="69"/>
      <c r="X447" s="69"/>
      <c r="Y447" s="69"/>
      <c r="Z447" s="69"/>
      <c r="AA447" s="69"/>
      <c r="AB447" s="69"/>
      <c r="AC447" s="69"/>
      <c r="AD447" s="69"/>
      <c r="AE447" s="69"/>
      <c r="AF447" s="69"/>
      <c r="AG447" s="69"/>
      <c r="AH447" s="69"/>
      <c r="AI447" s="69"/>
      <c r="AJ447" s="69"/>
      <c r="AK447" s="69"/>
      <c r="AL447" s="69"/>
      <c r="AM447" s="69"/>
      <c r="AN447" s="69"/>
      <c r="AO447" s="69"/>
      <c r="AP447" s="69"/>
      <c r="AQ447" s="69"/>
      <c r="AR447" s="69"/>
      <c r="AS447" s="69"/>
      <c r="AT447" s="69"/>
      <c r="AU447" s="69"/>
      <c r="AV447" s="69"/>
      <c r="AW447" s="69"/>
      <c r="AX447" s="69"/>
      <c r="AY447" s="69"/>
      <c r="AZ447" s="69"/>
      <c r="BA447" s="69"/>
      <c r="BB447" s="69"/>
      <c r="BC447" s="69"/>
      <c r="BD447" s="69"/>
      <c r="BE447" s="69"/>
      <c r="BF447" s="69"/>
      <c r="BG447" s="69"/>
      <c r="BH447" s="69"/>
      <c r="BI447" s="69"/>
      <c r="BJ447" s="69"/>
      <c r="BK447" s="69"/>
      <c r="BL447" s="69"/>
      <c r="BM447" s="69"/>
      <c r="BN447" s="69"/>
      <c r="BO447" s="69"/>
      <c r="BP447" s="180"/>
    </row>
    <row r="448" spans="2:68" x14ac:dyDescent="0.25">
      <c r="B448" s="113" t="str">
        <f t="shared" si="1028"/>
        <v>Source and cost explanation</v>
      </c>
      <c r="C448" s="68" t="str">
        <f t="shared" si="1029"/>
        <v>Asset #8</v>
      </c>
      <c r="D448" s="122">
        <f t="shared" si="1027"/>
        <v>0</v>
      </c>
      <c r="E448" s="122">
        <f t="shared" si="1030"/>
        <v>0</v>
      </c>
      <c r="F448" s="122">
        <f t="shared" si="1031"/>
        <v>0</v>
      </c>
      <c r="G448" s="122">
        <f t="shared" si="1032"/>
        <v>0</v>
      </c>
      <c r="H448" s="122">
        <f t="shared" si="1033"/>
        <v>0</v>
      </c>
      <c r="I448" s="69"/>
      <c r="J448" s="69"/>
      <c r="K448" s="69"/>
      <c r="L448" s="69"/>
      <c r="M448" s="69"/>
      <c r="N448" s="69"/>
      <c r="O448" s="69"/>
      <c r="P448" s="69"/>
      <c r="Q448" s="69"/>
      <c r="R448" s="69"/>
      <c r="S448" s="69"/>
      <c r="T448" s="69"/>
      <c r="U448" s="69"/>
      <c r="V448" s="69"/>
      <c r="W448" s="69"/>
      <c r="X448" s="69"/>
      <c r="Y448" s="69"/>
      <c r="Z448" s="69"/>
      <c r="AA448" s="69"/>
      <c r="AB448" s="69"/>
      <c r="AC448" s="69"/>
      <c r="AD448" s="69"/>
      <c r="AE448" s="69"/>
      <c r="AF448" s="69"/>
      <c r="AG448" s="69"/>
      <c r="AH448" s="69"/>
      <c r="AI448" s="69"/>
      <c r="AJ448" s="69"/>
      <c r="AK448" s="69"/>
      <c r="AL448" s="69"/>
      <c r="AM448" s="69"/>
      <c r="AN448" s="69"/>
      <c r="AO448" s="69"/>
      <c r="AP448" s="69"/>
      <c r="AQ448" s="69"/>
      <c r="AR448" s="69"/>
      <c r="AS448" s="69"/>
      <c r="AT448" s="69"/>
      <c r="AU448" s="69"/>
      <c r="AV448" s="69"/>
      <c r="AW448" s="69"/>
      <c r="AX448" s="69"/>
      <c r="AY448" s="69"/>
      <c r="AZ448" s="69"/>
      <c r="BA448" s="69"/>
      <c r="BB448" s="69"/>
      <c r="BC448" s="69"/>
      <c r="BD448" s="69"/>
      <c r="BE448" s="69"/>
      <c r="BF448" s="69"/>
      <c r="BG448" s="69"/>
      <c r="BH448" s="69"/>
      <c r="BI448" s="69"/>
      <c r="BJ448" s="69"/>
      <c r="BK448" s="69"/>
      <c r="BL448" s="69"/>
      <c r="BM448" s="69"/>
      <c r="BN448" s="69"/>
      <c r="BO448" s="69"/>
      <c r="BP448" s="180"/>
    </row>
    <row r="449" spans="2:68" x14ac:dyDescent="0.25">
      <c r="B449" s="113" t="str">
        <f t="shared" si="1028"/>
        <v>Source and cost explanation</v>
      </c>
      <c r="C449" s="68" t="str">
        <f t="shared" si="1029"/>
        <v>Asset #9</v>
      </c>
      <c r="D449" s="122">
        <f t="shared" si="1027"/>
        <v>0</v>
      </c>
      <c r="E449" s="122">
        <f t="shared" si="1030"/>
        <v>0</v>
      </c>
      <c r="F449" s="122">
        <f t="shared" si="1031"/>
        <v>0</v>
      </c>
      <c r="G449" s="122">
        <f t="shared" si="1032"/>
        <v>0</v>
      </c>
      <c r="H449" s="122">
        <f t="shared" si="1033"/>
        <v>0</v>
      </c>
      <c r="I449" s="69"/>
      <c r="J449" s="69"/>
      <c r="K449" s="69"/>
      <c r="L449" s="69"/>
      <c r="M449" s="69"/>
      <c r="N449" s="69"/>
      <c r="O449" s="69"/>
      <c r="P449" s="69"/>
      <c r="Q449" s="69"/>
      <c r="R449" s="69"/>
      <c r="S449" s="69"/>
      <c r="T449" s="69"/>
      <c r="U449" s="69"/>
      <c r="V449" s="69"/>
      <c r="W449" s="69"/>
      <c r="X449" s="69"/>
      <c r="Y449" s="69"/>
      <c r="Z449" s="69"/>
      <c r="AA449" s="69"/>
      <c r="AB449" s="69"/>
      <c r="AC449" s="69"/>
      <c r="AD449" s="69"/>
      <c r="AE449" s="69"/>
      <c r="AF449" s="69"/>
      <c r="AG449" s="69"/>
      <c r="AH449" s="69"/>
      <c r="AI449" s="69"/>
      <c r="AJ449" s="69"/>
      <c r="AK449" s="69"/>
      <c r="AL449" s="69"/>
      <c r="AM449" s="69"/>
      <c r="AN449" s="69"/>
      <c r="AO449" s="69"/>
      <c r="AP449" s="69"/>
      <c r="AQ449" s="69"/>
      <c r="AR449" s="69"/>
      <c r="AS449" s="69"/>
      <c r="AT449" s="69"/>
      <c r="AU449" s="69"/>
      <c r="AV449" s="69"/>
      <c r="AW449" s="69"/>
      <c r="AX449" s="69"/>
      <c r="AY449" s="69"/>
      <c r="AZ449" s="69"/>
      <c r="BA449" s="69"/>
      <c r="BB449" s="69"/>
      <c r="BC449" s="69"/>
      <c r="BD449" s="69"/>
      <c r="BE449" s="69"/>
      <c r="BF449" s="69"/>
      <c r="BG449" s="69"/>
      <c r="BH449" s="69"/>
      <c r="BI449" s="69"/>
      <c r="BJ449" s="69"/>
      <c r="BK449" s="69"/>
      <c r="BL449" s="69"/>
      <c r="BM449" s="69"/>
      <c r="BN449" s="69"/>
      <c r="BO449" s="69"/>
      <c r="BP449" s="180"/>
    </row>
    <row r="450" spans="2:68" x14ac:dyDescent="0.25">
      <c r="B450" s="113" t="str">
        <f t="shared" si="1028"/>
        <v>Source and cost explanation</v>
      </c>
      <c r="C450" s="68" t="str">
        <f t="shared" si="1029"/>
        <v>Asset #10</v>
      </c>
      <c r="D450" s="122">
        <f t="shared" si="1027"/>
        <v>0</v>
      </c>
      <c r="E450" s="122">
        <f t="shared" si="1030"/>
        <v>0</v>
      </c>
      <c r="F450" s="122">
        <f t="shared" si="1031"/>
        <v>0</v>
      </c>
      <c r="G450" s="122">
        <f t="shared" si="1032"/>
        <v>0</v>
      </c>
      <c r="H450" s="122">
        <f t="shared" si="1033"/>
        <v>0</v>
      </c>
      <c r="I450" s="69"/>
      <c r="J450" s="69"/>
      <c r="K450" s="69"/>
      <c r="L450" s="69"/>
      <c r="M450" s="69"/>
      <c r="N450" s="69"/>
      <c r="O450" s="69"/>
      <c r="P450" s="69"/>
      <c r="Q450" s="69"/>
      <c r="R450" s="69"/>
      <c r="S450" s="69"/>
      <c r="T450" s="69"/>
      <c r="U450" s="69"/>
      <c r="V450" s="69"/>
      <c r="W450" s="69"/>
      <c r="X450" s="69"/>
      <c r="Y450" s="69"/>
      <c r="Z450" s="69"/>
      <c r="AA450" s="69"/>
      <c r="AB450" s="69"/>
      <c r="AC450" s="69"/>
      <c r="AD450" s="69"/>
      <c r="AE450" s="69"/>
      <c r="AF450" s="69"/>
      <c r="AG450" s="69"/>
      <c r="AH450" s="69"/>
      <c r="AI450" s="69"/>
      <c r="AJ450" s="69"/>
      <c r="AK450" s="69"/>
      <c r="AL450" s="69"/>
      <c r="AM450" s="69"/>
      <c r="AN450" s="69"/>
      <c r="AO450" s="69"/>
      <c r="AP450" s="69"/>
      <c r="AQ450" s="69"/>
      <c r="AR450" s="69"/>
      <c r="AS450" s="69"/>
      <c r="AT450" s="69"/>
      <c r="AU450" s="69"/>
      <c r="AV450" s="69"/>
      <c r="AW450" s="69"/>
      <c r="AX450" s="69"/>
      <c r="AY450" s="69"/>
      <c r="AZ450" s="69"/>
      <c r="BA450" s="69"/>
      <c r="BB450" s="69"/>
      <c r="BC450" s="69"/>
      <c r="BD450" s="69"/>
      <c r="BE450" s="69"/>
      <c r="BF450" s="69"/>
      <c r="BG450" s="69"/>
      <c r="BH450" s="69"/>
      <c r="BI450" s="69"/>
      <c r="BJ450" s="69"/>
      <c r="BK450" s="69"/>
      <c r="BL450" s="69"/>
      <c r="BM450" s="69"/>
      <c r="BN450" s="69"/>
      <c r="BO450" s="69"/>
      <c r="BP450" s="180"/>
    </row>
    <row r="451" spans="2:68" x14ac:dyDescent="0.25">
      <c r="B451" s="113" t="str">
        <f t="shared" si="1028"/>
        <v>Source and cost explanation</v>
      </c>
      <c r="C451" s="68" t="str">
        <f t="shared" si="1029"/>
        <v>Asset #11</v>
      </c>
      <c r="D451" s="122">
        <f t="shared" si="1027"/>
        <v>0</v>
      </c>
      <c r="E451" s="122">
        <f t="shared" si="1030"/>
        <v>0</v>
      </c>
      <c r="F451" s="122">
        <f t="shared" si="1031"/>
        <v>0</v>
      </c>
      <c r="G451" s="122">
        <f t="shared" si="1032"/>
        <v>0</v>
      </c>
      <c r="H451" s="122">
        <f t="shared" si="1033"/>
        <v>0</v>
      </c>
      <c r="I451" s="69"/>
      <c r="J451" s="69"/>
      <c r="K451" s="69"/>
      <c r="L451" s="69"/>
      <c r="M451" s="69"/>
      <c r="N451" s="69"/>
      <c r="O451" s="69"/>
      <c r="P451" s="69"/>
      <c r="Q451" s="69"/>
      <c r="R451" s="69"/>
      <c r="S451" s="69"/>
      <c r="T451" s="69"/>
      <c r="U451" s="69"/>
      <c r="V451" s="69"/>
      <c r="W451" s="69"/>
      <c r="X451" s="69"/>
      <c r="Y451" s="69"/>
      <c r="Z451" s="69"/>
      <c r="AA451" s="69"/>
      <c r="AB451" s="69"/>
      <c r="AC451" s="69"/>
      <c r="AD451" s="69"/>
      <c r="AE451" s="69"/>
      <c r="AF451" s="69"/>
      <c r="AG451" s="69"/>
      <c r="AH451" s="69"/>
      <c r="AI451" s="69"/>
      <c r="AJ451" s="69"/>
      <c r="AK451" s="69"/>
      <c r="AL451" s="69"/>
      <c r="AM451" s="69"/>
      <c r="AN451" s="69"/>
      <c r="AO451" s="69"/>
      <c r="AP451" s="69"/>
      <c r="AQ451" s="69"/>
      <c r="AR451" s="69"/>
      <c r="AS451" s="69"/>
      <c r="AT451" s="69"/>
      <c r="AU451" s="69"/>
      <c r="AV451" s="69"/>
      <c r="AW451" s="69"/>
      <c r="AX451" s="69"/>
      <c r="AY451" s="69"/>
      <c r="AZ451" s="69"/>
      <c r="BA451" s="69"/>
      <c r="BB451" s="69"/>
      <c r="BC451" s="69"/>
      <c r="BD451" s="69"/>
      <c r="BE451" s="69"/>
      <c r="BF451" s="69"/>
      <c r="BG451" s="69"/>
      <c r="BH451" s="69"/>
      <c r="BI451" s="69"/>
      <c r="BJ451" s="69"/>
      <c r="BK451" s="69"/>
      <c r="BL451" s="69"/>
      <c r="BM451" s="69"/>
      <c r="BN451" s="69"/>
      <c r="BO451" s="69"/>
      <c r="BP451" s="180"/>
    </row>
    <row r="452" spans="2:68" x14ac:dyDescent="0.25">
      <c r="B452" s="113" t="str">
        <f t="shared" si="1028"/>
        <v>Source and cost explanation</v>
      </c>
      <c r="C452" s="68" t="str">
        <f t="shared" si="1029"/>
        <v>Asset #12</v>
      </c>
      <c r="D452" s="122">
        <f t="shared" si="1027"/>
        <v>0</v>
      </c>
      <c r="E452" s="122">
        <f t="shared" si="1030"/>
        <v>0</v>
      </c>
      <c r="F452" s="122">
        <f t="shared" si="1031"/>
        <v>0</v>
      </c>
      <c r="G452" s="122">
        <f t="shared" si="1032"/>
        <v>0</v>
      </c>
      <c r="H452" s="122">
        <f t="shared" si="1033"/>
        <v>0</v>
      </c>
      <c r="I452" s="69"/>
      <c r="J452" s="69"/>
      <c r="K452" s="69"/>
      <c r="L452" s="69"/>
      <c r="M452" s="69"/>
      <c r="N452" s="69"/>
      <c r="O452" s="69"/>
      <c r="P452" s="69"/>
      <c r="Q452" s="69"/>
      <c r="R452" s="69"/>
      <c r="S452" s="69"/>
      <c r="T452" s="69"/>
      <c r="U452" s="69"/>
      <c r="V452" s="69"/>
      <c r="W452" s="69"/>
      <c r="X452" s="69"/>
      <c r="Y452" s="69"/>
      <c r="Z452" s="69"/>
      <c r="AA452" s="69"/>
      <c r="AB452" s="69"/>
      <c r="AC452" s="69"/>
      <c r="AD452" s="69"/>
      <c r="AE452" s="69"/>
      <c r="AF452" s="69"/>
      <c r="AG452" s="69"/>
      <c r="AH452" s="69"/>
      <c r="AI452" s="69"/>
      <c r="AJ452" s="69"/>
      <c r="AK452" s="69"/>
      <c r="AL452" s="69"/>
      <c r="AM452" s="69"/>
      <c r="AN452" s="69"/>
      <c r="AO452" s="69"/>
      <c r="AP452" s="69"/>
      <c r="AQ452" s="69"/>
      <c r="AR452" s="69"/>
      <c r="AS452" s="69"/>
      <c r="AT452" s="69"/>
      <c r="AU452" s="69"/>
      <c r="AV452" s="69"/>
      <c r="AW452" s="69"/>
      <c r="AX452" s="69"/>
      <c r="AY452" s="69"/>
      <c r="AZ452" s="69"/>
      <c r="BA452" s="69"/>
      <c r="BB452" s="69"/>
      <c r="BC452" s="69"/>
      <c r="BD452" s="69"/>
      <c r="BE452" s="69"/>
      <c r="BF452" s="69"/>
      <c r="BG452" s="69"/>
      <c r="BH452" s="69"/>
      <c r="BI452" s="69"/>
      <c r="BJ452" s="69"/>
      <c r="BK452" s="69"/>
      <c r="BL452" s="69"/>
      <c r="BM452" s="69"/>
      <c r="BN452" s="69"/>
      <c r="BO452" s="69"/>
      <c r="BP452" s="180"/>
    </row>
    <row r="453" spans="2:68" x14ac:dyDescent="0.25">
      <c r="B453" s="113" t="str">
        <f t="shared" si="1028"/>
        <v>Source and cost explanation</v>
      </c>
      <c r="C453" s="68" t="str">
        <f t="shared" si="1029"/>
        <v>Asset #13</v>
      </c>
      <c r="D453" s="122">
        <f t="shared" si="1027"/>
        <v>0</v>
      </c>
      <c r="E453" s="122">
        <f t="shared" si="1030"/>
        <v>0</v>
      </c>
      <c r="F453" s="122">
        <f t="shared" si="1031"/>
        <v>0</v>
      </c>
      <c r="G453" s="122">
        <f t="shared" si="1032"/>
        <v>0</v>
      </c>
      <c r="H453" s="122">
        <f t="shared" si="1033"/>
        <v>0</v>
      </c>
      <c r="I453" s="69"/>
      <c r="J453" s="69"/>
      <c r="K453" s="69"/>
      <c r="L453" s="69"/>
      <c r="M453" s="69"/>
      <c r="N453" s="69"/>
      <c r="O453" s="69"/>
      <c r="P453" s="69"/>
      <c r="Q453" s="69"/>
      <c r="R453" s="69"/>
      <c r="S453" s="69"/>
      <c r="T453" s="69"/>
      <c r="U453" s="69"/>
      <c r="V453" s="69"/>
      <c r="W453" s="69"/>
      <c r="X453" s="69"/>
      <c r="Y453" s="69"/>
      <c r="Z453" s="69"/>
      <c r="AA453" s="69"/>
      <c r="AB453" s="69"/>
      <c r="AC453" s="69"/>
      <c r="AD453" s="69"/>
      <c r="AE453" s="69"/>
      <c r="AF453" s="69"/>
      <c r="AG453" s="69"/>
      <c r="AH453" s="69"/>
      <c r="AI453" s="69"/>
      <c r="AJ453" s="69"/>
      <c r="AK453" s="69"/>
      <c r="AL453" s="69"/>
      <c r="AM453" s="69"/>
      <c r="AN453" s="69"/>
      <c r="AO453" s="69"/>
      <c r="AP453" s="69"/>
      <c r="AQ453" s="69"/>
      <c r="AR453" s="69"/>
      <c r="AS453" s="69"/>
      <c r="AT453" s="69"/>
      <c r="AU453" s="69"/>
      <c r="AV453" s="69"/>
      <c r="AW453" s="69"/>
      <c r="AX453" s="69"/>
      <c r="AY453" s="69"/>
      <c r="AZ453" s="69"/>
      <c r="BA453" s="69"/>
      <c r="BB453" s="69"/>
      <c r="BC453" s="69"/>
      <c r="BD453" s="69"/>
      <c r="BE453" s="69"/>
      <c r="BF453" s="69"/>
      <c r="BG453" s="69"/>
      <c r="BH453" s="69"/>
      <c r="BI453" s="69"/>
      <c r="BJ453" s="69"/>
      <c r="BK453" s="69"/>
      <c r="BL453" s="69"/>
      <c r="BM453" s="69"/>
      <c r="BN453" s="69"/>
      <c r="BO453" s="69"/>
      <c r="BP453" s="180"/>
    </row>
    <row r="454" spans="2:68" x14ac:dyDescent="0.25">
      <c r="B454" s="113" t="str">
        <f t="shared" si="1028"/>
        <v>Source and cost explanation</v>
      </c>
      <c r="C454" s="68" t="str">
        <f t="shared" si="1029"/>
        <v>Asset #14</v>
      </c>
      <c r="D454" s="122">
        <f t="shared" si="1027"/>
        <v>0</v>
      </c>
      <c r="E454" s="122">
        <f t="shared" si="1030"/>
        <v>0</v>
      </c>
      <c r="F454" s="122">
        <f t="shared" si="1031"/>
        <v>0</v>
      </c>
      <c r="G454" s="122">
        <f t="shared" si="1032"/>
        <v>0</v>
      </c>
      <c r="H454" s="122">
        <f t="shared" si="1033"/>
        <v>0</v>
      </c>
      <c r="I454" s="69"/>
      <c r="J454" s="69"/>
      <c r="K454" s="69"/>
      <c r="L454" s="69"/>
      <c r="M454" s="69"/>
      <c r="N454" s="69"/>
      <c r="O454" s="69"/>
      <c r="P454" s="69"/>
      <c r="Q454" s="69"/>
      <c r="R454" s="69"/>
      <c r="S454" s="69"/>
      <c r="T454" s="69"/>
      <c r="U454" s="69"/>
      <c r="V454" s="69"/>
      <c r="W454" s="69"/>
      <c r="X454" s="69"/>
      <c r="Y454" s="69"/>
      <c r="Z454" s="69"/>
      <c r="AA454" s="69"/>
      <c r="AB454" s="69"/>
      <c r="AC454" s="69"/>
      <c r="AD454" s="69"/>
      <c r="AE454" s="69"/>
      <c r="AF454" s="69"/>
      <c r="AG454" s="69"/>
      <c r="AH454" s="69"/>
      <c r="AI454" s="69"/>
      <c r="AJ454" s="69"/>
      <c r="AK454" s="69"/>
      <c r="AL454" s="69"/>
      <c r="AM454" s="69"/>
      <c r="AN454" s="69"/>
      <c r="AO454" s="69"/>
      <c r="AP454" s="69"/>
      <c r="AQ454" s="69"/>
      <c r="AR454" s="69"/>
      <c r="AS454" s="69"/>
      <c r="AT454" s="69"/>
      <c r="AU454" s="69"/>
      <c r="AV454" s="69"/>
      <c r="AW454" s="69"/>
      <c r="AX454" s="69"/>
      <c r="AY454" s="69"/>
      <c r="AZ454" s="69"/>
      <c r="BA454" s="69"/>
      <c r="BB454" s="69"/>
      <c r="BC454" s="69"/>
      <c r="BD454" s="69"/>
      <c r="BE454" s="69"/>
      <c r="BF454" s="69"/>
      <c r="BG454" s="69"/>
      <c r="BH454" s="69"/>
      <c r="BI454" s="69"/>
      <c r="BJ454" s="69"/>
      <c r="BK454" s="69"/>
      <c r="BL454" s="69"/>
      <c r="BM454" s="69"/>
      <c r="BN454" s="69"/>
      <c r="BO454" s="69"/>
      <c r="BP454" s="180"/>
    </row>
    <row r="455" spans="2:68" x14ac:dyDescent="0.25">
      <c r="B455" s="113" t="str">
        <f t="shared" si="1028"/>
        <v>Source and cost explanation</v>
      </c>
      <c r="C455" s="68" t="str">
        <f t="shared" si="1029"/>
        <v>Asset #15</v>
      </c>
      <c r="D455" s="122">
        <f t="shared" si="1027"/>
        <v>0</v>
      </c>
      <c r="E455" s="122">
        <f t="shared" si="1030"/>
        <v>0</v>
      </c>
      <c r="F455" s="122">
        <f t="shared" si="1031"/>
        <v>0</v>
      </c>
      <c r="G455" s="122">
        <f t="shared" si="1032"/>
        <v>0</v>
      </c>
      <c r="H455" s="122">
        <f t="shared" si="1033"/>
        <v>0</v>
      </c>
      <c r="I455" s="69"/>
      <c r="J455" s="69"/>
      <c r="K455" s="69"/>
      <c r="L455" s="69"/>
      <c r="M455" s="69"/>
      <c r="N455" s="69"/>
      <c r="O455" s="69"/>
      <c r="P455" s="69"/>
      <c r="Q455" s="69"/>
      <c r="R455" s="69"/>
      <c r="S455" s="69"/>
      <c r="T455" s="69"/>
      <c r="U455" s="69"/>
      <c r="V455" s="69"/>
      <c r="W455" s="69"/>
      <c r="X455" s="69"/>
      <c r="Y455" s="69"/>
      <c r="Z455" s="69"/>
      <c r="AA455" s="69"/>
      <c r="AB455" s="69"/>
      <c r="AC455" s="69"/>
      <c r="AD455" s="69"/>
      <c r="AE455" s="69"/>
      <c r="AF455" s="69"/>
      <c r="AG455" s="69"/>
      <c r="AH455" s="69"/>
      <c r="AI455" s="69"/>
      <c r="AJ455" s="69"/>
      <c r="AK455" s="69"/>
      <c r="AL455" s="69"/>
      <c r="AM455" s="69"/>
      <c r="AN455" s="69"/>
      <c r="AO455" s="69"/>
      <c r="AP455" s="69"/>
      <c r="AQ455" s="69"/>
      <c r="AR455" s="69"/>
      <c r="AS455" s="69"/>
      <c r="AT455" s="69"/>
      <c r="AU455" s="69"/>
      <c r="AV455" s="69"/>
      <c r="AW455" s="69"/>
      <c r="AX455" s="69"/>
      <c r="AY455" s="69"/>
      <c r="AZ455" s="69"/>
      <c r="BA455" s="69"/>
      <c r="BB455" s="69"/>
      <c r="BC455" s="69"/>
      <c r="BD455" s="69"/>
      <c r="BE455" s="69"/>
      <c r="BF455" s="69"/>
      <c r="BG455" s="69"/>
      <c r="BH455" s="69"/>
      <c r="BI455" s="69"/>
      <c r="BJ455" s="69"/>
      <c r="BK455" s="69"/>
      <c r="BL455" s="69"/>
      <c r="BM455" s="69"/>
      <c r="BN455" s="69"/>
      <c r="BO455" s="69"/>
      <c r="BP455" s="180"/>
    </row>
    <row r="456" spans="2:68" x14ac:dyDescent="0.25">
      <c r="B456" s="113"/>
      <c r="C456" s="68"/>
      <c r="D456" s="179">
        <f>SUM(D441:D455)</f>
        <v>0</v>
      </c>
      <c r="E456" s="179">
        <f t="shared" ref="E456" si="1034">SUM(E441:E455)</f>
        <v>0</v>
      </c>
      <c r="F456" s="179">
        <f t="shared" ref="F456" si="1035">SUM(F441:F455)</f>
        <v>0</v>
      </c>
      <c r="G456" s="179">
        <f t="shared" ref="G456" si="1036">SUM(G441:G455)</f>
        <v>0</v>
      </c>
      <c r="H456" s="179">
        <f t="shared" ref="H456" si="1037">SUM(H441:H455)</f>
        <v>0</v>
      </c>
      <c r="I456" s="69"/>
      <c r="J456" s="69"/>
      <c r="K456" s="69"/>
      <c r="L456" s="69"/>
      <c r="M456" s="69"/>
      <c r="N456" s="69"/>
      <c r="O456" s="69"/>
      <c r="P456" s="69"/>
      <c r="Q456" s="69"/>
      <c r="R456" s="69"/>
      <c r="S456" s="69"/>
      <c r="T456" s="69"/>
      <c r="U456" s="69"/>
      <c r="V456" s="69"/>
      <c r="W456" s="69"/>
      <c r="X456" s="69"/>
      <c r="Y456" s="69"/>
      <c r="Z456" s="69"/>
      <c r="AA456" s="69"/>
      <c r="AB456" s="69"/>
      <c r="AC456" s="69"/>
      <c r="AD456" s="69"/>
      <c r="AE456" s="69"/>
      <c r="AF456" s="69"/>
      <c r="AG456" s="69"/>
      <c r="AH456" s="69"/>
      <c r="AI456" s="69"/>
      <c r="AJ456" s="69"/>
      <c r="AK456" s="69"/>
      <c r="AL456" s="69"/>
      <c r="AM456" s="69"/>
      <c r="AN456" s="69"/>
      <c r="AO456" s="69"/>
      <c r="AP456" s="69"/>
      <c r="AQ456" s="69"/>
      <c r="AR456" s="69"/>
      <c r="AS456" s="69"/>
      <c r="AT456" s="69"/>
      <c r="AU456" s="69"/>
      <c r="AV456" s="69"/>
      <c r="AW456" s="69"/>
      <c r="AX456" s="69"/>
      <c r="AY456" s="69"/>
      <c r="AZ456" s="69"/>
      <c r="BA456" s="69"/>
      <c r="BB456" s="69"/>
      <c r="BC456" s="69"/>
      <c r="BD456" s="69"/>
      <c r="BE456" s="69"/>
      <c r="BF456" s="69"/>
      <c r="BG456" s="69"/>
      <c r="BH456" s="69"/>
      <c r="BI456" s="69"/>
      <c r="BJ456" s="69"/>
      <c r="BK456" s="69"/>
      <c r="BL456" s="69"/>
      <c r="BM456" s="69"/>
      <c r="BN456" s="69"/>
      <c r="BO456" s="69"/>
      <c r="BP456" s="180"/>
    </row>
    <row r="457" spans="2:68" x14ac:dyDescent="0.25">
      <c r="B457" s="113"/>
      <c r="C457" s="68"/>
      <c r="D457" s="179"/>
      <c r="E457" s="179"/>
      <c r="F457" s="179"/>
      <c r="G457" s="179"/>
      <c r="H457" s="179"/>
      <c r="I457" s="69"/>
      <c r="J457" s="69"/>
      <c r="K457" s="69"/>
      <c r="L457" s="69"/>
      <c r="M457" s="69"/>
      <c r="N457" s="69"/>
      <c r="O457" s="69"/>
      <c r="P457" s="69"/>
      <c r="Q457" s="69"/>
      <c r="R457" s="69"/>
      <c r="S457" s="69"/>
      <c r="T457" s="69"/>
      <c r="U457" s="69"/>
      <c r="V457" s="69"/>
      <c r="W457" s="69"/>
      <c r="X457" s="69"/>
      <c r="Y457" s="69"/>
      <c r="Z457" s="69"/>
      <c r="AA457" s="69"/>
      <c r="AB457" s="69"/>
      <c r="AC457" s="69"/>
      <c r="AD457" s="69"/>
      <c r="AE457" s="69"/>
      <c r="AF457" s="69"/>
      <c r="AG457" s="69"/>
      <c r="AH457" s="69"/>
      <c r="AI457" s="69"/>
      <c r="AJ457" s="69"/>
      <c r="AK457" s="69"/>
      <c r="AL457" s="69"/>
      <c r="AM457" s="69"/>
      <c r="AN457" s="69"/>
      <c r="AO457" s="69"/>
      <c r="AP457" s="69"/>
      <c r="AQ457" s="69"/>
      <c r="AR457" s="69"/>
      <c r="AS457" s="69"/>
      <c r="AT457" s="69"/>
      <c r="AU457" s="69"/>
      <c r="AV457" s="69"/>
      <c r="AW457" s="69"/>
      <c r="AX457" s="69"/>
      <c r="AY457" s="69"/>
      <c r="AZ457" s="69"/>
      <c r="BA457" s="69"/>
      <c r="BB457" s="69"/>
      <c r="BC457" s="69"/>
      <c r="BD457" s="69"/>
      <c r="BE457" s="69"/>
      <c r="BF457" s="69"/>
      <c r="BG457" s="69"/>
      <c r="BH457" s="69"/>
      <c r="BI457" s="69"/>
      <c r="BJ457" s="69"/>
      <c r="BK457" s="69"/>
      <c r="BL457" s="69"/>
      <c r="BM457" s="69"/>
      <c r="BN457" s="69"/>
      <c r="BO457" s="69"/>
      <c r="BP457" s="180"/>
    </row>
    <row r="458" spans="2:68" x14ac:dyDescent="0.25">
      <c r="B458" s="113"/>
      <c r="C458" s="68" t="s">
        <v>355</v>
      </c>
      <c r="D458" s="176">
        <f>D415</f>
        <v>43617</v>
      </c>
      <c r="E458" s="94">
        <f>DATE(YEAR(D458)+1,MONTH(D458),DAY(D458))</f>
        <v>43983</v>
      </c>
      <c r="F458" s="94">
        <f>DATE(YEAR(E458)+1,MONTH(E458),DAY(E458))</f>
        <v>44348</v>
      </c>
      <c r="G458" s="94">
        <f>DATE(YEAR(F458)+1,MONTH(F458),DAY(F458))</f>
        <v>44713</v>
      </c>
      <c r="H458" s="94">
        <f>DATE(YEAR(G458)+1,MONTH(G458),DAY(G458))</f>
        <v>45078</v>
      </c>
      <c r="I458" s="69"/>
      <c r="J458" s="69"/>
      <c r="K458" s="69"/>
      <c r="L458" s="69"/>
      <c r="M458" s="69"/>
      <c r="N458" s="69"/>
      <c r="O458" s="69"/>
      <c r="P458" s="69"/>
      <c r="Q458" s="69"/>
      <c r="R458" s="69"/>
      <c r="S458" s="69"/>
      <c r="T458" s="69"/>
      <c r="U458" s="69"/>
      <c r="V458" s="69"/>
      <c r="W458" s="69"/>
      <c r="X458" s="69"/>
      <c r="Y458" s="69"/>
      <c r="Z458" s="69"/>
      <c r="AA458" s="69"/>
      <c r="AB458" s="69"/>
      <c r="AC458" s="69"/>
      <c r="AD458" s="69"/>
      <c r="AE458" s="69"/>
      <c r="AF458" s="69"/>
      <c r="AG458" s="69"/>
      <c r="AH458" s="69"/>
      <c r="AI458" s="69"/>
      <c r="AJ458" s="69"/>
      <c r="AK458" s="69"/>
      <c r="AL458" s="69"/>
      <c r="AM458" s="69"/>
      <c r="AN458" s="69"/>
      <c r="AO458" s="69"/>
      <c r="AP458" s="69"/>
      <c r="AQ458" s="69"/>
      <c r="AR458" s="69"/>
      <c r="AS458" s="69"/>
      <c r="AT458" s="69"/>
      <c r="AU458" s="69"/>
      <c r="AV458" s="69"/>
      <c r="AW458" s="69"/>
      <c r="AX458" s="69"/>
      <c r="AY458" s="69"/>
      <c r="AZ458" s="69"/>
      <c r="BA458" s="69"/>
      <c r="BB458" s="69"/>
      <c r="BC458" s="69"/>
      <c r="BD458" s="69"/>
      <c r="BE458" s="69"/>
      <c r="BF458" s="69"/>
      <c r="BG458" s="69"/>
      <c r="BH458" s="69"/>
      <c r="BI458" s="69"/>
      <c r="BJ458" s="69"/>
      <c r="BK458" s="69"/>
      <c r="BL458" s="69"/>
      <c r="BM458" s="69"/>
      <c r="BN458" s="69"/>
      <c r="BO458" s="69"/>
      <c r="BP458" s="180"/>
    </row>
    <row r="459" spans="2:68" x14ac:dyDescent="0.25">
      <c r="B459" s="113" t="str">
        <f>B433</f>
        <v>Source and cost explanation</v>
      </c>
      <c r="C459" s="68" t="str">
        <f>C433</f>
        <v>Asset #1</v>
      </c>
      <c r="D459" s="122">
        <f>P433</f>
        <v>0</v>
      </c>
      <c r="E459" s="122">
        <f>AC433</f>
        <v>0</v>
      </c>
      <c r="F459" s="122">
        <f>AP433</f>
        <v>0</v>
      </c>
      <c r="G459" s="122">
        <f>BC433</f>
        <v>0</v>
      </c>
      <c r="H459" s="122">
        <f>BP433</f>
        <v>0</v>
      </c>
      <c r="I459" s="69"/>
      <c r="J459" s="69"/>
      <c r="K459" s="69"/>
      <c r="L459" s="69"/>
      <c r="M459" s="69"/>
      <c r="N459" s="69"/>
      <c r="O459" s="69"/>
      <c r="P459" s="69"/>
      <c r="Q459" s="69"/>
      <c r="R459" s="69"/>
      <c r="S459" s="69"/>
      <c r="T459" s="69"/>
      <c r="U459" s="69"/>
      <c r="V459" s="69"/>
      <c r="W459" s="69"/>
      <c r="X459" s="69"/>
      <c r="Y459" s="69"/>
      <c r="Z459" s="69"/>
      <c r="AA459" s="69"/>
      <c r="AB459" s="69"/>
      <c r="AC459" s="69"/>
      <c r="AD459" s="69"/>
      <c r="AE459" s="69"/>
      <c r="AF459" s="69"/>
      <c r="AG459" s="69"/>
      <c r="AH459" s="69"/>
      <c r="AI459" s="69"/>
      <c r="AJ459" s="69"/>
      <c r="AK459" s="69"/>
      <c r="AL459" s="69"/>
      <c r="AM459" s="69"/>
      <c r="AN459" s="69"/>
      <c r="AO459" s="69"/>
      <c r="AP459" s="69"/>
      <c r="AQ459" s="69"/>
      <c r="AR459" s="69"/>
      <c r="AS459" s="69"/>
      <c r="AT459" s="69"/>
      <c r="AU459" s="69"/>
      <c r="AV459" s="69"/>
      <c r="AW459" s="69"/>
      <c r="AX459" s="69"/>
      <c r="AY459" s="69"/>
      <c r="AZ459" s="69"/>
      <c r="BA459" s="69"/>
      <c r="BB459" s="69"/>
      <c r="BC459" s="69"/>
      <c r="BD459" s="69"/>
      <c r="BE459" s="69"/>
      <c r="BF459" s="69"/>
      <c r="BG459" s="69"/>
      <c r="BH459" s="69"/>
      <c r="BI459" s="69"/>
      <c r="BJ459" s="69"/>
      <c r="BK459" s="69"/>
      <c r="BL459" s="69"/>
      <c r="BM459" s="69"/>
      <c r="BN459" s="69"/>
      <c r="BO459" s="69"/>
      <c r="BP459" s="180"/>
    </row>
    <row r="460" spans="2:68" x14ac:dyDescent="0.25">
      <c r="B460" s="113" t="str">
        <f t="shared" ref="B460:B462" si="1038">B434</f>
        <v>Source and cost explanation</v>
      </c>
      <c r="C460" s="68" t="str">
        <f>C434</f>
        <v>Asset #2</v>
      </c>
      <c r="D460" s="122">
        <f t="shared" ref="D460:D462" si="1039">P434</f>
        <v>0</v>
      </c>
      <c r="E460" s="122">
        <f t="shared" ref="E460:E462" si="1040">AC434</f>
        <v>0</v>
      </c>
      <c r="F460" s="122">
        <f t="shared" ref="F460:F462" si="1041">AP434</f>
        <v>0</v>
      </c>
      <c r="G460" s="122">
        <f t="shared" ref="G460:G462" si="1042">BC434</f>
        <v>0</v>
      </c>
      <c r="H460" s="122">
        <f t="shared" ref="H460:H462" si="1043">BP434</f>
        <v>0</v>
      </c>
      <c r="I460" s="69"/>
      <c r="J460" s="69"/>
      <c r="K460" s="69"/>
      <c r="L460" s="69"/>
      <c r="M460" s="69"/>
      <c r="N460" s="69"/>
      <c r="O460" s="69"/>
      <c r="P460" s="69"/>
      <c r="Q460" s="69"/>
      <c r="R460" s="69"/>
      <c r="S460" s="69"/>
      <c r="T460" s="69"/>
      <c r="U460" s="69"/>
      <c r="V460" s="69"/>
      <c r="W460" s="69"/>
      <c r="X460" s="69"/>
      <c r="Y460" s="69"/>
      <c r="Z460" s="69"/>
      <c r="AA460" s="69"/>
      <c r="AB460" s="69"/>
      <c r="AC460" s="69"/>
      <c r="AD460" s="69"/>
      <c r="AE460" s="69"/>
      <c r="AF460" s="69"/>
      <c r="AG460" s="69"/>
      <c r="AH460" s="69"/>
      <c r="AI460" s="69"/>
      <c r="AJ460" s="69"/>
      <c r="AK460" s="69"/>
      <c r="AL460" s="69"/>
      <c r="AM460" s="69"/>
      <c r="AN460" s="69"/>
      <c r="AO460" s="69"/>
      <c r="AP460" s="69"/>
      <c r="AQ460" s="69"/>
      <c r="AR460" s="69"/>
      <c r="AS460" s="69"/>
      <c r="AT460" s="69"/>
      <c r="AU460" s="69"/>
      <c r="AV460" s="69"/>
      <c r="AW460" s="69"/>
      <c r="AX460" s="69"/>
      <c r="AY460" s="69"/>
      <c r="AZ460" s="69"/>
      <c r="BA460" s="69"/>
      <c r="BB460" s="69"/>
      <c r="BC460" s="69"/>
      <c r="BD460" s="69"/>
      <c r="BE460" s="69"/>
      <c r="BF460" s="69"/>
      <c r="BG460" s="69"/>
      <c r="BH460" s="69"/>
      <c r="BI460" s="69"/>
      <c r="BJ460" s="69"/>
      <c r="BK460" s="69"/>
      <c r="BL460" s="69"/>
      <c r="BM460" s="69"/>
      <c r="BN460" s="69"/>
      <c r="BO460" s="69"/>
      <c r="BP460" s="180"/>
    </row>
    <row r="461" spans="2:68" x14ac:dyDescent="0.25">
      <c r="B461" s="113" t="str">
        <f t="shared" si="1038"/>
        <v>Source and cost explanation</v>
      </c>
      <c r="C461" s="68" t="str">
        <f>C435</f>
        <v>Asset #3</v>
      </c>
      <c r="D461" s="122">
        <f t="shared" si="1039"/>
        <v>0</v>
      </c>
      <c r="E461" s="122">
        <f t="shared" si="1040"/>
        <v>0</v>
      </c>
      <c r="F461" s="122">
        <f t="shared" si="1041"/>
        <v>0</v>
      </c>
      <c r="G461" s="122">
        <f t="shared" si="1042"/>
        <v>0</v>
      </c>
      <c r="H461" s="122">
        <f t="shared" si="1043"/>
        <v>0</v>
      </c>
      <c r="I461" s="69"/>
      <c r="J461" s="69"/>
      <c r="K461" s="69"/>
      <c r="L461" s="69"/>
      <c r="M461" s="69"/>
      <c r="N461" s="69"/>
      <c r="O461" s="69"/>
      <c r="P461" s="69"/>
      <c r="Q461" s="69"/>
      <c r="R461" s="69"/>
      <c r="S461" s="69"/>
      <c r="T461" s="69"/>
      <c r="U461" s="69"/>
      <c r="V461" s="69"/>
      <c r="W461" s="69"/>
      <c r="X461" s="69"/>
      <c r="Y461" s="69"/>
      <c r="Z461" s="69"/>
      <c r="AA461" s="69"/>
      <c r="AB461" s="69"/>
      <c r="AC461" s="69"/>
      <c r="AD461" s="69"/>
      <c r="AE461" s="69"/>
      <c r="AF461" s="69"/>
      <c r="AG461" s="69"/>
      <c r="AH461" s="69"/>
      <c r="AI461" s="69"/>
      <c r="AJ461" s="69"/>
      <c r="AK461" s="69"/>
      <c r="AL461" s="69"/>
      <c r="AM461" s="69"/>
      <c r="AN461" s="69"/>
      <c r="AO461" s="69"/>
      <c r="AP461" s="69"/>
      <c r="AQ461" s="69"/>
      <c r="AR461" s="69"/>
      <c r="AS461" s="69"/>
      <c r="AT461" s="69"/>
      <c r="AU461" s="69"/>
      <c r="AV461" s="69"/>
      <c r="AW461" s="69"/>
      <c r="AX461" s="69"/>
      <c r="AY461" s="69"/>
      <c r="AZ461" s="69"/>
      <c r="BA461" s="69"/>
      <c r="BB461" s="69"/>
      <c r="BC461" s="69"/>
      <c r="BD461" s="69"/>
      <c r="BE461" s="69"/>
      <c r="BF461" s="69"/>
      <c r="BG461" s="69"/>
      <c r="BH461" s="69"/>
      <c r="BI461" s="69"/>
      <c r="BJ461" s="69"/>
      <c r="BK461" s="69"/>
      <c r="BL461" s="69"/>
      <c r="BM461" s="69"/>
      <c r="BN461" s="69"/>
      <c r="BO461" s="69"/>
      <c r="BP461" s="180"/>
    </row>
    <row r="462" spans="2:68" x14ac:dyDescent="0.25">
      <c r="B462" s="113" t="str">
        <f t="shared" si="1038"/>
        <v>Source and cost explanation</v>
      </c>
      <c r="C462" s="68" t="str">
        <f>C436</f>
        <v>Asset #4</v>
      </c>
      <c r="D462" s="122">
        <f t="shared" si="1039"/>
        <v>0</v>
      </c>
      <c r="E462" s="122">
        <f t="shared" si="1040"/>
        <v>0</v>
      </c>
      <c r="F462" s="122">
        <f t="shared" si="1041"/>
        <v>0</v>
      </c>
      <c r="G462" s="122">
        <f t="shared" si="1042"/>
        <v>0</v>
      </c>
      <c r="H462" s="122">
        <f t="shared" si="1043"/>
        <v>0</v>
      </c>
      <c r="I462" s="69"/>
      <c r="J462" s="69"/>
      <c r="K462" s="69"/>
      <c r="L462" s="69"/>
      <c r="M462" s="69"/>
      <c r="N462" s="69"/>
      <c r="O462" s="69"/>
      <c r="P462" s="69"/>
      <c r="Q462" s="69"/>
      <c r="R462" s="69"/>
      <c r="S462" s="69"/>
      <c r="T462" s="69"/>
      <c r="U462" s="69"/>
      <c r="V462" s="69"/>
      <c r="W462" s="69"/>
      <c r="X462" s="69"/>
      <c r="Y462" s="69"/>
      <c r="Z462" s="69"/>
      <c r="AA462" s="69"/>
      <c r="AB462" s="69"/>
      <c r="AC462" s="69"/>
      <c r="AD462" s="69"/>
      <c r="AE462" s="69"/>
      <c r="AF462" s="69"/>
      <c r="AG462" s="69"/>
      <c r="AH462" s="69"/>
      <c r="AI462" s="69"/>
      <c r="AJ462" s="69"/>
      <c r="AK462" s="69"/>
      <c r="AL462" s="69"/>
      <c r="AM462" s="69"/>
      <c r="AN462" s="69"/>
      <c r="AO462" s="69"/>
      <c r="AP462" s="69"/>
      <c r="AQ462" s="69"/>
      <c r="AR462" s="69"/>
      <c r="AS462" s="69"/>
      <c r="AT462" s="69"/>
      <c r="AU462" s="69"/>
      <c r="AV462" s="69"/>
      <c r="AW462" s="69"/>
      <c r="AX462" s="69"/>
      <c r="AY462" s="69"/>
      <c r="AZ462" s="69"/>
      <c r="BA462" s="69"/>
      <c r="BB462" s="69"/>
      <c r="BC462" s="69"/>
      <c r="BD462" s="69"/>
      <c r="BE462" s="69"/>
      <c r="BF462" s="69"/>
      <c r="BG462" s="69"/>
      <c r="BH462" s="69"/>
      <c r="BI462" s="69"/>
      <c r="BJ462" s="69"/>
      <c r="BK462" s="69"/>
      <c r="BL462" s="69"/>
      <c r="BM462" s="69"/>
      <c r="BN462" s="69"/>
      <c r="BO462" s="69"/>
      <c r="BP462" s="180"/>
    </row>
    <row r="463" spans="2:68" x14ac:dyDescent="0.25">
      <c r="B463" s="113"/>
      <c r="C463" s="69"/>
      <c r="D463" s="122">
        <f>SUM(D459:D462)</f>
        <v>0</v>
      </c>
      <c r="E463" s="122">
        <f t="shared" ref="E463" si="1044">SUM(E459:E462)</f>
        <v>0</v>
      </c>
      <c r="F463" s="122">
        <f t="shared" ref="F463" si="1045">SUM(F459:F462)</f>
        <v>0</v>
      </c>
      <c r="G463" s="122">
        <f t="shared" ref="G463" si="1046">SUM(G459:G462)</f>
        <v>0</v>
      </c>
      <c r="H463" s="122">
        <f t="shared" ref="H463" si="1047">SUM(H459:H462)</f>
        <v>0</v>
      </c>
      <c r="I463" s="69"/>
      <c r="J463" s="69"/>
      <c r="K463" s="69"/>
      <c r="L463" s="69"/>
      <c r="M463" s="69"/>
      <c r="N463" s="69"/>
      <c r="O463" s="69"/>
      <c r="P463" s="69"/>
      <c r="Q463" s="69"/>
      <c r="R463" s="69"/>
      <c r="S463" s="69"/>
      <c r="T463" s="69"/>
      <c r="U463" s="69"/>
      <c r="V463" s="69"/>
      <c r="W463" s="69"/>
      <c r="X463" s="69"/>
      <c r="Y463" s="69"/>
      <c r="Z463" s="69"/>
      <c r="AA463" s="69"/>
      <c r="AB463" s="69"/>
      <c r="AC463" s="69"/>
      <c r="AD463" s="69"/>
      <c r="AE463" s="69"/>
      <c r="AF463" s="69"/>
      <c r="AG463" s="69"/>
      <c r="AH463" s="69"/>
      <c r="AI463" s="69"/>
      <c r="AJ463" s="69"/>
      <c r="AK463" s="69"/>
      <c r="AL463" s="69"/>
      <c r="AM463" s="69"/>
      <c r="AN463" s="69"/>
      <c r="AO463" s="69"/>
      <c r="AP463" s="69"/>
      <c r="AQ463" s="69"/>
      <c r="AR463" s="69"/>
      <c r="AS463" s="69"/>
      <c r="AT463" s="69"/>
      <c r="AU463" s="69"/>
      <c r="AV463" s="69"/>
      <c r="AW463" s="69"/>
      <c r="AX463" s="69"/>
      <c r="AY463" s="69"/>
      <c r="AZ463" s="69"/>
      <c r="BA463" s="69"/>
      <c r="BB463" s="69"/>
      <c r="BC463" s="69"/>
      <c r="BD463" s="69"/>
      <c r="BE463" s="69"/>
      <c r="BF463" s="69"/>
      <c r="BG463" s="69"/>
      <c r="BH463" s="69"/>
      <c r="BI463" s="69"/>
      <c r="BJ463" s="69"/>
      <c r="BK463" s="69"/>
      <c r="BL463" s="69"/>
      <c r="BM463" s="69"/>
      <c r="BN463" s="69"/>
      <c r="BO463" s="69"/>
      <c r="BP463" s="180"/>
    </row>
    <row r="464" spans="2:68" x14ac:dyDescent="0.25">
      <c r="B464" s="113"/>
      <c r="C464" s="68"/>
      <c r="D464" s="93"/>
      <c r="E464" s="93"/>
      <c r="F464" s="93"/>
      <c r="G464" s="93"/>
      <c r="H464" s="93"/>
      <c r="I464" s="69"/>
      <c r="J464" s="69"/>
      <c r="K464" s="69"/>
      <c r="L464" s="69"/>
      <c r="M464" s="69"/>
      <c r="N464" s="69"/>
      <c r="O464" s="69"/>
      <c r="P464" s="69"/>
      <c r="Q464" s="69"/>
      <c r="R464" s="69"/>
      <c r="S464" s="69"/>
      <c r="T464" s="69"/>
      <c r="U464" s="69"/>
      <c r="V464" s="69"/>
      <c r="W464" s="69"/>
      <c r="X464" s="69"/>
      <c r="Y464" s="69"/>
      <c r="Z464" s="69"/>
      <c r="AA464" s="69"/>
      <c r="AB464" s="69"/>
      <c r="AC464" s="69"/>
      <c r="AD464" s="69"/>
      <c r="AE464" s="69"/>
      <c r="AF464" s="69"/>
      <c r="AG464" s="69"/>
      <c r="AH464" s="69"/>
      <c r="AI464" s="69"/>
      <c r="AJ464" s="69"/>
      <c r="AK464" s="69"/>
      <c r="AL464" s="69"/>
      <c r="AM464" s="69"/>
      <c r="AN464" s="69"/>
      <c r="AO464" s="69"/>
      <c r="AP464" s="69"/>
      <c r="AQ464" s="69"/>
      <c r="AR464" s="69"/>
      <c r="AS464" s="69"/>
      <c r="AT464" s="69"/>
      <c r="AU464" s="69"/>
      <c r="AV464" s="69"/>
      <c r="AW464" s="69"/>
      <c r="AX464" s="69"/>
      <c r="AY464" s="69"/>
      <c r="AZ464" s="69"/>
      <c r="BA464" s="69"/>
      <c r="BB464" s="69"/>
      <c r="BC464" s="69"/>
      <c r="BD464" s="69"/>
      <c r="BE464" s="69"/>
      <c r="BF464" s="69"/>
      <c r="BG464" s="69"/>
      <c r="BH464" s="69"/>
      <c r="BI464" s="69"/>
      <c r="BJ464" s="69"/>
      <c r="BK464" s="69"/>
      <c r="BL464" s="69"/>
      <c r="BM464" s="69"/>
      <c r="BN464" s="69"/>
      <c r="BO464" s="69"/>
      <c r="BP464" s="180"/>
    </row>
    <row r="465" spans="2:68" x14ac:dyDescent="0.25">
      <c r="B465" s="113" t="s">
        <v>119</v>
      </c>
      <c r="C465" s="68"/>
      <c r="D465" s="94">
        <f>D415</f>
        <v>43617</v>
      </c>
      <c r="E465" s="94">
        <f>DATE(YEAR(D465)+1,MONTH(D465),DAY(D465))</f>
        <v>43983</v>
      </c>
      <c r="F465" s="94">
        <f>DATE(YEAR(E465)+1,MONTH(E465),DAY(E465))</f>
        <v>44348</v>
      </c>
      <c r="G465" s="94">
        <f>DATE(YEAR(F465)+1,MONTH(F465),DAY(F465))</f>
        <v>44713</v>
      </c>
      <c r="H465" s="94">
        <f>DATE(YEAR(G465)+1,MONTH(G465),DAY(G465))</f>
        <v>45078</v>
      </c>
      <c r="I465" s="69"/>
      <c r="J465" s="69"/>
      <c r="K465" s="69"/>
      <c r="L465" s="69"/>
      <c r="M465" s="69"/>
      <c r="N465" s="69"/>
      <c r="O465" s="69"/>
      <c r="P465" s="69"/>
      <c r="Q465" s="69"/>
      <c r="R465" s="69"/>
      <c r="S465" s="69"/>
      <c r="T465" s="69"/>
      <c r="U465" s="69"/>
      <c r="V465" s="69"/>
      <c r="W465" s="69"/>
      <c r="X465" s="69"/>
      <c r="Y465" s="69"/>
      <c r="Z465" s="69"/>
      <c r="AA465" s="69"/>
      <c r="AB465" s="69"/>
      <c r="AC465" s="69"/>
      <c r="AD465" s="69"/>
      <c r="AE465" s="69"/>
      <c r="AF465" s="69"/>
      <c r="AG465" s="69"/>
      <c r="AH465" s="69"/>
      <c r="AI465" s="69"/>
      <c r="AJ465" s="69"/>
      <c r="AK465" s="69"/>
      <c r="AL465" s="69"/>
      <c r="AM465" s="69"/>
      <c r="AN465" s="69"/>
      <c r="AO465" s="69"/>
      <c r="AP465" s="69"/>
      <c r="AQ465" s="69"/>
      <c r="AR465" s="69"/>
      <c r="AS465" s="69"/>
      <c r="AT465" s="69"/>
      <c r="AU465" s="69"/>
      <c r="AV465" s="69"/>
      <c r="AW465" s="69"/>
      <c r="AX465" s="69"/>
      <c r="AY465" s="69"/>
      <c r="AZ465" s="69"/>
      <c r="BA465" s="69"/>
      <c r="BB465" s="69"/>
      <c r="BC465" s="69"/>
      <c r="BD465" s="69"/>
      <c r="BE465" s="69"/>
      <c r="BF465" s="69"/>
      <c r="BG465" s="69"/>
      <c r="BH465" s="69"/>
      <c r="BI465" s="69"/>
      <c r="BJ465" s="69"/>
      <c r="BK465" s="69"/>
      <c r="BL465" s="69"/>
      <c r="BM465" s="69"/>
      <c r="BN465" s="69"/>
      <c r="BO465" s="69"/>
      <c r="BP465" s="180"/>
    </row>
    <row r="466" spans="2:68" x14ac:dyDescent="0.25">
      <c r="B466" s="113" t="s">
        <v>6</v>
      </c>
      <c r="C466" s="68"/>
      <c r="D466" s="122">
        <v>0</v>
      </c>
      <c r="E466" s="95">
        <f>D470</f>
        <v>0</v>
      </c>
      <c r="F466" s="95">
        <f>E470</f>
        <v>0</v>
      </c>
      <c r="G466" s="95">
        <f>F470</f>
        <v>0</v>
      </c>
      <c r="H466" s="95">
        <f>G470</f>
        <v>0</v>
      </c>
      <c r="I466" s="69"/>
      <c r="J466" s="69"/>
      <c r="K466" s="69"/>
      <c r="L466" s="69"/>
      <c r="M466" s="69"/>
      <c r="N466" s="69"/>
      <c r="O466" s="69"/>
      <c r="P466" s="69"/>
      <c r="Q466" s="69"/>
      <c r="R466" s="69"/>
      <c r="S466" s="69"/>
      <c r="T466" s="69"/>
      <c r="U466" s="69"/>
      <c r="V466" s="69"/>
      <c r="W466" s="69"/>
      <c r="X466" s="69"/>
      <c r="Y466" s="69"/>
      <c r="Z466" s="69"/>
      <c r="AA466" s="69"/>
      <c r="AB466" s="69"/>
      <c r="AC466" s="69"/>
      <c r="AD466" s="69"/>
      <c r="AE466" s="69"/>
      <c r="AF466" s="69"/>
      <c r="AG466" s="69"/>
      <c r="AH466" s="69"/>
      <c r="AI466" s="69"/>
      <c r="AJ466" s="69"/>
      <c r="AK466" s="69"/>
      <c r="AL466" s="69"/>
      <c r="AM466" s="69"/>
      <c r="AN466" s="69"/>
      <c r="AO466" s="69"/>
      <c r="AP466" s="69"/>
      <c r="AQ466" s="69"/>
      <c r="AR466" s="69"/>
      <c r="AS466" s="69"/>
      <c r="AT466" s="69"/>
      <c r="AU466" s="69"/>
      <c r="AV466" s="69"/>
      <c r="AW466" s="69"/>
      <c r="AX466" s="69"/>
      <c r="AY466" s="69"/>
      <c r="AZ466" s="69"/>
      <c r="BA466" s="69"/>
      <c r="BB466" s="69"/>
      <c r="BC466" s="69"/>
      <c r="BD466" s="69"/>
      <c r="BE466" s="69"/>
      <c r="BF466" s="69"/>
      <c r="BG466" s="69"/>
      <c r="BH466" s="69"/>
      <c r="BI466" s="69"/>
      <c r="BJ466" s="69"/>
      <c r="BK466" s="69"/>
      <c r="BL466" s="69"/>
      <c r="BM466" s="69"/>
      <c r="BN466" s="69"/>
      <c r="BO466" s="69"/>
      <c r="BP466" s="180"/>
    </row>
    <row r="467" spans="2:68" x14ac:dyDescent="0.25">
      <c r="B467" s="113" t="s">
        <v>7</v>
      </c>
      <c r="C467" s="68"/>
      <c r="D467" s="122">
        <f>D456</f>
        <v>0</v>
      </c>
      <c r="E467" s="122">
        <f t="shared" ref="E467:H467" si="1048">E456</f>
        <v>0</v>
      </c>
      <c r="F467" s="122">
        <f t="shared" si="1048"/>
        <v>0</v>
      </c>
      <c r="G467" s="122">
        <f t="shared" si="1048"/>
        <v>0</v>
      </c>
      <c r="H467" s="122">
        <f t="shared" si="1048"/>
        <v>0</v>
      </c>
      <c r="I467" s="69"/>
      <c r="J467" s="69"/>
      <c r="K467" s="69"/>
      <c r="L467" s="69"/>
      <c r="M467" s="69"/>
      <c r="N467" s="69"/>
      <c r="O467" s="69"/>
      <c r="P467" s="69"/>
      <c r="Q467" s="69"/>
      <c r="R467" s="69"/>
      <c r="S467" s="69"/>
      <c r="T467" s="69"/>
      <c r="U467" s="69"/>
      <c r="V467" s="69"/>
      <c r="W467" s="69"/>
      <c r="X467" s="69"/>
      <c r="Y467" s="69"/>
      <c r="Z467" s="69"/>
      <c r="AA467" s="69"/>
      <c r="AB467" s="69"/>
      <c r="AC467" s="69"/>
      <c r="AD467" s="69"/>
      <c r="AE467" s="69"/>
      <c r="AF467" s="69"/>
      <c r="AG467" s="69"/>
      <c r="AH467" s="69"/>
      <c r="AI467" s="69"/>
      <c r="AJ467" s="69"/>
      <c r="AK467" s="69"/>
      <c r="AL467" s="69"/>
      <c r="AM467" s="69"/>
      <c r="AN467" s="69"/>
      <c r="AO467" s="69"/>
      <c r="AP467" s="69"/>
      <c r="AQ467" s="69"/>
      <c r="AR467" s="69"/>
      <c r="AS467" s="69"/>
      <c r="AT467" s="69"/>
      <c r="AU467" s="69"/>
      <c r="AV467" s="69"/>
      <c r="AW467" s="69"/>
      <c r="AX467" s="69"/>
      <c r="AY467" s="69"/>
      <c r="AZ467" s="69"/>
      <c r="BA467" s="69"/>
      <c r="BB467" s="69"/>
      <c r="BC467" s="69"/>
      <c r="BD467" s="69"/>
      <c r="BE467" s="69"/>
      <c r="BF467" s="69"/>
      <c r="BG467" s="69"/>
      <c r="BH467" s="69"/>
      <c r="BI467" s="69"/>
      <c r="BJ467" s="69"/>
      <c r="BK467" s="69"/>
      <c r="BL467" s="69"/>
      <c r="BM467" s="69"/>
      <c r="BN467" s="69"/>
      <c r="BO467" s="69"/>
      <c r="BP467" s="180"/>
    </row>
    <row r="468" spans="2:68" x14ac:dyDescent="0.25">
      <c r="B468" s="113" t="s">
        <v>17</v>
      </c>
      <c r="C468" s="68"/>
      <c r="D468" s="122">
        <f>D463</f>
        <v>0</v>
      </c>
      <c r="E468" s="122">
        <f t="shared" ref="E468:H468" si="1049">E463</f>
        <v>0</v>
      </c>
      <c r="F468" s="122">
        <f t="shared" si="1049"/>
        <v>0</v>
      </c>
      <c r="G468" s="122">
        <f t="shared" si="1049"/>
        <v>0</v>
      </c>
      <c r="H468" s="122">
        <f t="shared" si="1049"/>
        <v>0</v>
      </c>
      <c r="I468" s="69"/>
      <c r="J468" s="69"/>
      <c r="K468" s="69"/>
      <c r="L468" s="69"/>
      <c r="M468" s="69"/>
      <c r="N468" s="69"/>
      <c r="O468" s="69"/>
      <c r="P468" s="69"/>
      <c r="Q468" s="69"/>
      <c r="R468" s="69"/>
      <c r="S468" s="69"/>
      <c r="T468" s="69"/>
      <c r="U468" s="69"/>
      <c r="V468" s="69"/>
      <c r="W468" s="69"/>
      <c r="X468" s="69"/>
      <c r="Y468" s="69"/>
      <c r="Z468" s="69"/>
      <c r="AA468" s="69"/>
      <c r="AB468" s="69"/>
      <c r="AC468" s="69"/>
      <c r="AD468" s="69"/>
      <c r="AE468" s="69"/>
      <c r="AF468" s="69"/>
      <c r="AG468" s="69"/>
      <c r="AH468" s="69"/>
      <c r="AI468" s="69"/>
      <c r="AJ468" s="69"/>
      <c r="AK468" s="69"/>
      <c r="AL468" s="69"/>
      <c r="AM468" s="69"/>
      <c r="AN468" s="69"/>
      <c r="AO468" s="69"/>
      <c r="AP468" s="69"/>
      <c r="AQ468" s="69"/>
      <c r="AR468" s="69"/>
      <c r="AS468" s="69"/>
      <c r="AT468" s="69"/>
      <c r="AU468" s="69"/>
      <c r="AV468" s="69"/>
      <c r="AW468" s="69"/>
      <c r="AX468" s="69"/>
      <c r="AY468" s="69"/>
      <c r="AZ468" s="69"/>
      <c r="BA468" s="69"/>
      <c r="BB468" s="69"/>
      <c r="BC468" s="69"/>
      <c r="BD468" s="69"/>
      <c r="BE468" s="69"/>
      <c r="BF468" s="69"/>
      <c r="BG468" s="69"/>
      <c r="BH468" s="69"/>
      <c r="BI468" s="69"/>
      <c r="BJ468" s="69"/>
      <c r="BK468" s="69"/>
      <c r="BL468" s="69"/>
      <c r="BM468" s="69"/>
      <c r="BN468" s="69"/>
      <c r="BO468" s="69"/>
      <c r="BP468" s="180"/>
    </row>
    <row r="469" spans="2:68" x14ac:dyDescent="0.25">
      <c r="B469" s="113" t="s">
        <v>5</v>
      </c>
      <c r="C469" s="68"/>
      <c r="D469" s="122">
        <f>(D466*$C412)+(D467*$C412/2)</f>
        <v>0</v>
      </c>
      <c r="E469" s="122">
        <f t="shared" ref="E469:H469" si="1050">(E466*$C412)+(E467*$C412/2)</f>
        <v>0</v>
      </c>
      <c r="F469" s="122">
        <f t="shared" si="1050"/>
        <v>0</v>
      </c>
      <c r="G469" s="122">
        <f t="shared" si="1050"/>
        <v>0</v>
      </c>
      <c r="H469" s="122">
        <f t="shared" si="1050"/>
        <v>0</v>
      </c>
      <c r="I469" s="69"/>
      <c r="J469" s="69"/>
      <c r="K469" s="69"/>
      <c r="L469" s="69"/>
      <c r="M469" s="69"/>
      <c r="N469" s="69"/>
      <c r="O469" s="69"/>
      <c r="P469" s="69"/>
      <c r="Q469" s="69"/>
      <c r="R469" s="69"/>
      <c r="S469" s="69"/>
      <c r="T469" s="69"/>
      <c r="U469" s="69"/>
      <c r="V469" s="69"/>
      <c r="W469" s="69"/>
      <c r="X469" s="69"/>
      <c r="Y469" s="69"/>
      <c r="Z469" s="69"/>
      <c r="AA469" s="69"/>
      <c r="AB469" s="69"/>
      <c r="AC469" s="69"/>
      <c r="AD469" s="69"/>
      <c r="AE469" s="69"/>
      <c r="AF469" s="69"/>
      <c r="AG469" s="69"/>
      <c r="AH469" s="69"/>
      <c r="AI469" s="69"/>
      <c r="AJ469" s="69"/>
      <c r="AK469" s="69"/>
      <c r="AL469" s="69"/>
      <c r="AM469" s="69"/>
      <c r="AN469" s="69"/>
      <c r="AO469" s="69"/>
      <c r="AP469" s="69"/>
      <c r="AQ469" s="69"/>
      <c r="AR469" s="69"/>
      <c r="AS469" s="69"/>
      <c r="AT469" s="69"/>
      <c r="AU469" s="69"/>
      <c r="AV469" s="69"/>
      <c r="AW469" s="69"/>
      <c r="AX469" s="69"/>
      <c r="AY469" s="69"/>
      <c r="AZ469" s="69"/>
      <c r="BA469" s="69"/>
      <c r="BB469" s="69"/>
      <c r="BC469" s="69"/>
      <c r="BD469" s="69"/>
      <c r="BE469" s="69"/>
      <c r="BF469" s="69"/>
      <c r="BG469" s="69"/>
      <c r="BH469" s="69"/>
      <c r="BI469" s="69"/>
      <c r="BJ469" s="69"/>
      <c r="BK469" s="69"/>
      <c r="BL469" s="69"/>
      <c r="BM469" s="69"/>
      <c r="BN469" s="69"/>
      <c r="BO469" s="69"/>
      <c r="BP469" s="180"/>
    </row>
    <row r="470" spans="2:68" ht="13.8" thickBot="1" x14ac:dyDescent="0.3">
      <c r="B470" s="116" t="s">
        <v>8</v>
      </c>
      <c r="C470" s="131"/>
      <c r="D470" s="192">
        <f>D466+D467-D468-D469</f>
        <v>0</v>
      </c>
      <c r="E470" s="192">
        <f>E466+E467-E468-E469</f>
        <v>0</v>
      </c>
      <c r="F470" s="192">
        <f>F466+F467-F468-F469</f>
        <v>0</v>
      </c>
      <c r="G470" s="192">
        <f>G466+G467-G468-G469</f>
        <v>0</v>
      </c>
      <c r="H470" s="192">
        <f>H466+H467-H468-H469</f>
        <v>0</v>
      </c>
      <c r="I470" s="132"/>
      <c r="J470" s="132"/>
      <c r="K470" s="132"/>
      <c r="L470" s="132"/>
      <c r="M470" s="132"/>
      <c r="N470" s="132"/>
      <c r="O470" s="132"/>
      <c r="P470" s="132"/>
      <c r="Q470" s="132"/>
      <c r="R470" s="132"/>
      <c r="S470" s="132"/>
      <c r="T470" s="132"/>
      <c r="U470" s="132"/>
      <c r="V470" s="132"/>
      <c r="W470" s="132"/>
      <c r="X470" s="132"/>
      <c r="Y470" s="132"/>
      <c r="Z470" s="132"/>
      <c r="AA470" s="132"/>
      <c r="AB470" s="132"/>
      <c r="AC470" s="132"/>
      <c r="AD470" s="132"/>
      <c r="AE470" s="132"/>
      <c r="AF470" s="132"/>
      <c r="AG470" s="132"/>
      <c r="AH470" s="132"/>
      <c r="AI470" s="132"/>
      <c r="AJ470" s="132"/>
      <c r="AK470" s="132"/>
      <c r="AL470" s="132"/>
      <c r="AM470" s="132"/>
      <c r="AN470" s="132"/>
      <c r="AO470" s="132"/>
      <c r="AP470" s="132"/>
      <c r="AQ470" s="132"/>
      <c r="AR470" s="132"/>
      <c r="AS470" s="132"/>
      <c r="AT470" s="132"/>
      <c r="AU470" s="132"/>
      <c r="AV470" s="132"/>
      <c r="AW470" s="132"/>
      <c r="AX470" s="132"/>
      <c r="AY470" s="132"/>
      <c r="AZ470" s="132"/>
      <c r="BA470" s="132"/>
      <c r="BB470" s="132"/>
      <c r="BC470" s="132"/>
      <c r="BD470" s="132"/>
      <c r="BE470" s="132"/>
      <c r="BF470" s="132"/>
      <c r="BG470" s="132"/>
      <c r="BH470" s="132"/>
      <c r="BI470" s="132"/>
      <c r="BJ470" s="132"/>
      <c r="BK470" s="132"/>
      <c r="BL470" s="132"/>
      <c r="BM470" s="132"/>
      <c r="BN470" s="132"/>
      <c r="BO470" s="132"/>
      <c r="BP470" s="133"/>
    </row>
  </sheetData>
  <mergeCells count="12">
    <mergeCell ref="A14:P14"/>
    <mergeCell ref="A11:P11"/>
    <mergeCell ref="A12:P12"/>
    <mergeCell ref="A7:P7"/>
    <mergeCell ref="A8:P8"/>
    <mergeCell ref="A9:P9"/>
    <mergeCell ref="A10:P10"/>
    <mergeCell ref="A6:P6"/>
    <mergeCell ref="J2:Q2"/>
    <mergeCell ref="J3:Q3"/>
    <mergeCell ref="A1:H1"/>
    <mergeCell ref="A13:P13"/>
  </mergeCells>
  <pageMargins left="0.7" right="0.7" top="0.75" bottom="0.75" header="0.3" footer="0.3"/>
  <pageSetup scale="32" orientation="landscape"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1"/>
  <sheetViews>
    <sheetView showGridLines="0" workbookViewId="0">
      <selection sqref="A1:G1"/>
    </sheetView>
  </sheetViews>
  <sheetFormatPr defaultRowHeight="13.2" x14ac:dyDescent="0.25"/>
  <cols>
    <col min="1" max="1" width="1.44140625" customWidth="1"/>
    <col min="2" max="2" width="34.5546875" customWidth="1"/>
    <col min="3" max="3" width="13.88671875" customWidth="1"/>
    <col min="4" max="4" width="43.5546875" customWidth="1"/>
    <col min="5" max="10" width="11.5546875" bestFit="1" customWidth="1"/>
    <col min="11" max="11" width="11.109375" bestFit="1" customWidth="1"/>
    <col min="12" max="13" width="12.88671875" bestFit="1" customWidth="1"/>
    <col min="14" max="14" width="14" bestFit="1" customWidth="1"/>
    <col min="15" max="15" width="9.88671875" bestFit="1" customWidth="1"/>
    <col min="16" max="16" width="11.6640625" bestFit="1" customWidth="1"/>
    <col min="18" max="18" width="20.6640625" customWidth="1"/>
  </cols>
  <sheetData>
    <row r="1" spans="1:17" ht="13.8" x14ac:dyDescent="0.25">
      <c r="A1" s="311" t="s">
        <v>475</v>
      </c>
      <c r="B1" s="311"/>
      <c r="C1" s="311"/>
      <c r="D1" s="311"/>
      <c r="E1" s="311"/>
      <c r="F1" s="311"/>
      <c r="G1" s="311"/>
    </row>
    <row r="3" spans="1:17" x14ac:dyDescent="0.25">
      <c r="A3" s="314" t="s">
        <v>385</v>
      </c>
      <c r="B3" s="314"/>
      <c r="C3" s="314"/>
      <c r="D3" s="314"/>
      <c r="F3" s="6"/>
      <c r="G3" s="306"/>
      <c r="H3" s="1"/>
      <c r="I3" s="1"/>
      <c r="J3" s="1"/>
    </row>
    <row r="4" spans="1:17" x14ac:dyDescent="0.25">
      <c r="A4" s="314" t="s">
        <v>572</v>
      </c>
      <c r="B4" s="314"/>
      <c r="C4" s="314"/>
      <c r="D4" s="314"/>
      <c r="F4" s="6"/>
      <c r="G4" s="6"/>
      <c r="H4" s="1"/>
      <c r="I4" s="1"/>
      <c r="J4" s="1"/>
    </row>
    <row r="5" spans="1:17" x14ac:dyDescent="0.25">
      <c r="F5" s="305"/>
      <c r="G5" s="1"/>
      <c r="H5" s="305"/>
      <c r="I5" s="1"/>
      <c r="J5" s="1"/>
    </row>
    <row r="6" spans="1:17" s="296" customFormat="1" x14ac:dyDescent="0.25">
      <c r="A6" s="312" t="s">
        <v>573</v>
      </c>
      <c r="B6" s="315"/>
      <c r="C6" s="315"/>
      <c r="D6" s="315"/>
      <c r="E6" s="315"/>
      <c r="F6" s="315"/>
      <c r="G6" s="315"/>
      <c r="H6" s="315"/>
      <c r="I6" s="315"/>
      <c r="J6" s="315"/>
      <c r="K6" s="315"/>
    </row>
    <row r="7" spans="1:17" s="296" customFormat="1" x14ac:dyDescent="0.25">
      <c r="A7" s="312" t="s">
        <v>577</v>
      </c>
      <c r="B7" s="315"/>
      <c r="C7" s="315"/>
      <c r="D7" s="315"/>
      <c r="E7" s="315"/>
      <c r="F7" s="315"/>
      <c r="G7" s="315"/>
      <c r="H7" s="315"/>
      <c r="I7" s="315"/>
      <c r="J7" s="315"/>
      <c r="K7" s="315"/>
    </row>
    <row r="8" spans="1:17" s="296" customFormat="1" x14ac:dyDescent="0.25">
      <c r="A8" s="312"/>
      <c r="B8" s="312"/>
      <c r="C8" s="312"/>
      <c r="D8" s="312"/>
      <c r="E8" s="312"/>
      <c r="F8" s="312"/>
      <c r="G8" s="312"/>
      <c r="H8" s="312"/>
      <c r="I8" s="312"/>
      <c r="J8" s="312"/>
      <c r="K8" s="312"/>
    </row>
    <row r="9" spans="1:17" x14ac:dyDescent="0.25">
      <c r="A9" s="312" t="s">
        <v>578</v>
      </c>
      <c r="B9" s="312"/>
      <c r="C9" s="312"/>
      <c r="D9" s="312"/>
      <c r="E9" s="312"/>
      <c r="F9" s="312" t="s">
        <v>516</v>
      </c>
      <c r="G9" s="312"/>
      <c r="H9" s="312"/>
      <c r="I9" s="312"/>
      <c r="J9" s="312"/>
      <c r="K9" s="312"/>
    </row>
    <row r="10" spans="1:17" s="296" customFormat="1" x14ac:dyDescent="0.25">
      <c r="A10" s="312" t="s">
        <v>579</v>
      </c>
      <c r="B10" s="312"/>
      <c r="C10" s="312"/>
      <c r="D10" s="312"/>
      <c r="E10" s="312"/>
      <c r="F10" s="312"/>
      <c r="G10" s="312"/>
      <c r="H10" s="312"/>
      <c r="I10" s="312"/>
      <c r="J10" s="312"/>
      <c r="K10" s="312"/>
    </row>
    <row r="11" spans="1:17" x14ac:dyDescent="0.25">
      <c r="F11" s="6"/>
      <c r="G11" s="1"/>
      <c r="H11" s="6"/>
      <c r="I11" s="1"/>
      <c r="J11" s="1"/>
      <c r="K11" s="1"/>
    </row>
    <row r="12" spans="1:17" x14ac:dyDescent="0.25">
      <c r="B12" s="239">
        <f>ControlPanel!B11</f>
        <v>43617</v>
      </c>
      <c r="F12" s="6"/>
      <c r="G12" s="1"/>
      <c r="H12" s="6"/>
      <c r="I12" s="1"/>
      <c r="J12" s="1"/>
      <c r="K12" s="1"/>
    </row>
    <row r="13" spans="1:17" x14ac:dyDescent="0.25">
      <c r="B13" s="2" t="s">
        <v>199</v>
      </c>
      <c r="C13" s="4"/>
      <c r="D13" s="4"/>
      <c r="E13" s="4"/>
      <c r="F13" s="1"/>
      <c r="G13" s="1"/>
      <c r="H13" s="6"/>
      <c r="I13" s="1"/>
      <c r="J13" s="1"/>
      <c r="K13" s="1"/>
      <c r="N13" s="4"/>
      <c r="O13" s="4"/>
      <c r="P13" s="4"/>
      <c r="Q13" s="4"/>
    </row>
    <row r="14" spans="1:17" x14ac:dyDescent="0.25">
      <c r="B14" s="80" t="str">
        <f>ControlPanel!B9</f>
        <v>Your Company Name</v>
      </c>
      <c r="C14" s="4"/>
      <c r="D14" s="4"/>
      <c r="E14" s="4"/>
      <c r="F14" s="1"/>
      <c r="G14" s="1"/>
      <c r="H14" s="6"/>
      <c r="I14" s="1"/>
      <c r="J14" s="1"/>
      <c r="K14" s="1"/>
      <c r="N14" s="4"/>
      <c r="O14" s="4"/>
      <c r="P14" s="4"/>
      <c r="Q14" s="4"/>
    </row>
    <row r="15" spans="1:17" x14ac:dyDescent="0.25">
      <c r="B15" s="4"/>
      <c r="C15" s="4"/>
      <c r="D15" s="4" t="s">
        <v>200</v>
      </c>
      <c r="E15" s="4"/>
      <c r="F15" s="6"/>
      <c r="G15" s="1"/>
      <c r="H15" s="6"/>
      <c r="I15" s="1"/>
      <c r="J15" s="1"/>
      <c r="K15" s="1"/>
      <c r="N15" s="4"/>
      <c r="O15" s="4"/>
      <c r="P15" s="4"/>
      <c r="Q15" s="4"/>
    </row>
    <row r="16" spans="1:17" x14ac:dyDescent="0.25">
      <c r="B16" s="105" t="s">
        <v>284</v>
      </c>
      <c r="C16" s="121">
        <v>0</v>
      </c>
      <c r="D16" s="105" t="s">
        <v>200</v>
      </c>
      <c r="E16" s="4"/>
      <c r="F16" s="6"/>
      <c r="G16" s="1"/>
      <c r="H16" s="6"/>
      <c r="I16" s="1"/>
      <c r="J16" s="1"/>
      <c r="K16" s="1"/>
      <c r="N16" s="4"/>
      <c r="O16" s="4"/>
      <c r="P16" s="4"/>
      <c r="Q16" s="4"/>
    </row>
    <row r="17" spans="2:17" x14ac:dyDescent="0.25">
      <c r="B17" s="105" t="s">
        <v>285</v>
      </c>
      <c r="C17" s="121">
        <v>0</v>
      </c>
      <c r="D17" s="105" t="s">
        <v>200</v>
      </c>
      <c r="E17" s="4"/>
      <c r="F17" s="6"/>
      <c r="G17" s="1"/>
      <c r="H17" s="6"/>
      <c r="I17" s="1"/>
      <c r="J17" s="1"/>
      <c r="K17" s="1"/>
      <c r="N17" s="4"/>
      <c r="O17" s="4"/>
      <c r="P17" s="4"/>
      <c r="Q17" s="4"/>
    </row>
    <row r="18" spans="2:17" x14ac:dyDescent="0.25">
      <c r="B18" s="105" t="s">
        <v>286</v>
      </c>
      <c r="C18" s="121">
        <v>0</v>
      </c>
      <c r="D18" s="105" t="s">
        <v>200</v>
      </c>
      <c r="E18" s="4"/>
      <c r="F18" s="6"/>
      <c r="G18" s="1"/>
      <c r="H18" s="6"/>
      <c r="I18" s="1"/>
      <c r="J18" s="1"/>
      <c r="K18" s="1"/>
      <c r="N18" s="4"/>
      <c r="O18" s="4"/>
      <c r="P18" s="4"/>
      <c r="Q18" s="4"/>
    </row>
    <row r="19" spans="2:17" x14ac:dyDescent="0.25">
      <c r="B19" s="105" t="s">
        <v>287</v>
      </c>
      <c r="C19" s="121">
        <v>0</v>
      </c>
      <c r="D19" s="105" t="s">
        <v>200</v>
      </c>
      <c r="E19" s="4"/>
      <c r="F19" s="6"/>
      <c r="G19" s="1"/>
      <c r="H19" s="6"/>
      <c r="I19" s="1"/>
      <c r="J19" s="1"/>
      <c r="K19" s="1"/>
      <c r="N19" s="4"/>
      <c r="O19" s="4"/>
      <c r="P19" s="4"/>
      <c r="Q19" s="4"/>
    </row>
    <row r="20" spans="2:17" ht="14.25" customHeight="1" x14ac:dyDescent="0.25">
      <c r="B20" s="105" t="s">
        <v>288</v>
      </c>
      <c r="C20" s="121">
        <v>0</v>
      </c>
      <c r="D20" s="105" t="s">
        <v>200</v>
      </c>
      <c r="E20" s="71"/>
      <c r="F20" s="6"/>
      <c r="G20" s="1"/>
      <c r="H20" s="6"/>
      <c r="I20" s="1"/>
      <c r="J20" s="1"/>
      <c r="K20" s="1"/>
      <c r="N20" s="4"/>
      <c r="O20" s="4"/>
      <c r="P20" s="4"/>
      <c r="Q20" s="4"/>
    </row>
    <row r="21" spans="2:17" x14ac:dyDescent="0.25">
      <c r="B21" s="105" t="s">
        <v>289</v>
      </c>
      <c r="C21" s="121">
        <v>0</v>
      </c>
      <c r="D21" s="105" t="s">
        <v>200</v>
      </c>
      <c r="F21" s="6"/>
      <c r="G21" s="1"/>
      <c r="H21" s="6"/>
      <c r="I21" s="1"/>
      <c r="J21" s="1"/>
      <c r="K21" s="1"/>
    </row>
    <row r="22" spans="2:17" x14ac:dyDescent="0.25">
      <c r="B22" s="105" t="s">
        <v>290</v>
      </c>
      <c r="C22" s="121">
        <v>0</v>
      </c>
      <c r="D22" s="105" t="s">
        <v>200</v>
      </c>
      <c r="F22" s="6"/>
      <c r="G22" s="1"/>
      <c r="H22" s="6"/>
      <c r="I22" s="1"/>
      <c r="J22" s="1"/>
      <c r="K22" s="1"/>
    </row>
    <row r="23" spans="2:17" x14ac:dyDescent="0.25">
      <c r="B23" s="105" t="s">
        <v>291</v>
      </c>
      <c r="C23" s="121">
        <v>0</v>
      </c>
      <c r="D23" s="105" t="s">
        <v>200</v>
      </c>
      <c r="F23" s="6"/>
      <c r="G23" s="1"/>
      <c r="H23" s="6"/>
      <c r="I23" s="1"/>
      <c r="J23" s="1"/>
      <c r="K23" s="1"/>
    </row>
    <row r="24" spans="2:17" x14ac:dyDescent="0.25">
      <c r="B24" s="105" t="s">
        <v>292</v>
      </c>
      <c r="C24" s="121">
        <v>0</v>
      </c>
      <c r="D24" s="105" t="s">
        <v>200</v>
      </c>
      <c r="F24" s="1"/>
      <c r="G24" s="1"/>
      <c r="H24" s="1"/>
      <c r="I24" s="1"/>
      <c r="J24" s="1"/>
      <c r="K24" s="1"/>
    </row>
    <row r="25" spans="2:17" x14ac:dyDescent="0.25">
      <c r="B25" s="105" t="s">
        <v>293</v>
      </c>
      <c r="C25" s="121">
        <v>0</v>
      </c>
      <c r="D25" s="105" t="s">
        <v>200</v>
      </c>
    </row>
    <row r="26" spans="2:17" x14ac:dyDescent="0.25">
      <c r="B26" s="105" t="s">
        <v>294</v>
      </c>
      <c r="C26" s="121">
        <v>0</v>
      </c>
      <c r="D26" s="105" t="s">
        <v>200</v>
      </c>
    </row>
    <row r="27" spans="2:17" x14ac:dyDescent="0.25">
      <c r="B27" s="105" t="s">
        <v>295</v>
      </c>
      <c r="C27" s="121">
        <v>0</v>
      </c>
      <c r="D27" s="105" t="s">
        <v>200</v>
      </c>
    </row>
    <row r="28" spans="2:17" x14ac:dyDescent="0.25">
      <c r="B28" s="105" t="s">
        <v>296</v>
      </c>
      <c r="C28" s="121">
        <v>0</v>
      </c>
      <c r="D28" s="105" t="s">
        <v>200</v>
      </c>
    </row>
    <row r="29" spans="2:17" x14ac:dyDescent="0.25">
      <c r="B29" s="105" t="s">
        <v>297</v>
      </c>
      <c r="C29" s="121">
        <v>0</v>
      </c>
      <c r="D29" s="105" t="s">
        <v>200</v>
      </c>
    </row>
    <row r="30" spans="2:17" x14ac:dyDescent="0.25">
      <c r="B30" s="105" t="s">
        <v>298</v>
      </c>
      <c r="C30" s="121">
        <v>0</v>
      </c>
      <c r="D30" s="105" t="s">
        <v>200</v>
      </c>
    </row>
    <row r="31" spans="2:17" x14ac:dyDescent="0.25">
      <c r="B31" s="105" t="s">
        <v>299</v>
      </c>
      <c r="C31" s="121">
        <v>0</v>
      </c>
      <c r="D31" s="105" t="s">
        <v>200</v>
      </c>
    </row>
    <row r="32" spans="2:17" x14ac:dyDescent="0.25">
      <c r="B32" s="105" t="s">
        <v>300</v>
      </c>
      <c r="C32" s="121">
        <v>0</v>
      </c>
      <c r="D32" s="105" t="s">
        <v>200</v>
      </c>
    </row>
    <row r="33" spans="2:7" x14ac:dyDescent="0.25">
      <c r="B33" s="105" t="s">
        <v>301</v>
      </c>
      <c r="C33" s="121">
        <v>0</v>
      </c>
      <c r="D33" s="105" t="s">
        <v>200</v>
      </c>
    </row>
    <row r="34" spans="2:7" x14ac:dyDescent="0.25">
      <c r="B34" s="105" t="s">
        <v>302</v>
      </c>
      <c r="C34" s="121">
        <v>0</v>
      </c>
      <c r="D34" s="105" t="s">
        <v>200</v>
      </c>
    </row>
    <row r="35" spans="2:7" x14ac:dyDescent="0.25">
      <c r="B35" s="105" t="s">
        <v>303</v>
      </c>
      <c r="C35" s="121">
        <v>0</v>
      </c>
      <c r="D35" s="105" t="s">
        <v>200</v>
      </c>
    </row>
    <row r="36" spans="2:7" x14ac:dyDescent="0.25">
      <c r="B36" s="105" t="s">
        <v>304</v>
      </c>
      <c r="C36" s="121">
        <v>0</v>
      </c>
      <c r="D36" s="105" t="s">
        <v>200</v>
      </c>
    </row>
    <row r="37" spans="2:7" x14ac:dyDescent="0.25">
      <c r="B37" s="105" t="s">
        <v>305</v>
      </c>
      <c r="C37" s="121">
        <v>0</v>
      </c>
      <c r="D37" s="105" t="s">
        <v>200</v>
      </c>
    </row>
    <row r="38" spans="2:7" x14ac:dyDescent="0.25">
      <c r="B38" s="105" t="s">
        <v>306</v>
      </c>
      <c r="C38" s="121">
        <v>0</v>
      </c>
      <c r="D38" s="105" t="s">
        <v>200</v>
      </c>
    </row>
    <row r="40" spans="2:7" ht="13.8" thickBot="1" x14ac:dyDescent="0.3">
      <c r="C40" s="3"/>
    </row>
    <row r="41" spans="2:7" ht="13.8" thickBot="1" x14ac:dyDescent="0.3">
      <c r="B41" s="123" t="s">
        <v>335</v>
      </c>
      <c r="C41" s="124">
        <f>SUM(C16:C38)</f>
        <v>0</v>
      </c>
      <c r="D41" s="137" t="s">
        <v>329</v>
      </c>
      <c r="E41" s="68"/>
      <c r="F41" s="69"/>
      <c r="G41" s="69"/>
    </row>
  </sheetData>
  <mergeCells count="8">
    <mergeCell ref="A8:K8"/>
    <mergeCell ref="A9:K9"/>
    <mergeCell ref="A10:K10"/>
    <mergeCell ref="A1:G1"/>
    <mergeCell ref="A3:D3"/>
    <mergeCell ref="A4:D4"/>
    <mergeCell ref="A6:K6"/>
    <mergeCell ref="A7:K7"/>
  </mergeCells>
  <pageMargins left="0.7" right="0.7" top="0.75" bottom="0.75" header="0.3" footer="0.3"/>
  <pageSetup scale="32" orientation="landscape"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113"/>
  <sheetViews>
    <sheetView showGridLines="0" workbookViewId="0">
      <selection sqref="A1:K1"/>
    </sheetView>
  </sheetViews>
  <sheetFormatPr defaultRowHeight="13.2" x14ac:dyDescent="0.25"/>
  <cols>
    <col min="1" max="1" width="1.5546875" customWidth="1"/>
    <col min="2" max="2" width="39.109375" customWidth="1"/>
    <col min="3" max="3" width="8.88671875" bestFit="1" customWidth="1"/>
    <col min="4" max="5" width="8.6640625" bestFit="1" customWidth="1"/>
    <col min="6" max="6" width="8.88671875" bestFit="1" customWidth="1"/>
    <col min="7" max="7" width="9.109375" bestFit="1" customWidth="1"/>
    <col min="8" max="8" width="8.44140625" bestFit="1" customWidth="1"/>
    <col min="9" max="9" width="8.6640625" bestFit="1" customWidth="1"/>
    <col min="10" max="11" width="8.88671875" bestFit="1" customWidth="1"/>
    <col min="12" max="13" width="8.5546875" bestFit="1" customWidth="1"/>
    <col min="14" max="14" width="8.88671875" bestFit="1" customWidth="1"/>
    <col min="15" max="15" width="7.6640625" bestFit="1" customWidth="1"/>
    <col min="16" max="16" width="4.109375" customWidth="1"/>
    <col min="17" max="17" width="62.33203125" customWidth="1"/>
    <col min="18" max="22" width="11.5546875" bestFit="1" customWidth="1"/>
    <col min="23" max="23" width="11.109375" bestFit="1" customWidth="1"/>
    <col min="24" max="25" width="12.88671875" bestFit="1" customWidth="1"/>
    <col min="26" max="26" width="14" bestFit="1" customWidth="1"/>
    <col min="27" max="27" width="9.88671875" bestFit="1" customWidth="1"/>
    <col min="28" max="28" width="9.6640625" bestFit="1" customWidth="1"/>
    <col min="30" max="30" width="20.6640625" customWidth="1"/>
  </cols>
  <sheetData>
    <row r="1" spans="1:17" ht="13.8" x14ac:dyDescent="0.25">
      <c r="A1" s="311" t="s">
        <v>475</v>
      </c>
      <c r="B1" s="311"/>
      <c r="C1" s="311"/>
      <c r="D1" s="311"/>
      <c r="E1" s="311"/>
      <c r="F1" s="311"/>
      <c r="G1" s="311"/>
      <c r="H1" s="311"/>
      <c r="I1" s="311"/>
      <c r="J1" s="311"/>
      <c r="K1" s="311"/>
      <c r="L1" s="4"/>
      <c r="M1" s="4"/>
      <c r="N1" s="4"/>
      <c r="O1" s="4"/>
      <c r="P1" s="4"/>
    </row>
    <row r="2" spans="1:17" ht="13.8" x14ac:dyDescent="0.25">
      <c r="B2" s="101"/>
      <c r="C2" s="4"/>
      <c r="D2" s="4"/>
      <c r="E2" s="4"/>
      <c r="F2" s="4"/>
      <c r="G2" s="4"/>
      <c r="H2" s="4"/>
      <c r="I2" s="4"/>
      <c r="J2" s="4"/>
      <c r="K2" s="4"/>
      <c r="L2" s="4"/>
      <c r="M2" s="4"/>
      <c r="N2" s="4"/>
      <c r="O2" s="4"/>
      <c r="P2" s="4"/>
    </row>
    <row r="3" spans="1:17" x14ac:dyDescent="0.25">
      <c r="A3" s="314" t="s">
        <v>385</v>
      </c>
      <c r="B3" s="314"/>
      <c r="C3" s="314"/>
      <c r="D3" s="4"/>
      <c r="E3" s="4"/>
      <c r="F3" s="4"/>
      <c r="G3" s="4"/>
      <c r="H3" s="4"/>
      <c r="I3" s="4"/>
      <c r="J3" s="4"/>
      <c r="K3" s="4"/>
      <c r="L3" s="4"/>
      <c r="M3" s="4"/>
      <c r="N3" s="4"/>
      <c r="O3" s="4"/>
      <c r="P3" s="4"/>
    </row>
    <row r="4" spans="1:17" x14ac:dyDescent="0.25">
      <c r="B4" s="4"/>
      <c r="C4" s="4"/>
      <c r="D4" s="4"/>
      <c r="E4" s="4"/>
      <c r="F4" s="4"/>
      <c r="G4" s="4"/>
      <c r="H4" s="4"/>
      <c r="I4" s="4"/>
      <c r="J4" s="4"/>
      <c r="K4" s="4"/>
      <c r="L4" s="4"/>
      <c r="M4" s="4"/>
      <c r="N4" s="4"/>
      <c r="O4" s="4"/>
      <c r="P4" s="4"/>
    </row>
    <row r="5" spans="1:17" s="296" customFormat="1" x14ac:dyDescent="0.25">
      <c r="A5" s="315" t="s">
        <v>580</v>
      </c>
      <c r="B5" s="315"/>
      <c r="C5" s="315"/>
      <c r="D5" s="315"/>
      <c r="E5" s="315"/>
      <c r="F5" s="315"/>
      <c r="G5" s="315"/>
      <c r="H5" s="315"/>
      <c r="I5" s="315"/>
      <c r="J5" s="315"/>
      <c r="K5" s="315"/>
      <c r="L5" s="315"/>
      <c r="M5" s="315"/>
      <c r="N5" s="315"/>
      <c r="O5" s="315"/>
      <c r="P5" s="4"/>
    </row>
    <row r="6" spans="1:17" s="296" customFormat="1" x14ac:dyDescent="0.25">
      <c r="A6" s="315" t="s">
        <v>581</v>
      </c>
      <c r="B6" s="315"/>
      <c r="C6" s="315"/>
      <c r="D6" s="315"/>
      <c r="E6" s="315"/>
      <c r="F6" s="315"/>
      <c r="G6" s="315"/>
      <c r="H6" s="315"/>
      <c r="I6" s="315"/>
      <c r="J6" s="315"/>
      <c r="K6" s="315"/>
      <c r="L6" s="315"/>
      <c r="M6" s="315"/>
      <c r="N6" s="315"/>
      <c r="O6" s="315"/>
      <c r="P6" s="4"/>
    </row>
    <row r="7" spans="1:17" s="296" customFormat="1" x14ac:dyDescent="0.25">
      <c r="A7" s="315" t="s">
        <v>582</v>
      </c>
      <c r="B7" s="315"/>
      <c r="C7" s="315"/>
      <c r="D7" s="315"/>
      <c r="E7" s="315"/>
      <c r="F7" s="315"/>
      <c r="G7" s="315"/>
      <c r="H7" s="315"/>
      <c r="I7" s="315"/>
      <c r="J7" s="315"/>
      <c r="K7" s="315"/>
      <c r="L7" s="315"/>
      <c r="M7" s="315"/>
      <c r="N7" s="315"/>
      <c r="O7" s="315"/>
      <c r="P7" s="4"/>
    </row>
    <row r="8" spans="1:17" ht="13.8" x14ac:dyDescent="0.25">
      <c r="B8" s="101"/>
      <c r="C8" s="4"/>
      <c r="D8" s="4"/>
      <c r="E8" s="4"/>
      <c r="F8" s="4"/>
      <c r="G8" s="4"/>
      <c r="H8" s="4"/>
      <c r="I8" s="4"/>
      <c r="J8" s="4"/>
      <c r="K8" s="4"/>
      <c r="L8" s="4"/>
      <c r="M8" s="4"/>
      <c r="N8" s="4"/>
      <c r="O8" s="4"/>
      <c r="P8" s="4"/>
    </row>
    <row r="9" spans="1:17" x14ac:dyDescent="0.25">
      <c r="B9" s="4"/>
      <c r="C9" s="4"/>
      <c r="D9" s="4"/>
      <c r="E9" s="4"/>
      <c r="F9" s="4"/>
      <c r="G9" s="4"/>
      <c r="H9" s="4"/>
      <c r="I9" s="4"/>
      <c r="J9" s="4"/>
      <c r="K9" s="4"/>
      <c r="L9" s="4"/>
      <c r="M9" s="4"/>
      <c r="N9" s="4"/>
      <c r="O9" s="4"/>
      <c r="P9" s="4"/>
    </row>
    <row r="10" spans="1:17" x14ac:dyDescent="0.25">
      <c r="B10" s="20" t="s">
        <v>308</v>
      </c>
      <c r="C10" s="4"/>
      <c r="D10" s="4"/>
      <c r="E10" s="2"/>
      <c r="F10" s="2"/>
      <c r="G10" s="4"/>
      <c r="H10" s="4"/>
      <c r="I10" s="4"/>
      <c r="J10" s="4"/>
      <c r="K10" s="4"/>
      <c r="L10" s="4"/>
      <c r="M10" s="4"/>
      <c r="N10" s="4"/>
      <c r="O10" s="4"/>
      <c r="P10" s="4"/>
    </row>
    <row r="11" spans="1:17" x14ac:dyDescent="0.25">
      <c r="B11" s="80" t="str">
        <f>ControlPanel!B9</f>
        <v>Your Company Name</v>
      </c>
      <c r="C11" s="2"/>
      <c r="D11" s="4"/>
      <c r="E11" s="2"/>
      <c r="F11" s="2"/>
      <c r="G11" s="4"/>
      <c r="H11" s="4"/>
      <c r="I11" s="4"/>
      <c r="J11" s="4"/>
      <c r="K11" s="4"/>
      <c r="L11" s="4"/>
      <c r="M11" s="4"/>
      <c r="N11" s="4"/>
      <c r="O11" s="4"/>
      <c r="P11" s="4"/>
    </row>
    <row r="12" spans="1:17" ht="15" customHeight="1" x14ac:dyDescent="0.25">
      <c r="B12" s="21"/>
      <c r="C12" s="22">
        <f>ControlPanel!B11</f>
        <v>43617</v>
      </c>
      <c r="D12" s="22">
        <f>DATE(YEAR(C12),MONTH(C12)+1,DAY(C12))</f>
        <v>43647</v>
      </c>
      <c r="E12" s="22">
        <f t="shared" ref="E12:N12" si="0">DATE(YEAR(D12),MONTH(D12)+1,DAY(D12))</f>
        <v>43678</v>
      </c>
      <c r="F12" s="22">
        <f t="shared" si="0"/>
        <v>43709</v>
      </c>
      <c r="G12" s="22">
        <f t="shared" si="0"/>
        <v>43739</v>
      </c>
      <c r="H12" s="22">
        <f t="shared" si="0"/>
        <v>43770</v>
      </c>
      <c r="I12" s="22">
        <f t="shared" si="0"/>
        <v>43800</v>
      </c>
      <c r="J12" s="22">
        <f t="shared" si="0"/>
        <v>43831</v>
      </c>
      <c r="K12" s="22">
        <f t="shared" si="0"/>
        <v>43862</v>
      </c>
      <c r="L12" s="22">
        <f t="shared" si="0"/>
        <v>43891</v>
      </c>
      <c r="M12" s="22">
        <f t="shared" si="0"/>
        <v>43922</v>
      </c>
      <c r="N12" s="22">
        <f t="shared" si="0"/>
        <v>43952</v>
      </c>
      <c r="O12" s="23" t="s">
        <v>52</v>
      </c>
      <c r="P12" s="4"/>
      <c r="Q12" t="s">
        <v>583</v>
      </c>
    </row>
    <row r="13" spans="1:17" ht="15" customHeight="1" x14ac:dyDescent="0.25">
      <c r="B13" s="213" t="s">
        <v>69</v>
      </c>
      <c r="C13" s="106">
        <v>0</v>
      </c>
      <c r="D13" s="106">
        <v>0</v>
      </c>
      <c r="E13" s="106">
        <v>0</v>
      </c>
      <c r="F13" s="106">
        <v>0</v>
      </c>
      <c r="G13" s="106">
        <v>0</v>
      </c>
      <c r="H13" s="106">
        <v>0</v>
      </c>
      <c r="I13" s="106">
        <v>0</v>
      </c>
      <c r="J13" s="106">
        <v>0</v>
      </c>
      <c r="K13" s="106">
        <v>0</v>
      </c>
      <c r="L13" s="106">
        <v>0</v>
      </c>
      <c r="M13" s="106">
        <v>0</v>
      </c>
      <c r="N13" s="106">
        <v>0</v>
      </c>
      <c r="O13" s="10">
        <f>SUM(C13:N13)</f>
        <v>0</v>
      </c>
      <c r="P13" s="4"/>
      <c r="Q13" s="307"/>
    </row>
    <row r="14" spans="1:17" x14ac:dyDescent="0.25">
      <c r="B14" s="213" t="s">
        <v>70</v>
      </c>
      <c r="C14" s="106">
        <v>0</v>
      </c>
      <c r="D14" s="106">
        <v>0</v>
      </c>
      <c r="E14" s="106">
        <v>0</v>
      </c>
      <c r="F14" s="106">
        <v>0</v>
      </c>
      <c r="G14" s="106">
        <v>0</v>
      </c>
      <c r="H14" s="106">
        <v>0</v>
      </c>
      <c r="I14" s="106">
        <v>0</v>
      </c>
      <c r="J14" s="106">
        <v>0</v>
      </c>
      <c r="K14" s="106">
        <v>0</v>
      </c>
      <c r="L14" s="106">
        <v>0</v>
      </c>
      <c r="M14" s="106">
        <v>0</v>
      </c>
      <c r="N14" s="106">
        <v>0</v>
      </c>
      <c r="O14" s="10">
        <f t="shared" ref="O14:O27" si="1">SUM(C14:N14)</f>
        <v>0</v>
      </c>
      <c r="P14" s="4"/>
      <c r="Q14" s="307"/>
    </row>
    <row r="15" spans="1:17" x14ac:dyDescent="0.25">
      <c r="B15" s="213" t="s">
        <v>71</v>
      </c>
      <c r="C15" s="106">
        <v>0</v>
      </c>
      <c r="D15" s="106">
        <v>0</v>
      </c>
      <c r="E15" s="106">
        <v>0</v>
      </c>
      <c r="F15" s="106">
        <v>0</v>
      </c>
      <c r="G15" s="106">
        <v>0</v>
      </c>
      <c r="H15" s="106">
        <v>0</v>
      </c>
      <c r="I15" s="106">
        <v>0</v>
      </c>
      <c r="J15" s="106">
        <v>0</v>
      </c>
      <c r="K15" s="106">
        <v>0</v>
      </c>
      <c r="L15" s="106">
        <v>0</v>
      </c>
      <c r="M15" s="106">
        <v>0</v>
      </c>
      <c r="N15" s="106">
        <v>0</v>
      </c>
      <c r="O15" s="10">
        <f t="shared" si="1"/>
        <v>0</v>
      </c>
      <c r="P15" s="4"/>
      <c r="Q15" s="307"/>
    </row>
    <row r="16" spans="1:17" x14ac:dyDescent="0.25">
      <c r="B16" s="213" t="s">
        <v>74</v>
      </c>
      <c r="C16" s="106">
        <v>0</v>
      </c>
      <c r="D16" s="106">
        <v>0</v>
      </c>
      <c r="E16" s="106">
        <v>0</v>
      </c>
      <c r="F16" s="106">
        <v>0</v>
      </c>
      <c r="G16" s="106">
        <v>0</v>
      </c>
      <c r="H16" s="106">
        <v>0</v>
      </c>
      <c r="I16" s="106">
        <v>0</v>
      </c>
      <c r="J16" s="106">
        <v>0</v>
      </c>
      <c r="K16" s="106">
        <v>0</v>
      </c>
      <c r="L16" s="106">
        <v>0</v>
      </c>
      <c r="M16" s="106">
        <v>0</v>
      </c>
      <c r="N16" s="106">
        <v>0</v>
      </c>
      <c r="O16" s="10">
        <f t="shared" si="1"/>
        <v>0</v>
      </c>
      <c r="P16" s="4"/>
      <c r="Q16" s="307"/>
    </row>
    <row r="17" spans="2:30" x14ac:dyDescent="0.25">
      <c r="B17" s="213" t="s">
        <v>400</v>
      </c>
      <c r="C17" s="106">
        <v>0</v>
      </c>
      <c r="D17" s="106">
        <v>0</v>
      </c>
      <c r="E17" s="106">
        <v>0</v>
      </c>
      <c r="F17" s="106">
        <v>0</v>
      </c>
      <c r="G17" s="106">
        <v>0</v>
      </c>
      <c r="H17" s="106">
        <v>0</v>
      </c>
      <c r="I17" s="106">
        <v>0</v>
      </c>
      <c r="J17" s="106">
        <v>0</v>
      </c>
      <c r="K17" s="106">
        <v>0</v>
      </c>
      <c r="L17" s="106">
        <v>0</v>
      </c>
      <c r="M17" s="106">
        <v>0</v>
      </c>
      <c r="N17" s="106">
        <v>0</v>
      </c>
      <c r="O17" s="10">
        <f t="shared" si="1"/>
        <v>0</v>
      </c>
      <c r="P17" s="4"/>
      <c r="Q17" s="307"/>
    </row>
    <row r="18" spans="2:30" x14ac:dyDescent="0.25">
      <c r="B18" s="213" t="s">
        <v>401</v>
      </c>
      <c r="C18" s="106">
        <v>0</v>
      </c>
      <c r="D18" s="106">
        <v>0</v>
      </c>
      <c r="E18" s="106">
        <v>0</v>
      </c>
      <c r="F18" s="106">
        <v>0</v>
      </c>
      <c r="G18" s="106">
        <v>0</v>
      </c>
      <c r="H18" s="106">
        <v>0</v>
      </c>
      <c r="I18" s="106">
        <v>0</v>
      </c>
      <c r="J18" s="106">
        <v>0</v>
      </c>
      <c r="K18" s="106">
        <v>0</v>
      </c>
      <c r="L18" s="106">
        <v>0</v>
      </c>
      <c r="M18" s="106">
        <v>0</v>
      </c>
      <c r="N18" s="106">
        <v>0</v>
      </c>
      <c r="O18" s="10">
        <f t="shared" si="1"/>
        <v>0</v>
      </c>
      <c r="P18" s="4"/>
      <c r="Q18" s="307"/>
    </row>
    <row r="19" spans="2:30" x14ac:dyDescent="0.25">
      <c r="B19" s="213" t="s">
        <v>402</v>
      </c>
      <c r="C19" s="106">
        <v>0</v>
      </c>
      <c r="D19" s="106">
        <v>0</v>
      </c>
      <c r="E19" s="106">
        <v>0</v>
      </c>
      <c r="F19" s="106">
        <v>0</v>
      </c>
      <c r="G19" s="106">
        <v>0</v>
      </c>
      <c r="H19" s="106">
        <v>0</v>
      </c>
      <c r="I19" s="106">
        <v>0</v>
      </c>
      <c r="J19" s="106">
        <v>0</v>
      </c>
      <c r="K19" s="106">
        <v>0</v>
      </c>
      <c r="L19" s="106">
        <v>0</v>
      </c>
      <c r="M19" s="106">
        <v>0</v>
      </c>
      <c r="N19" s="106">
        <v>0</v>
      </c>
      <c r="O19" s="10">
        <f t="shared" si="1"/>
        <v>0</v>
      </c>
      <c r="P19" s="4"/>
      <c r="Q19" s="307"/>
    </row>
    <row r="20" spans="2:30" x14ac:dyDescent="0.25">
      <c r="B20" s="213" t="s">
        <v>403</v>
      </c>
      <c r="C20" s="106">
        <v>0</v>
      </c>
      <c r="D20" s="106">
        <v>0</v>
      </c>
      <c r="E20" s="106">
        <v>0</v>
      </c>
      <c r="F20" s="106">
        <v>0</v>
      </c>
      <c r="G20" s="106">
        <v>0</v>
      </c>
      <c r="H20" s="106">
        <v>0</v>
      </c>
      <c r="I20" s="106">
        <v>0</v>
      </c>
      <c r="J20" s="106">
        <v>0</v>
      </c>
      <c r="K20" s="106">
        <v>0</v>
      </c>
      <c r="L20" s="106">
        <v>0</v>
      </c>
      <c r="M20" s="106">
        <v>0</v>
      </c>
      <c r="N20" s="106">
        <v>0</v>
      </c>
      <c r="O20" s="10">
        <f t="shared" si="1"/>
        <v>0</v>
      </c>
      <c r="P20" s="4"/>
      <c r="Q20" s="307"/>
    </row>
    <row r="21" spans="2:30" x14ac:dyDescent="0.25">
      <c r="B21" s="213" t="s">
        <v>76</v>
      </c>
      <c r="C21" s="106">
        <v>0</v>
      </c>
      <c r="D21" s="106">
        <v>0</v>
      </c>
      <c r="E21" s="106">
        <v>0</v>
      </c>
      <c r="F21" s="106">
        <v>0</v>
      </c>
      <c r="G21" s="106">
        <v>0</v>
      </c>
      <c r="H21" s="106">
        <v>0</v>
      </c>
      <c r="I21" s="106">
        <v>0</v>
      </c>
      <c r="J21" s="106">
        <v>0</v>
      </c>
      <c r="K21" s="106">
        <v>0</v>
      </c>
      <c r="L21" s="106">
        <v>0</v>
      </c>
      <c r="M21" s="106">
        <v>0</v>
      </c>
      <c r="N21" s="106">
        <v>0</v>
      </c>
      <c r="O21" s="10">
        <f t="shared" si="1"/>
        <v>0</v>
      </c>
      <c r="P21" s="4"/>
      <c r="Q21" s="307"/>
    </row>
    <row r="22" spans="2:30" x14ac:dyDescent="0.25">
      <c r="B22" s="213" t="s">
        <v>77</v>
      </c>
      <c r="C22" s="106">
        <v>0</v>
      </c>
      <c r="D22" s="106">
        <v>0</v>
      </c>
      <c r="E22" s="106">
        <v>0</v>
      </c>
      <c r="F22" s="106">
        <v>0</v>
      </c>
      <c r="G22" s="106">
        <v>0</v>
      </c>
      <c r="H22" s="106">
        <v>0</v>
      </c>
      <c r="I22" s="106">
        <v>0</v>
      </c>
      <c r="J22" s="106">
        <v>0</v>
      </c>
      <c r="K22" s="106">
        <v>0</v>
      </c>
      <c r="L22" s="106">
        <v>0</v>
      </c>
      <c r="M22" s="106">
        <v>0</v>
      </c>
      <c r="N22" s="106">
        <v>0</v>
      </c>
      <c r="O22" s="10">
        <f t="shared" si="1"/>
        <v>0</v>
      </c>
      <c r="P22" s="4"/>
      <c r="Q22" s="307"/>
    </row>
    <row r="23" spans="2:30" x14ac:dyDescent="0.25">
      <c r="B23" s="213" t="s">
        <v>72</v>
      </c>
      <c r="C23" s="106">
        <v>0</v>
      </c>
      <c r="D23" s="106">
        <v>0</v>
      </c>
      <c r="E23" s="106">
        <v>0</v>
      </c>
      <c r="F23" s="106">
        <v>0</v>
      </c>
      <c r="G23" s="106">
        <v>0</v>
      </c>
      <c r="H23" s="106">
        <v>0</v>
      </c>
      <c r="I23" s="106">
        <v>0</v>
      </c>
      <c r="J23" s="106">
        <v>0</v>
      </c>
      <c r="K23" s="106">
        <v>0</v>
      </c>
      <c r="L23" s="106">
        <v>0</v>
      </c>
      <c r="M23" s="106">
        <v>0</v>
      </c>
      <c r="N23" s="106">
        <v>0</v>
      </c>
      <c r="O23" s="10">
        <f t="shared" si="1"/>
        <v>0</v>
      </c>
      <c r="P23" s="4"/>
      <c r="Q23" s="307"/>
    </row>
    <row r="24" spans="2:30" x14ac:dyDescent="0.25">
      <c r="B24" s="213" t="s">
        <v>75</v>
      </c>
      <c r="C24" s="106">
        <v>0</v>
      </c>
      <c r="D24" s="106">
        <v>0</v>
      </c>
      <c r="E24" s="106">
        <v>0</v>
      </c>
      <c r="F24" s="106">
        <v>0</v>
      </c>
      <c r="G24" s="106">
        <v>0</v>
      </c>
      <c r="H24" s="106">
        <v>0</v>
      </c>
      <c r="I24" s="106">
        <v>0</v>
      </c>
      <c r="J24" s="106">
        <v>0</v>
      </c>
      <c r="K24" s="106">
        <v>0</v>
      </c>
      <c r="L24" s="106">
        <v>0</v>
      </c>
      <c r="M24" s="106">
        <v>0</v>
      </c>
      <c r="N24" s="106">
        <v>0</v>
      </c>
      <c r="O24" s="10">
        <f t="shared" si="1"/>
        <v>0</v>
      </c>
      <c r="P24" s="4"/>
      <c r="Q24" s="307"/>
    </row>
    <row r="25" spans="2:30" x14ac:dyDescent="0.25">
      <c r="B25" s="246" t="s">
        <v>78</v>
      </c>
      <c r="C25" s="106">
        <v>0</v>
      </c>
      <c r="D25" s="106">
        <v>0</v>
      </c>
      <c r="E25" s="106">
        <v>0</v>
      </c>
      <c r="F25" s="106">
        <v>0</v>
      </c>
      <c r="G25" s="106">
        <v>0</v>
      </c>
      <c r="H25" s="106">
        <v>0</v>
      </c>
      <c r="I25" s="106">
        <v>0</v>
      </c>
      <c r="J25" s="106">
        <v>0</v>
      </c>
      <c r="K25" s="106">
        <v>0</v>
      </c>
      <c r="L25" s="106">
        <v>0</v>
      </c>
      <c r="M25" s="106">
        <v>0</v>
      </c>
      <c r="N25" s="106">
        <v>0</v>
      </c>
      <c r="O25" s="10">
        <f t="shared" si="1"/>
        <v>0</v>
      </c>
      <c r="P25" s="4"/>
      <c r="Q25" s="307"/>
    </row>
    <row r="26" spans="2:30" x14ac:dyDescent="0.25">
      <c r="B26" s="213" t="s">
        <v>73</v>
      </c>
      <c r="C26" s="106">
        <v>0</v>
      </c>
      <c r="D26" s="106">
        <v>0</v>
      </c>
      <c r="E26" s="106">
        <v>0</v>
      </c>
      <c r="F26" s="106">
        <v>0</v>
      </c>
      <c r="G26" s="106">
        <v>0</v>
      </c>
      <c r="H26" s="106">
        <v>0</v>
      </c>
      <c r="I26" s="106">
        <v>0</v>
      </c>
      <c r="J26" s="106">
        <v>0</v>
      </c>
      <c r="K26" s="106">
        <v>0</v>
      </c>
      <c r="L26" s="106">
        <v>0</v>
      </c>
      <c r="M26" s="106">
        <v>0</v>
      </c>
      <c r="N26" s="106">
        <v>0</v>
      </c>
      <c r="O26" s="10">
        <f t="shared" si="1"/>
        <v>0</v>
      </c>
      <c r="P26" s="4"/>
      <c r="Q26" s="307"/>
    </row>
    <row r="27" spans="2:30" x14ac:dyDescent="0.25">
      <c r="B27" s="213" t="s">
        <v>88</v>
      </c>
      <c r="C27" s="106">
        <v>0</v>
      </c>
      <c r="D27" s="106">
        <v>0</v>
      </c>
      <c r="E27" s="106">
        <v>0</v>
      </c>
      <c r="F27" s="106">
        <v>0</v>
      </c>
      <c r="G27" s="106">
        <v>0</v>
      </c>
      <c r="H27" s="106">
        <v>0</v>
      </c>
      <c r="I27" s="106">
        <v>0</v>
      </c>
      <c r="J27" s="106">
        <v>0</v>
      </c>
      <c r="K27" s="106">
        <v>0</v>
      </c>
      <c r="L27" s="106">
        <v>0</v>
      </c>
      <c r="M27" s="106">
        <v>0</v>
      </c>
      <c r="N27" s="106">
        <v>0</v>
      </c>
      <c r="O27" s="10">
        <f t="shared" si="1"/>
        <v>0</v>
      </c>
      <c r="P27" s="4"/>
      <c r="Q27" s="307"/>
    </row>
    <row r="28" spans="2:30" x14ac:dyDescent="0.25">
      <c r="B28" s="17" t="s">
        <v>106</v>
      </c>
      <c r="C28" s="10">
        <f>SUM(C13:C27)</f>
        <v>0</v>
      </c>
      <c r="D28" s="10">
        <f t="shared" ref="D28:O28" si="2">SUM(D13:D27)</f>
        <v>0</v>
      </c>
      <c r="E28" s="10">
        <f t="shared" si="2"/>
        <v>0</v>
      </c>
      <c r="F28" s="10">
        <f t="shared" si="2"/>
        <v>0</v>
      </c>
      <c r="G28" s="10">
        <f t="shared" si="2"/>
        <v>0</v>
      </c>
      <c r="H28" s="10">
        <f t="shared" si="2"/>
        <v>0</v>
      </c>
      <c r="I28" s="10">
        <f t="shared" si="2"/>
        <v>0</v>
      </c>
      <c r="J28" s="10">
        <f t="shared" si="2"/>
        <v>0</v>
      </c>
      <c r="K28" s="10">
        <f t="shared" si="2"/>
        <v>0</v>
      </c>
      <c r="L28" s="10">
        <f t="shared" si="2"/>
        <v>0</v>
      </c>
      <c r="M28" s="10">
        <f t="shared" si="2"/>
        <v>0</v>
      </c>
      <c r="N28" s="10">
        <f t="shared" si="2"/>
        <v>0</v>
      </c>
      <c r="O28" s="10">
        <f t="shared" si="2"/>
        <v>0</v>
      </c>
      <c r="P28" s="4"/>
    </row>
    <row r="29" spans="2:30" x14ac:dyDescent="0.25">
      <c r="B29" s="4"/>
      <c r="C29" s="4"/>
      <c r="D29" s="4"/>
      <c r="E29" s="4"/>
      <c r="F29" s="4"/>
      <c r="G29" s="4"/>
      <c r="H29" s="4"/>
      <c r="I29" s="4"/>
      <c r="J29" s="4"/>
      <c r="K29" s="4"/>
      <c r="L29" s="4"/>
      <c r="M29" s="4"/>
      <c r="N29" s="4"/>
      <c r="O29" s="4"/>
      <c r="P29" s="4"/>
    </row>
    <row r="30" spans="2:30" ht="14.25" customHeight="1" x14ac:dyDescent="0.25">
      <c r="B30" s="20" t="str">
        <f>$B$10</f>
        <v>Promotional Plan</v>
      </c>
      <c r="C30" s="33"/>
      <c r="D30" s="33"/>
      <c r="E30" s="33"/>
      <c r="F30" s="33"/>
      <c r="G30" s="33"/>
      <c r="H30" s="33"/>
      <c r="I30" s="33"/>
      <c r="J30" s="33"/>
      <c r="K30" s="33"/>
      <c r="L30" s="33"/>
      <c r="M30" s="33"/>
      <c r="N30" s="33"/>
      <c r="O30" s="33"/>
      <c r="P30" s="31"/>
      <c r="Q30" s="3"/>
      <c r="R30" s="3"/>
      <c r="S30" s="3"/>
      <c r="T30" s="3"/>
      <c r="U30" s="3"/>
      <c r="V30" s="3"/>
      <c r="W30" s="3"/>
      <c r="X30" s="3"/>
      <c r="Y30" s="3"/>
      <c r="Z30" s="3"/>
      <c r="AB30" s="3"/>
      <c r="AC30" s="3"/>
      <c r="AD30" s="3"/>
    </row>
    <row r="31" spans="2:30" ht="14.25" customHeight="1" x14ac:dyDescent="0.25">
      <c r="B31" s="80" t="str">
        <f>B11</f>
        <v>Your Company Name</v>
      </c>
      <c r="C31" s="20"/>
      <c r="D31" s="20"/>
      <c r="E31" s="20"/>
      <c r="F31" s="20"/>
      <c r="G31" s="20"/>
      <c r="H31" s="20"/>
      <c r="I31" s="20"/>
      <c r="J31" s="20"/>
      <c r="K31" s="20"/>
      <c r="L31" s="20"/>
      <c r="M31" s="20"/>
      <c r="N31" s="20"/>
      <c r="O31" s="6"/>
      <c r="P31" s="31"/>
      <c r="Q31" s="3"/>
      <c r="R31" s="3"/>
      <c r="S31" s="3"/>
      <c r="T31" s="3"/>
      <c r="U31" s="3"/>
      <c r="V31" s="3"/>
      <c r="W31" s="3"/>
      <c r="X31" s="3"/>
      <c r="Y31" s="3"/>
      <c r="Z31" s="3"/>
      <c r="AB31" s="3"/>
      <c r="AC31" s="3"/>
      <c r="AD31" s="3"/>
    </row>
    <row r="32" spans="2:30" ht="14.25" customHeight="1" x14ac:dyDescent="0.25">
      <c r="B32" s="21"/>
      <c r="C32" s="22">
        <f>DATE(YEAR(N12),MONTH(N12)+1,DAY(N12))</f>
        <v>43983</v>
      </c>
      <c r="D32" s="22">
        <f>DATE(YEAR(C32),MONTH(C32)+1,DAY(C32))</f>
        <v>44013</v>
      </c>
      <c r="E32" s="22">
        <f t="shared" ref="E32:N32" si="3">DATE(YEAR(D32),MONTH(D32)+1,DAY(D32))</f>
        <v>44044</v>
      </c>
      <c r="F32" s="22">
        <f t="shared" si="3"/>
        <v>44075</v>
      </c>
      <c r="G32" s="22">
        <f t="shared" si="3"/>
        <v>44105</v>
      </c>
      <c r="H32" s="22">
        <f t="shared" si="3"/>
        <v>44136</v>
      </c>
      <c r="I32" s="22">
        <f t="shared" si="3"/>
        <v>44166</v>
      </c>
      <c r="J32" s="22">
        <f t="shared" si="3"/>
        <v>44197</v>
      </c>
      <c r="K32" s="22">
        <f t="shared" si="3"/>
        <v>44228</v>
      </c>
      <c r="L32" s="22">
        <f t="shared" si="3"/>
        <v>44256</v>
      </c>
      <c r="M32" s="22">
        <f t="shared" si="3"/>
        <v>44287</v>
      </c>
      <c r="N32" s="22">
        <f t="shared" si="3"/>
        <v>44317</v>
      </c>
      <c r="O32" s="23" t="s">
        <v>52</v>
      </c>
      <c r="P32" s="31"/>
      <c r="Q32" s="296" t="s">
        <v>583</v>
      </c>
      <c r="R32" s="3"/>
      <c r="S32" s="3"/>
      <c r="T32" s="3"/>
      <c r="U32" s="3"/>
      <c r="V32" s="3"/>
      <c r="W32" s="3"/>
      <c r="X32" s="3"/>
      <c r="Y32" s="3"/>
      <c r="Z32" s="3"/>
      <c r="AB32" s="3"/>
      <c r="AC32" s="3"/>
      <c r="AD32" s="3"/>
    </row>
    <row r="33" spans="2:30" ht="14.25" customHeight="1" x14ac:dyDescent="0.25">
      <c r="B33" s="17" t="str">
        <f t="shared" ref="B33:B40" si="4">B13</f>
        <v>Print - pamphlets</v>
      </c>
      <c r="C33" s="106">
        <v>0</v>
      </c>
      <c r="D33" s="106">
        <v>0</v>
      </c>
      <c r="E33" s="106">
        <v>0</v>
      </c>
      <c r="F33" s="106">
        <v>0</v>
      </c>
      <c r="G33" s="106">
        <v>0</v>
      </c>
      <c r="H33" s="106">
        <v>0</v>
      </c>
      <c r="I33" s="106">
        <v>0</v>
      </c>
      <c r="J33" s="106">
        <v>0</v>
      </c>
      <c r="K33" s="106">
        <v>0</v>
      </c>
      <c r="L33" s="106">
        <v>0</v>
      </c>
      <c r="M33" s="106">
        <v>0</v>
      </c>
      <c r="N33" s="106">
        <v>0</v>
      </c>
      <c r="O33" s="10">
        <f>SUM(C33:N33)</f>
        <v>0</v>
      </c>
      <c r="P33" s="31"/>
      <c r="Q33" s="307"/>
      <c r="R33" s="3"/>
      <c r="S33" s="3"/>
      <c r="T33" s="3"/>
      <c r="U33" s="3"/>
      <c r="V33" s="3"/>
      <c r="W33" s="3"/>
      <c r="X33" s="3"/>
      <c r="Y33" s="3"/>
      <c r="Z33" s="3"/>
      <c r="AB33" s="3"/>
      <c r="AC33" s="3"/>
      <c r="AD33" s="3"/>
    </row>
    <row r="34" spans="2:30" ht="14.25" customHeight="1" x14ac:dyDescent="0.25">
      <c r="B34" s="17" t="str">
        <f t="shared" si="4"/>
        <v>Print - posters</v>
      </c>
      <c r="C34" s="106">
        <v>0</v>
      </c>
      <c r="D34" s="106">
        <v>0</v>
      </c>
      <c r="E34" s="106">
        <v>0</v>
      </c>
      <c r="F34" s="106">
        <v>0</v>
      </c>
      <c r="G34" s="106">
        <v>0</v>
      </c>
      <c r="H34" s="106">
        <v>0</v>
      </c>
      <c r="I34" s="106">
        <v>0</v>
      </c>
      <c r="J34" s="106">
        <v>0</v>
      </c>
      <c r="K34" s="106">
        <v>0</v>
      </c>
      <c r="L34" s="106">
        <v>0</v>
      </c>
      <c r="M34" s="106">
        <v>0</v>
      </c>
      <c r="N34" s="106">
        <v>0</v>
      </c>
      <c r="O34" s="10">
        <f t="shared" ref="O34:O47" si="5">SUM(C34:N34)</f>
        <v>0</v>
      </c>
      <c r="P34" s="31"/>
      <c r="Q34" s="307"/>
      <c r="R34" s="3"/>
      <c r="S34" s="3"/>
      <c r="T34" s="3"/>
      <c r="U34" s="3"/>
      <c r="V34" s="3"/>
      <c r="W34" s="3"/>
      <c r="X34" s="3"/>
      <c r="Y34" s="3"/>
      <c r="Z34" s="3"/>
      <c r="AB34" s="3"/>
      <c r="AC34" s="3"/>
      <c r="AD34" s="3"/>
    </row>
    <row r="35" spans="2:30" ht="14.25" customHeight="1" x14ac:dyDescent="0.25">
      <c r="B35" s="17" t="str">
        <f t="shared" si="4"/>
        <v>Print - fliers</v>
      </c>
      <c r="C35" s="106">
        <v>0</v>
      </c>
      <c r="D35" s="106">
        <v>0</v>
      </c>
      <c r="E35" s="106">
        <v>0</v>
      </c>
      <c r="F35" s="106">
        <v>0</v>
      </c>
      <c r="G35" s="106">
        <v>0</v>
      </c>
      <c r="H35" s="106">
        <v>0</v>
      </c>
      <c r="I35" s="106">
        <v>0</v>
      </c>
      <c r="J35" s="106">
        <v>0</v>
      </c>
      <c r="K35" s="106">
        <v>0</v>
      </c>
      <c r="L35" s="106">
        <v>0</v>
      </c>
      <c r="M35" s="106">
        <v>0</v>
      </c>
      <c r="N35" s="106">
        <v>0</v>
      </c>
      <c r="O35" s="10">
        <f t="shared" si="5"/>
        <v>0</v>
      </c>
      <c r="P35" s="31"/>
      <c r="Q35" s="307"/>
      <c r="R35" s="3"/>
      <c r="S35" s="3"/>
      <c r="T35" s="3"/>
      <c r="U35" s="3"/>
      <c r="V35" s="3"/>
      <c r="W35" s="3"/>
      <c r="X35" s="3"/>
      <c r="Y35" s="3"/>
      <c r="Z35" s="3"/>
      <c r="AB35" s="3"/>
      <c r="AC35" s="3"/>
      <c r="AD35" s="3"/>
    </row>
    <row r="36" spans="2:30" ht="14.25" customHeight="1" x14ac:dyDescent="0.25">
      <c r="B36" s="17" t="str">
        <f t="shared" si="4"/>
        <v>Print - Business cards</v>
      </c>
      <c r="C36" s="106">
        <v>0</v>
      </c>
      <c r="D36" s="106">
        <v>0</v>
      </c>
      <c r="E36" s="106">
        <v>0</v>
      </c>
      <c r="F36" s="106">
        <v>0</v>
      </c>
      <c r="G36" s="106">
        <v>0</v>
      </c>
      <c r="H36" s="106">
        <v>0</v>
      </c>
      <c r="I36" s="106">
        <v>0</v>
      </c>
      <c r="J36" s="106">
        <v>0</v>
      </c>
      <c r="K36" s="106">
        <v>0</v>
      </c>
      <c r="L36" s="106">
        <v>0</v>
      </c>
      <c r="M36" s="106">
        <v>0</v>
      </c>
      <c r="N36" s="106">
        <v>0</v>
      </c>
      <c r="O36" s="10">
        <f t="shared" si="5"/>
        <v>0</v>
      </c>
      <c r="P36" s="31"/>
      <c r="Q36" s="307"/>
      <c r="R36" s="3"/>
      <c r="S36" s="3"/>
      <c r="T36" s="3"/>
      <c r="U36" s="3"/>
      <c r="V36" s="3"/>
      <c r="W36" s="3"/>
      <c r="X36" s="3"/>
      <c r="Y36" s="3"/>
      <c r="Z36" s="3"/>
      <c r="AB36" s="3"/>
      <c r="AC36" s="3"/>
      <c r="AD36" s="3"/>
    </row>
    <row r="37" spans="2:30" ht="14.25" customHeight="1" x14ac:dyDescent="0.25">
      <c r="B37" s="17" t="str">
        <f t="shared" si="4"/>
        <v>Newspaper #1</v>
      </c>
      <c r="C37" s="106">
        <v>0</v>
      </c>
      <c r="D37" s="106">
        <v>0</v>
      </c>
      <c r="E37" s="106">
        <v>0</v>
      </c>
      <c r="F37" s="106">
        <v>0</v>
      </c>
      <c r="G37" s="106">
        <v>0</v>
      </c>
      <c r="H37" s="106">
        <v>0</v>
      </c>
      <c r="I37" s="106">
        <v>0</v>
      </c>
      <c r="J37" s="106">
        <v>0</v>
      </c>
      <c r="K37" s="106">
        <v>0</v>
      </c>
      <c r="L37" s="106">
        <v>0</v>
      </c>
      <c r="M37" s="106">
        <v>0</v>
      </c>
      <c r="N37" s="106">
        <v>0</v>
      </c>
      <c r="O37" s="10">
        <f t="shared" si="5"/>
        <v>0</v>
      </c>
      <c r="P37" s="31"/>
      <c r="Q37" s="307"/>
      <c r="R37" s="3"/>
      <c r="S37" s="3"/>
      <c r="T37" s="3"/>
      <c r="U37" s="3"/>
      <c r="V37" s="3"/>
      <c r="W37" s="3"/>
      <c r="X37" s="3"/>
      <c r="Y37" s="3"/>
      <c r="Z37" s="3"/>
      <c r="AB37" s="3"/>
      <c r="AC37" s="3"/>
      <c r="AD37" s="3"/>
    </row>
    <row r="38" spans="2:30" ht="14.25" customHeight="1" x14ac:dyDescent="0.25">
      <c r="B38" s="17" t="str">
        <f t="shared" si="4"/>
        <v>Newspaper #2</v>
      </c>
      <c r="C38" s="106">
        <v>0</v>
      </c>
      <c r="D38" s="106">
        <v>0</v>
      </c>
      <c r="E38" s="106">
        <v>0</v>
      </c>
      <c r="F38" s="106">
        <v>0</v>
      </c>
      <c r="G38" s="106">
        <v>0</v>
      </c>
      <c r="H38" s="106">
        <v>0</v>
      </c>
      <c r="I38" s="106">
        <v>0</v>
      </c>
      <c r="J38" s="106">
        <v>0</v>
      </c>
      <c r="K38" s="106">
        <v>0</v>
      </c>
      <c r="L38" s="106">
        <v>0</v>
      </c>
      <c r="M38" s="106">
        <v>0</v>
      </c>
      <c r="N38" s="106">
        <v>0</v>
      </c>
      <c r="O38" s="10">
        <f t="shared" si="5"/>
        <v>0</v>
      </c>
      <c r="P38" s="31"/>
      <c r="Q38" s="307"/>
      <c r="R38" s="3"/>
      <c r="S38" s="3"/>
      <c r="T38" s="3"/>
      <c r="U38" s="3"/>
      <c r="V38" s="3"/>
      <c r="W38" s="3"/>
      <c r="X38" s="3"/>
      <c r="Y38" s="3"/>
      <c r="Z38" s="3"/>
      <c r="AB38" s="3"/>
      <c r="AC38" s="3"/>
      <c r="AD38" s="3"/>
    </row>
    <row r="39" spans="2:30" ht="14.25" customHeight="1" x14ac:dyDescent="0.25">
      <c r="B39" s="17" t="str">
        <f t="shared" si="4"/>
        <v>Radio station #1</v>
      </c>
      <c r="C39" s="106">
        <v>0</v>
      </c>
      <c r="D39" s="106">
        <v>0</v>
      </c>
      <c r="E39" s="106">
        <v>0</v>
      </c>
      <c r="F39" s="106">
        <v>0</v>
      </c>
      <c r="G39" s="106">
        <v>0</v>
      </c>
      <c r="H39" s="106">
        <v>0</v>
      </c>
      <c r="I39" s="106">
        <v>0</v>
      </c>
      <c r="J39" s="106">
        <v>0</v>
      </c>
      <c r="K39" s="106">
        <v>0</v>
      </c>
      <c r="L39" s="106">
        <v>0</v>
      </c>
      <c r="M39" s="106">
        <v>0</v>
      </c>
      <c r="N39" s="106">
        <v>0</v>
      </c>
      <c r="O39" s="10">
        <f t="shared" si="5"/>
        <v>0</v>
      </c>
      <c r="P39" s="31"/>
      <c r="Q39" s="307"/>
      <c r="R39" s="3"/>
      <c r="S39" s="3"/>
      <c r="T39" s="3"/>
      <c r="U39" s="3"/>
      <c r="V39" s="3"/>
      <c r="W39" s="3"/>
      <c r="X39" s="3"/>
      <c r="Y39" s="3"/>
      <c r="Z39" s="3"/>
      <c r="AB39" s="3"/>
      <c r="AC39" s="3"/>
      <c r="AD39" s="3"/>
    </row>
    <row r="40" spans="2:30" ht="14.25" customHeight="1" x14ac:dyDescent="0.25">
      <c r="B40" s="17" t="str">
        <f t="shared" si="4"/>
        <v>Radio station #2</v>
      </c>
      <c r="C40" s="106">
        <v>0</v>
      </c>
      <c r="D40" s="106">
        <v>0</v>
      </c>
      <c r="E40" s="106">
        <v>0</v>
      </c>
      <c r="F40" s="106">
        <v>0</v>
      </c>
      <c r="G40" s="106">
        <v>0</v>
      </c>
      <c r="H40" s="106">
        <v>0</v>
      </c>
      <c r="I40" s="106">
        <v>0</v>
      </c>
      <c r="J40" s="106">
        <v>0</v>
      </c>
      <c r="K40" s="106">
        <v>0</v>
      </c>
      <c r="L40" s="106">
        <v>0</v>
      </c>
      <c r="M40" s="106">
        <v>0</v>
      </c>
      <c r="N40" s="106">
        <v>0</v>
      </c>
      <c r="O40" s="10">
        <f t="shared" si="5"/>
        <v>0</v>
      </c>
      <c r="P40" s="31"/>
      <c r="Q40" s="307"/>
      <c r="R40" s="3"/>
      <c r="S40" s="3"/>
      <c r="T40" s="3"/>
      <c r="U40" s="3"/>
      <c r="V40" s="3"/>
      <c r="W40" s="3"/>
      <c r="X40" s="3"/>
      <c r="Y40" s="3"/>
      <c r="Z40" s="3"/>
      <c r="AB40" s="3"/>
      <c r="AC40" s="3"/>
      <c r="AD40" s="3"/>
    </row>
    <row r="41" spans="2:30" ht="14.25" customHeight="1" x14ac:dyDescent="0.25">
      <c r="B41" s="17" t="str">
        <f t="shared" ref="B41:B48" si="6">B21</f>
        <v>Mail - direct</v>
      </c>
      <c r="C41" s="106">
        <v>0</v>
      </c>
      <c r="D41" s="106">
        <v>0</v>
      </c>
      <c r="E41" s="106">
        <v>0</v>
      </c>
      <c r="F41" s="106">
        <v>0</v>
      </c>
      <c r="G41" s="106">
        <v>0</v>
      </c>
      <c r="H41" s="106">
        <v>0</v>
      </c>
      <c r="I41" s="106">
        <v>0</v>
      </c>
      <c r="J41" s="106">
        <v>0</v>
      </c>
      <c r="K41" s="106">
        <v>0</v>
      </c>
      <c r="L41" s="106">
        <v>0</v>
      </c>
      <c r="M41" s="106">
        <v>0</v>
      </c>
      <c r="N41" s="106">
        <v>0</v>
      </c>
      <c r="O41" s="10">
        <f t="shared" si="5"/>
        <v>0</v>
      </c>
      <c r="P41" s="31"/>
      <c r="Q41" s="307"/>
      <c r="R41" s="3"/>
      <c r="S41" s="3"/>
      <c r="T41" s="3"/>
      <c r="U41" s="3"/>
      <c r="V41" s="3"/>
      <c r="W41" s="3"/>
      <c r="X41" s="3"/>
      <c r="Y41" s="3"/>
      <c r="Z41" s="3"/>
      <c r="AB41" s="3"/>
      <c r="AC41" s="3"/>
      <c r="AD41" s="3"/>
    </row>
    <row r="42" spans="2:30" ht="14.25" customHeight="1" x14ac:dyDescent="0.25">
      <c r="B42" s="17" t="str">
        <f t="shared" si="6"/>
        <v>Mail - mass</v>
      </c>
      <c r="C42" s="106">
        <v>0</v>
      </c>
      <c r="D42" s="106">
        <v>0</v>
      </c>
      <c r="E42" s="106">
        <v>0</v>
      </c>
      <c r="F42" s="106">
        <v>0</v>
      </c>
      <c r="G42" s="106">
        <v>0</v>
      </c>
      <c r="H42" s="106">
        <v>0</v>
      </c>
      <c r="I42" s="106">
        <v>0</v>
      </c>
      <c r="J42" s="106">
        <v>0</v>
      </c>
      <c r="K42" s="106">
        <v>0</v>
      </c>
      <c r="L42" s="106">
        <v>0</v>
      </c>
      <c r="M42" s="106">
        <v>0</v>
      </c>
      <c r="N42" s="106">
        <v>0</v>
      </c>
      <c r="O42" s="10">
        <f t="shared" si="5"/>
        <v>0</v>
      </c>
      <c r="P42" s="31"/>
      <c r="Q42" s="307"/>
      <c r="R42" s="3"/>
      <c r="S42" s="3"/>
      <c r="T42" s="3"/>
      <c r="U42" s="3"/>
      <c r="V42" s="3"/>
      <c r="W42" s="3"/>
      <c r="X42" s="3"/>
      <c r="Y42" s="3"/>
      <c r="Z42" s="3"/>
      <c r="AB42" s="3"/>
      <c r="AC42" s="3"/>
      <c r="AD42" s="3"/>
    </row>
    <row r="43" spans="2:30" ht="14.25" customHeight="1" x14ac:dyDescent="0.25">
      <c r="B43" s="17" t="str">
        <f t="shared" si="6"/>
        <v>Promo - special event</v>
      </c>
      <c r="C43" s="106">
        <v>0</v>
      </c>
      <c r="D43" s="106">
        <v>0</v>
      </c>
      <c r="E43" s="106">
        <v>0</v>
      </c>
      <c r="F43" s="106">
        <v>0</v>
      </c>
      <c r="G43" s="106">
        <v>0</v>
      </c>
      <c r="H43" s="106">
        <v>0</v>
      </c>
      <c r="I43" s="106">
        <v>0</v>
      </c>
      <c r="J43" s="106">
        <v>0</v>
      </c>
      <c r="K43" s="106">
        <v>0</v>
      </c>
      <c r="L43" s="106">
        <v>0</v>
      </c>
      <c r="M43" s="106">
        <v>0</v>
      </c>
      <c r="N43" s="106">
        <v>0</v>
      </c>
      <c r="O43" s="10">
        <f t="shared" si="5"/>
        <v>0</v>
      </c>
      <c r="P43" s="31"/>
      <c r="Q43" s="307"/>
      <c r="R43" s="3"/>
      <c r="S43" s="3"/>
      <c r="T43" s="3"/>
      <c r="U43" s="3"/>
      <c r="V43" s="3"/>
      <c r="W43" s="3"/>
      <c r="X43" s="3"/>
      <c r="Y43" s="3"/>
      <c r="Z43" s="3"/>
      <c r="AB43" s="3"/>
      <c r="AC43" s="3"/>
      <c r="AD43" s="3"/>
    </row>
    <row r="44" spans="2:30" ht="14.25" customHeight="1" x14ac:dyDescent="0.25">
      <c r="B44" s="17" t="str">
        <f t="shared" si="6"/>
        <v>Promo - trade shows</v>
      </c>
      <c r="C44" s="106">
        <v>0</v>
      </c>
      <c r="D44" s="106">
        <v>0</v>
      </c>
      <c r="E44" s="106">
        <v>0</v>
      </c>
      <c r="F44" s="106">
        <v>0</v>
      </c>
      <c r="G44" s="106">
        <v>0</v>
      </c>
      <c r="H44" s="106">
        <v>0</v>
      </c>
      <c r="I44" s="106">
        <v>0</v>
      </c>
      <c r="J44" s="106">
        <v>0</v>
      </c>
      <c r="K44" s="106">
        <v>0</v>
      </c>
      <c r="L44" s="106">
        <v>0</v>
      </c>
      <c r="M44" s="106">
        <v>0</v>
      </c>
      <c r="N44" s="106">
        <v>0</v>
      </c>
      <c r="O44" s="10">
        <f t="shared" si="5"/>
        <v>0</v>
      </c>
      <c r="P44" s="31"/>
      <c r="Q44" s="307"/>
      <c r="R44" s="3"/>
      <c r="S44" s="3"/>
      <c r="T44" s="3"/>
      <c r="U44" s="3"/>
      <c r="V44" s="3"/>
      <c r="W44" s="3"/>
      <c r="X44" s="3"/>
      <c r="Y44" s="3"/>
      <c r="Z44" s="3"/>
      <c r="AB44" s="3"/>
      <c r="AC44" s="3"/>
      <c r="AD44" s="3"/>
    </row>
    <row r="45" spans="2:30" ht="14.25" customHeight="1" x14ac:dyDescent="0.25">
      <c r="B45" s="17" t="str">
        <f t="shared" si="6"/>
        <v>Promo - web advertisements</v>
      </c>
      <c r="C45" s="106">
        <v>0</v>
      </c>
      <c r="D45" s="106">
        <v>0</v>
      </c>
      <c r="E45" s="106">
        <v>0</v>
      </c>
      <c r="F45" s="106">
        <v>0</v>
      </c>
      <c r="G45" s="106">
        <v>0</v>
      </c>
      <c r="H45" s="106">
        <v>0</v>
      </c>
      <c r="I45" s="106">
        <v>0</v>
      </c>
      <c r="J45" s="106">
        <v>0</v>
      </c>
      <c r="K45" s="106">
        <v>0</v>
      </c>
      <c r="L45" s="106">
        <v>0</v>
      </c>
      <c r="M45" s="106">
        <v>0</v>
      </c>
      <c r="N45" s="106">
        <v>0</v>
      </c>
      <c r="O45" s="10">
        <f t="shared" si="5"/>
        <v>0</v>
      </c>
      <c r="P45" s="31"/>
      <c r="Q45" s="307"/>
      <c r="R45" s="3"/>
      <c r="S45" s="3"/>
      <c r="T45" s="3"/>
      <c r="U45" s="3"/>
      <c r="V45" s="3"/>
      <c r="W45" s="3"/>
      <c r="X45" s="3"/>
      <c r="Y45" s="3"/>
      <c r="Z45" s="3"/>
      <c r="AB45" s="3"/>
      <c r="AC45" s="3"/>
      <c r="AD45" s="3"/>
    </row>
    <row r="46" spans="2:30" ht="14.25" customHeight="1" x14ac:dyDescent="0.25">
      <c r="B46" s="17" t="str">
        <f t="shared" si="6"/>
        <v>Website development and maintenance</v>
      </c>
      <c r="C46" s="106">
        <v>0</v>
      </c>
      <c r="D46" s="106">
        <v>0</v>
      </c>
      <c r="E46" s="106">
        <v>0</v>
      </c>
      <c r="F46" s="106">
        <v>0</v>
      </c>
      <c r="G46" s="106">
        <v>0</v>
      </c>
      <c r="H46" s="106">
        <v>0</v>
      </c>
      <c r="I46" s="106">
        <v>0</v>
      </c>
      <c r="J46" s="106">
        <v>0</v>
      </c>
      <c r="K46" s="106">
        <v>0</v>
      </c>
      <c r="L46" s="106">
        <v>0</v>
      </c>
      <c r="M46" s="106">
        <v>0</v>
      </c>
      <c r="N46" s="106">
        <v>0</v>
      </c>
      <c r="O46" s="10">
        <f t="shared" si="5"/>
        <v>0</v>
      </c>
      <c r="P46" s="31"/>
      <c r="Q46" s="307"/>
      <c r="R46" s="3"/>
      <c r="S46" s="3"/>
      <c r="T46" s="3"/>
      <c r="U46" s="3"/>
      <c r="V46" s="3"/>
      <c r="W46" s="3"/>
      <c r="X46" s="3"/>
      <c r="Y46" s="3"/>
      <c r="Z46" s="3"/>
      <c r="AB46" s="3"/>
      <c r="AC46" s="3"/>
      <c r="AD46" s="3"/>
    </row>
    <row r="47" spans="2:30" ht="14.25" customHeight="1" x14ac:dyDescent="0.25">
      <c r="B47" s="17" t="str">
        <f t="shared" si="6"/>
        <v>Directories - telephone and other</v>
      </c>
      <c r="C47" s="106">
        <v>0</v>
      </c>
      <c r="D47" s="106">
        <v>0</v>
      </c>
      <c r="E47" s="106">
        <v>0</v>
      </c>
      <c r="F47" s="106">
        <v>0</v>
      </c>
      <c r="G47" s="106">
        <v>0</v>
      </c>
      <c r="H47" s="106">
        <v>0</v>
      </c>
      <c r="I47" s="106">
        <v>0</v>
      </c>
      <c r="J47" s="106">
        <v>0</v>
      </c>
      <c r="K47" s="106">
        <v>0</v>
      </c>
      <c r="L47" s="106">
        <v>0</v>
      </c>
      <c r="M47" s="106">
        <v>0</v>
      </c>
      <c r="N47" s="106">
        <v>0</v>
      </c>
      <c r="O47" s="10">
        <f t="shared" si="5"/>
        <v>0</v>
      </c>
      <c r="P47" s="31"/>
      <c r="Q47" s="307"/>
      <c r="R47" s="3"/>
      <c r="S47" s="3"/>
      <c r="T47" s="3"/>
      <c r="U47" s="3"/>
      <c r="V47" s="3"/>
      <c r="W47" s="3"/>
      <c r="X47" s="3"/>
      <c r="Y47" s="3"/>
      <c r="Z47" s="3"/>
      <c r="AB47" s="3"/>
      <c r="AC47" s="3"/>
      <c r="AD47" s="3"/>
    </row>
    <row r="48" spans="2:30" ht="14.25" customHeight="1" x14ac:dyDescent="0.25">
      <c r="B48" s="17" t="str">
        <f t="shared" si="6"/>
        <v>Total Promotions</v>
      </c>
      <c r="C48" s="10">
        <f>SUM(C33:C47)</f>
        <v>0</v>
      </c>
      <c r="D48" s="10">
        <f t="shared" ref="D48" si="7">SUM(D33:D47)</f>
        <v>0</v>
      </c>
      <c r="E48" s="10">
        <f t="shared" ref="E48" si="8">SUM(E33:E47)</f>
        <v>0</v>
      </c>
      <c r="F48" s="10">
        <f t="shared" ref="F48" si="9">SUM(F33:F47)</f>
        <v>0</v>
      </c>
      <c r="G48" s="10">
        <f t="shared" ref="G48" si="10">SUM(G33:G47)</f>
        <v>0</v>
      </c>
      <c r="H48" s="10">
        <f t="shared" ref="H48" si="11">SUM(H33:H47)</f>
        <v>0</v>
      </c>
      <c r="I48" s="10">
        <f t="shared" ref="I48" si="12">SUM(I33:I47)</f>
        <v>0</v>
      </c>
      <c r="J48" s="10">
        <f t="shared" ref="J48" si="13">SUM(J33:J47)</f>
        <v>0</v>
      </c>
      <c r="K48" s="10">
        <f t="shared" ref="K48" si="14">SUM(K33:K47)</f>
        <v>0</v>
      </c>
      <c r="L48" s="10">
        <f t="shared" ref="L48" si="15">SUM(L33:L47)</f>
        <v>0</v>
      </c>
      <c r="M48" s="10">
        <f t="shared" ref="M48" si="16">SUM(M33:M47)</f>
        <v>0</v>
      </c>
      <c r="N48" s="10">
        <f t="shared" ref="N48" si="17">SUM(N33:N47)</f>
        <v>0</v>
      </c>
      <c r="O48" s="10">
        <f t="shared" ref="O48" si="18">SUM(O33:O47)</f>
        <v>0</v>
      </c>
      <c r="P48" s="31"/>
      <c r="Q48" s="3"/>
      <c r="R48" s="3"/>
      <c r="S48" s="3"/>
      <c r="T48" s="3"/>
      <c r="U48" s="3"/>
      <c r="V48" s="3"/>
      <c r="W48" s="3"/>
      <c r="X48" s="3"/>
      <c r="Y48" s="3"/>
      <c r="Z48" s="3"/>
      <c r="AB48" s="3"/>
      <c r="AC48" s="3"/>
      <c r="AD48" s="3"/>
    </row>
    <row r="49" spans="2:30" ht="14.25" customHeight="1" x14ac:dyDescent="0.35">
      <c r="B49" s="20"/>
      <c r="C49" s="20"/>
      <c r="D49" s="20"/>
      <c r="E49" s="20"/>
      <c r="F49" s="20"/>
      <c r="G49" s="20"/>
      <c r="H49" s="20"/>
      <c r="I49" s="20"/>
      <c r="J49" s="20"/>
      <c r="K49" s="20"/>
      <c r="L49" s="20"/>
      <c r="M49" s="20"/>
      <c r="N49" s="20"/>
      <c r="O49" s="6"/>
      <c r="P49" s="31"/>
      <c r="Q49" s="1"/>
      <c r="R49" s="8"/>
      <c r="S49" s="8"/>
      <c r="T49" s="5"/>
      <c r="U49" s="3"/>
      <c r="V49" s="3"/>
      <c r="W49" s="3"/>
      <c r="X49" s="3"/>
      <c r="Y49" s="3"/>
      <c r="Z49" s="3"/>
      <c r="AA49" s="3"/>
      <c r="AB49" s="3"/>
      <c r="AC49" s="3"/>
      <c r="AD49" s="3"/>
    </row>
    <row r="50" spans="2:30" x14ac:dyDescent="0.25">
      <c r="B50" s="20" t="str">
        <f>$B$10</f>
        <v>Promotional Plan</v>
      </c>
      <c r="C50" s="4"/>
      <c r="D50" s="4"/>
      <c r="E50" s="4"/>
      <c r="F50" s="4"/>
      <c r="G50" s="4"/>
      <c r="H50" s="4"/>
      <c r="I50" s="4"/>
      <c r="J50" s="4"/>
      <c r="K50" s="4"/>
      <c r="L50" s="4"/>
      <c r="M50" s="4"/>
      <c r="N50" s="4"/>
      <c r="O50" s="4"/>
      <c r="P50" s="4"/>
    </row>
    <row r="51" spans="2:30" x14ac:dyDescent="0.25">
      <c r="B51" s="80" t="str">
        <f>B11</f>
        <v>Your Company Name</v>
      </c>
      <c r="C51" s="20"/>
      <c r="D51" s="20"/>
      <c r="E51" s="20"/>
      <c r="F51" s="20"/>
      <c r="G51" s="20"/>
      <c r="H51" s="20"/>
      <c r="I51" s="20"/>
      <c r="J51" s="20"/>
      <c r="K51" s="20"/>
      <c r="L51" s="20"/>
      <c r="M51" s="20"/>
      <c r="N51" s="20"/>
      <c r="O51" s="6"/>
      <c r="P51" s="4"/>
    </row>
    <row r="52" spans="2:30" x14ac:dyDescent="0.25">
      <c r="B52" s="21"/>
      <c r="C52" s="22">
        <f>DATE(YEAR(N32),MONTH(N32)+1,DAY(N32))</f>
        <v>44348</v>
      </c>
      <c r="D52" s="22">
        <f>DATE(YEAR(C52),MONTH(C52)+1,DAY(C52))</f>
        <v>44378</v>
      </c>
      <c r="E52" s="22">
        <f t="shared" ref="E52" si="19">DATE(YEAR(D52),MONTH(D52)+1,DAY(D52))</f>
        <v>44409</v>
      </c>
      <c r="F52" s="22">
        <f t="shared" ref="F52" si="20">DATE(YEAR(E52),MONTH(E52)+1,DAY(E52))</f>
        <v>44440</v>
      </c>
      <c r="G52" s="22">
        <f t="shared" ref="G52" si="21">DATE(YEAR(F52),MONTH(F52)+1,DAY(F52))</f>
        <v>44470</v>
      </c>
      <c r="H52" s="22">
        <f t="shared" ref="H52" si="22">DATE(YEAR(G52),MONTH(G52)+1,DAY(G52))</f>
        <v>44501</v>
      </c>
      <c r="I52" s="22">
        <f t="shared" ref="I52" si="23">DATE(YEAR(H52),MONTH(H52)+1,DAY(H52))</f>
        <v>44531</v>
      </c>
      <c r="J52" s="22">
        <f t="shared" ref="J52" si="24">DATE(YEAR(I52),MONTH(I52)+1,DAY(I52))</f>
        <v>44562</v>
      </c>
      <c r="K52" s="22">
        <f t="shared" ref="K52" si="25">DATE(YEAR(J52),MONTH(J52)+1,DAY(J52))</f>
        <v>44593</v>
      </c>
      <c r="L52" s="22">
        <f t="shared" ref="L52" si="26">DATE(YEAR(K52),MONTH(K52)+1,DAY(K52))</f>
        <v>44621</v>
      </c>
      <c r="M52" s="22">
        <f t="shared" ref="M52" si="27">DATE(YEAR(L52),MONTH(L52)+1,DAY(L52))</f>
        <v>44652</v>
      </c>
      <c r="N52" s="22">
        <f t="shared" ref="N52" si="28">DATE(YEAR(M52),MONTH(M52)+1,DAY(M52))</f>
        <v>44682</v>
      </c>
      <c r="O52" s="23" t="s">
        <v>52</v>
      </c>
      <c r="P52" s="4"/>
    </row>
    <row r="53" spans="2:30" x14ac:dyDescent="0.25">
      <c r="B53" s="17" t="str">
        <f t="shared" ref="B53:B65" si="29">B33</f>
        <v>Print - pamphlets</v>
      </c>
      <c r="C53" s="106">
        <v>0</v>
      </c>
      <c r="D53" s="106">
        <v>0</v>
      </c>
      <c r="E53" s="106">
        <v>0</v>
      </c>
      <c r="F53" s="106">
        <v>0</v>
      </c>
      <c r="G53" s="106">
        <v>0</v>
      </c>
      <c r="H53" s="106">
        <v>0</v>
      </c>
      <c r="I53" s="106">
        <v>0</v>
      </c>
      <c r="J53" s="106">
        <v>0</v>
      </c>
      <c r="K53" s="106">
        <v>0</v>
      </c>
      <c r="L53" s="106">
        <v>0</v>
      </c>
      <c r="M53" s="106">
        <v>0</v>
      </c>
      <c r="N53" s="106">
        <v>0</v>
      </c>
      <c r="O53" s="10">
        <f>SUM(C53:N53)</f>
        <v>0</v>
      </c>
      <c r="P53" s="4"/>
      <c r="Q53" s="296" t="s">
        <v>583</v>
      </c>
    </row>
    <row r="54" spans="2:30" x14ac:dyDescent="0.25">
      <c r="B54" s="17" t="str">
        <f t="shared" si="29"/>
        <v>Print - posters</v>
      </c>
      <c r="C54" s="106">
        <v>0</v>
      </c>
      <c r="D54" s="106">
        <v>0</v>
      </c>
      <c r="E54" s="106">
        <v>0</v>
      </c>
      <c r="F54" s="106">
        <v>0</v>
      </c>
      <c r="G54" s="106">
        <v>0</v>
      </c>
      <c r="H54" s="106">
        <v>0</v>
      </c>
      <c r="I54" s="106">
        <v>0</v>
      </c>
      <c r="J54" s="106">
        <v>0</v>
      </c>
      <c r="K54" s="106">
        <v>0</v>
      </c>
      <c r="L54" s="106">
        <v>0</v>
      </c>
      <c r="M54" s="106">
        <v>0</v>
      </c>
      <c r="N54" s="106">
        <v>0</v>
      </c>
      <c r="O54" s="10">
        <f t="shared" ref="O54:O67" si="30">SUM(C54:N54)</f>
        <v>0</v>
      </c>
      <c r="P54" s="4"/>
      <c r="Q54" s="307"/>
    </row>
    <row r="55" spans="2:30" x14ac:dyDescent="0.25">
      <c r="B55" s="17" t="str">
        <f t="shared" si="29"/>
        <v>Print - fliers</v>
      </c>
      <c r="C55" s="106">
        <v>0</v>
      </c>
      <c r="D55" s="106">
        <v>0</v>
      </c>
      <c r="E55" s="106">
        <v>0</v>
      </c>
      <c r="F55" s="106">
        <v>0</v>
      </c>
      <c r="G55" s="106">
        <v>0</v>
      </c>
      <c r="H55" s="106">
        <v>0</v>
      </c>
      <c r="I55" s="106">
        <v>0</v>
      </c>
      <c r="J55" s="106">
        <v>0</v>
      </c>
      <c r="K55" s="106">
        <v>0</v>
      </c>
      <c r="L55" s="106">
        <v>0</v>
      </c>
      <c r="M55" s="106">
        <v>0</v>
      </c>
      <c r="N55" s="106">
        <v>0</v>
      </c>
      <c r="O55" s="10">
        <f t="shared" si="30"/>
        <v>0</v>
      </c>
      <c r="P55" s="4"/>
      <c r="Q55" s="307"/>
    </row>
    <row r="56" spans="2:30" x14ac:dyDescent="0.25">
      <c r="B56" s="17" t="str">
        <f t="shared" si="29"/>
        <v>Print - Business cards</v>
      </c>
      <c r="C56" s="106">
        <v>0</v>
      </c>
      <c r="D56" s="106">
        <v>0</v>
      </c>
      <c r="E56" s="106">
        <v>0</v>
      </c>
      <c r="F56" s="106">
        <v>0</v>
      </c>
      <c r="G56" s="106">
        <v>0</v>
      </c>
      <c r="H56" s="106">
        <v>0</v>
      </c>
      <c r="I56" s="106">
        <v>0</v>
      </c>
      <c r="J56" s="106">
        <v>0</v>
      </c>
      <c r="K56" s="106">
        <v>0</v>
      </c>
      <c r="L56" s="106">
        <v>0</v>
      </c>
      <c r="M56" s="106">
        <v>0</v>
      </c>
      <c r="N56" s="106">
        <v>0</v>
      </c>
      <c r="O56" s="10">
        <f t="shared" si="30"/>
        <v>0</v>
      </c>
      <c r="P56" s="4"/>
      <c r="Q56" s="307"/>
    </row>
    <row r="57" spans="2:30" x14ac:dyDescent="0.25">
      <c r="B57" s="17" t="str">
        <f t="shared" si="29"/>
        <v>Newspaper #1</v>
      </c>
      <c r="C57" s="106">
        <v>0</v>
      </c>
      <c r="D57" s="106">
        <v>0</v>
      </c>
      <c r="E57" s="106">
        <v>0</v>
      </c>
      <c r="F57" s="106">
        <v>0</v>
      </c>
      <c r="G57" s="106">
        <v>0</v>
      </c>
      <c r="H57" s="106">
        <v>0</v>
      </c>
      <c r="I57" s="106">
        <v>0</v>
      </c>
      <c r="J57" s="106">
        <v>0</v>
      </c>
      <c r="K57" s="106">
        <v>0</v>
      </c>
      <c r="L57" s="106">
        <v>0</v>
      </c>
      <c r="M57" s="106">
        <v>0</v>
      </c>
      <c r="N57" s="106">
        <v>0</v>
      </c>
      <c r="O57" s="10">
        <f t="shared" si="30"/>
        <v>0</v>
      </c>
      <c r="P57" s="4"/>
      <c r="Q57" s="307"/>
    </row>
    <row r="58" spans="2:30" x14ac:dyDescent="0.25">
      <c r="B58" s="17" t="str">
        <f t="shared" si="29"/>
        <v>Newspaper #2</v>
      </c>
      <c r="C58" s="106">
        <v>0</v>
      </c>
      <c r="D58" s="106">
        <v>0</v>
      </c>
      <c r="E58" s="106">
        <v>0</v>
      </c>
      <c r="F58" s="106">
        <v>0</v>
      </c>
      <c r="G58" s="106">
        <v>0</v>
      </c>
      <c r="H58" s="106">
        <v>0</v>
      </c>
      <c r="I58" s="106">
        <v>0</v>
      </c>
      <c r="J58" s="106">
        <v>0</v>
      </c>
      <c r="K58" s="106">
        <v>0</v>
      </c>
      <c r="L58" s="106">
        <v>0</v>
      </c>
      <c r="M58" s="106">
        <v>0</v>
      </c>
      <c r="N58" s="106">
        <v>0</v>
      </c>
      <c r="O58" s="10">
        <f t="shared" si="30"/>
        <v>0</v>
      </c>
      <c r="P58" s="4"/>
      <c r="Q58" s="307"/>
    </row>
    <row r="59" spans="2:30" x14ac:dyDescent="0.25">
      <c r="B59" s="17" t="str">
        <f t="shared" si="29"/>
        <v>Radio station #1</v>
      </c>
      <c r="C59" s="106">
        <v>0</v>
      </c>
      <c r="D59" s="106">
        <v>0</v>
      </c>
      <c r="E59" s="106">
        <v>0</v>
      </c>
      <c r="F59" s="106">
        <v>0</v>
      </c>
      <c r="G59" s="106">
        <v>0</v>
      </c>
      <c r="H59" s="106">
        <v>0</v>
      </c>
      <c r="I59" s="106">
        <v>0</v>
      </c>
      <c r="J59" s="106">
        <v>0</v>
      </c>
      <c r="K59" s="106">
        <v>0</v>
      </c>
      <c r="L59" s="106">
        <v>0</v>
      </c>
      <c r="M59" s="106">
        <v>0</v>
      </c>
      <c r="N59" s="106">
        <v>0</v>
      </c>
      <c r="O59" s="10">
        <f t="shared" si="30"/>
        <v>0</v>
      </c>
      <c r="P59" s="4"/>
      <c r="Q59" s="307"/>
    </row>
    <row r="60" spans="2:30" x14ac:dyDescent="0.25">
      <c r="B60" s="17" t="str">
        <f t="shared" si="29"/>
        <v>Radio station #2</v>
      </c>
      <c r="C60" s="106">
        <v>0</v>
      </c>
      <c r="D60" s="106">
        <v>0</v>
      </c>
      <c r="E60" s="106">
        <v>0</v>
      </c>
      <c r="F60" s="106">
        <v>0</v>
      </c>
      <c r="G60" s="106">
        <v>0</v>
      </c>
      <c r="H60" s="106">
        <v>0</v>
      </c>
      <c r="I60" s="106">
        <v>0</v>
      </c>
      <c r="J60" s="106">
        <v>0</v>
      </c>
      <c r="K60" s="106">
        <v>0</v>
      </c>
      <c r="L60" s="106">
        <v>0</v>
      </c>
      <c r="M60" s="106">
        <v>0</v>
      </c>
      <c r="N60" s="106">
        <v>0</v>
      </c>
      <c r="O60" s="10">
        <f t="shared" si="30"/>
        <v>0</v>
      </c>
      <c r="P60" s="4"/>
      <c r="Q60" s="307"/>
    </row>
    <row r="61" spans="2:30" x14ac:dyDescent="0.25">
      <c r="B61" s="17" t="str">
        <f t="shared" si="29"/>
        <v>Mail - direct</v>
      </c>
      <c r="C61" s="106">
        <v>0</v>
      </c>
      <c r="D61" s="106">
        <v>0</v>
      </c>
      <c r="E61" s="106">
        <v>0</v>
      </c>
      <c r="F61" s="106">
        <v>0</v>
      </c>
      <c r="G61" s="106">
        <v>0</v>
      </c>
      <c r="H61" s="106">
        <v>0</v>
      </c>
      <c r="I61" s="106">
        <v>0</v>
      </c>
      <c r="J61" s="106">
        <v>0</v>
      </c>
      <c r="K61" s="106">
        <v>0</v>
      </c>
      <c r="L61" s="106">
        <v>0</v>
      </c>
      <c r="M61" s="106">
        <v>0</v>
      </c>
      <c r="N61" s="106">
        <v>0</v>
      </c>
      <c r="O61" s="10">
        <f t="shared" si="30"/>
        <v>0</v>
      </c>
      <c r="P61" s="4"/>
      <c r="Q61" s="307"/>
    </row>
    <row r="62" spans="2:30" x14ac:dyDescent="0.25">
      <c r="B62" s="17" t="str">
        <f t="shared" si="29"/>
        <v>Mail - mass</v>
      </c>
      <c r="C62" s="106">
        <v>0</v>
      </c>
      <c r="D62" s="106">
        <v>0</v>
      </c>
      <c r="E62" s="106">
        <v>0</v>
      </c>
      <c r="F62" s="106">
        <v>0</v>
      </c>
      <c r="G62" s="106">
        <v>0</v>
      </c>
      <c r="H62" s="106">
        <v>0</v>
      </c>
      <c r="I62" s="106">
        <v>0</v>
      </c>
      <c r="J62" s="106">
        <v>0</v>
      </c>
      <c r="K62" s="106">
        <v>0</v>
      </c>
      <c r="L62" s="106">
        <v>0</v>
      </c>
      <c r="M62" s="106">
        <v>0</v>
      </c>
      <c r="N62" s="106">
        <v>0</v>
      </c>
      <c r="O62" s="10">
        <f t="shared" si="30"/>
        <v>0</v>
      </c>
      <c r="P62" s="4"/>
      <c r="Q62" s="307"/>
    </row>
    <row r="63" spans="2:30" x14ac:dyDescent="0.25">
      <c r="B63" s="17" t="str">
        <f t="shared" si="29"/>
        <v>Promo - special event</v>
      </c>
      <c r="C63" s="106">
        <v>0</v>
      </c>
      <c r="D63" s="106">
        <v>0</v>
      </c>
      <c r="E63" s="106">
        <v>0</v>
      </c>
      <c r="F63" s="106">
        <v>0</v>
      </c>
      <c r="G63" s="106">
        <v>0</v>
      </c>
      <c r="H63" s="106">
        <v>0</v>
      </c>
      <c r="I63" s="106">
        <v>0</v>
      </c>
      <c r="J63" s="106">
        <v>0</v>
      </c>
      <c r="K63" s="106">
        <v>0</v>
      </c>
      <c r="L63" s="106">
        <v>0</v>
      </c>
      <c r="M63" s="106">
        <v>0</v>
      </c>
      <c r="N63" s="106">
        <v>0</v>
      </c>
      <c r="O63" s="10">
        <f t="shared" si="30"/>
        <v>0</v>
      </c>
      <c r="P63" s="4"/>
      <c r="Q63" s="307"/>
    </row>
    <row r="64" spans="2:30" x14ac:dyDescent="0.25">
      <c r="B64" s="17" t="str">
        <f t="shared" si="29"/>
        <v>Promo - trade shows</v>
      </c>
      <c r="C64" s="106">
        <v>0</v>
      </c>
      <c r="D64" s="106">
        <v>0</v>
      </c>
      <c r="E64" s="106">
        <v>0</v>
      </c>
      <c r="F64" s="106">
        <v>0</v>
      </c>
      <c r="G64" s="106">
        <v>0</v>
      </c>
      <c r="H64" s="106">
        <v>0</v>
      </c>
      <c r="I64" s="106">
        <v>0</v>
      </c>
      <c r="J64" s="106">
        <v>0</v>
      </c>
      <c r="K64" s="106">
        <v>0</v>
      </c>
      <c r="L64" s="106">
        <v>0</v>
      </c>
      <c r="M64" s="106">
        <v>0</v>
      </c>
      <c r="N64" s="106">
        <v>0</v>
      </c>
      <c r="O64" s="10">
        <f t="shared" si="30"/>
        <v>0</v>
      </c>
      <c r="P64" s="4"/>
      <c r="Q64" s="307"/>
    </row>
    <row r="65" spans="2:17" x14ac:dyDescent="0.25">
      <c r="B65" s="17" t="str">
        <f t="shared" si="29"/>
        <v>Promo - web advertisements</v>
      </c>
      <c r="C65" s="106">
        <v>0</v>
      </c>
      <c r="D65" s="106">
        <v>0</v>
      </c>
      <c r="E65" s="106">
        <v>0</v>
      </c>
      <c r="F65" s="106">
        <v>0</v>
      </c>
      <c r="G65" s="106">
        <v>0</v>
      </c>
      <c r="H65" s="106">
        <v>0</v>
      </c>
      <c r="I65" s="106">
        <v>0</v>
      </c>
      <c r="J65" s="106">
        <v>0</v>
      </c>
      <c r="K65" s="106">
        <v>0</v>
      </c>
      <c r="L65" s="106">
        <v>0</v>
      </c>
      <c r="M65" s="106">
        <v>0</v>
      </c>
      <c r="N65" s="106">
        <v>0</v>
      </c>
      <c r="O65" s="10">
        <f t="shared" si="30"/>
        <v>0</v>
      </c>
      <c r="P65" s="4"/>
      <c r="Q65" s="307"/>
    </row>
    <row r="66" spans="2:17" x14ac:dyDescent="0.25">
      <c r="B66" s="17" t="str">
        <f t="shared" ref="B66:B68" si="31">B46</f>
        <v>Website development and maintenance</v>
      </c>
      <c r="C66" s="106">
        <v>0</v>
      </c>
      <c r="D66" s="106">
        <v>0</v>
      </c>
      <c r="E66" s="106">
        <v>0</v>
      </c>
      <c r="F66" s="106">
        <v>0</v>
      </c>
      <c r="G66" s="106">
        <v>0</v>
      </c>
      <c r="H66" s="106">
        <v>0</v>
      </c>
      <c r="I66" s="106">
        <v>0</v>
      </c>
      <c r="J66" s="106">
        <v>0</v>
      </c>
      <c r="K66" s="106">
        <v>0</v>
      </c>
      <c r="L66" s="106">
        <v>0</v>
      </c>
      <c r="M66" s="106">
        <v>0</v>
      </c>
      <c r="N66" s="106">
        <v>0</v>
      </c>
      <c r="O66" s="10">
        <f t="shared" si="30"/>
        <v>0</v>
      </c>
      <c r="P66" s="4"/>
      <c r="Q66" s="307"/>
    </row>
    <row r="67" spans="2:17" x14ac:dyDescent="0.25">
      <c r="B67" s="17" t="str">
        <f t="shared" si="31"/>
        <v>Directories - telephone and other</v>
      </c>
      <c r="C67" s="106">
        <v>0</v>
      </c>
      <c r="D67" s="106">
        <v>0</v>
      </c>
      <c r="E67" s="106">
        <v>0</v>
      </c>
      <c r="F67" s="106">
        <v>0</v>
      </c>
      <c r="G67" s="106">
        <v>0</v>
      </c>
      <c r="H67" s="106">
        <v>0</v>
      </c>
      <c r="I67" s="106">
        <v>0</v>
      </c>
      <c r="J67" s="106">
        <v>0</v>
      </c>
      <c r="K67" s="106">
        <v>0</v>
      </c>
      <c r="L67" s="106">
        <v>0</v>
      </c>
      <c r="M67" s="106">
        <v>0</v>
      </c>
      <c r="N67" s="106">
        <v>0</v>
      </c>
      <c r="O67" s="10">
        <f t="shared" si="30"/>
        <v>0</v>
      </c>
      <c r="P67" s="4"/>
      <c r="Q67" s="307"/>
    </row>
    <row r="68" spans="2:17" x14ac:dyDescent="0.25">
      <c r="B68" s="17" t="str">
        <f t="shared" si="31"/>
        <v>Total Promotions</v>
      </c>
      <c r="C68" s="10">
        <f>SUM(C53:C67)</f>
        <v>0</v>
      </c>
      <c r="D68" s="10">
        <f t="shared" ref="D68" si="32">SUM(D53:D67)</f>
        <v>0</v>
      </c>
      <c r="E68" s="10">
        <f t="shared" ref="E68" si="33">SUM(E53:E67)</f>
        <v>0</v>
      </c>
      <c r="F68" s="10">
        <f t="shared" ref="F68" si="34">SUM(F53:F67)</f>
        <v>0</v>
      </c>
      <c r="G68" s="10">
        <f t="shared" ref="G68" si="35">SUM(G53:G67)</f>
        <v>0</v>
      </c>
      <c r="H68" s="10">
        <f t="shared" ref="H68" si="36">SUM(H53:H67)</f>
        <v>0</v>
      </c>
      <c r="I68" s="10">
        <f t="shared" ref="I68" si="37">SUM(I53:I67)</f>
        <v>0</v>
      </c>
      <c r="J68" s="10">
        <f t="shared" ref="J68" si="38">SUM(J53:J67)</f>
        <v>0</v>
      </c>
      <c r="K68" s="10">
        <f t="shared" ref="K68" si="39">SUM(K53:K67)</f>
        <v>0</v>
      </c>
      <c r="L68" s="10">
        <f t="shared" ref="L68" si="40">SUM(L53:L67)</f>
        <v>0</v>
      </c>
      <c r="M68" s="10">
        <f t="shared" ref="M68" si="41">SUM(M53:M67)</f>
        <v>0</v>
      </c>
      <c r="N68" s="10">
        <f t="shared" ref="N68" si="42">SUM(N53:N67)</f>
        <v>0</v>
      </c>
      <c r="O68" s="10">
        <f t="shared" ref="O68" si="43">SUM(O53:O67)</f>
        <v>0</v>
      </c>
      <c r="P68" s="4"/>
      <c r="Q68" s="307"/>
    </row>
    <row r="69" spans="2:17" x14ac:dyDescent="0.25">
      <c r="B69" s="4"/>
      <c r="C69" s="4"/>
      <c r="D69" s="4"/>
      <c r="E69" s="4"/>
      <c r="F69" s="4"/>
      <c r="G69" s="4"/>
      <c r="H69" s="4"/>
      <c r="I69" s="4"/>
      <c r="J69" s="4"/>
      <c r="K69" s="4"/>
      <c r="L69" s="4"/>
      <c r="M69" s="4"/>
      <c r="N69" s="4"/>
      <c r="O69" s="4"/>
      <c r="P69" s="4"/>
    </row>
    <row r="70" spans="2:17" x14ac:dyDescent="0.25">
      <c r="B70" s="20" t="str">
        <f>$B$10</f>
        <v>Promotional Plan</v>
      </c>
      <c r="C70" s="4"/>
      <c r="D70" s="4"/>
      <c r="E70" s="4"/>
      <c r="F70" s="4"/>
      <c r="G70" s="4"/>
      <c r="H70" s="4"/>
      <c r="I70" s="4"/>
      <c r="J70" s="4"/>
      <c r="K70" s="4"/>
      <c r="L70" s="4"/>
      <c r="M70" s="4"/>
      <c r="N70" s="4"/>
      <c r="O70" s="4"/>
      <c r="P70" s="4"/>
    </row>
    <row r="71" spans="2:17" x14ac:dyDescent="0.25">
      <c r="B71" s="80" t="str">
        <f>B11</f>
        <v>Your Company Name</v>
      </c>
      <c r="C71" s="20"/>
      <c r="D71" s="20"/>
      <c r="E71" s="20"/>
      <c r="F71" s="20"/>
      <c r="G71" s="20"/>
      <c r="H71" s="20"/>
      <c r="I71" s="20"/>
      <c r="J71" s="20"/>
      <c r="K71" s="20"/>
      <c r="L71" s="20"/>
      <c r="M71" s="20"/>
      <c r="N71" s="20"/>
      <c r="O71" s="6"/>
      <c r="P71" s="4"/>
    </row>
    <row r="72" spans="2:17" x14ac:dyDescent="0.25">
      <c r="B72" s="21"/>
      <c r="C72" s="22">
        <f>DATE(YEAR(N52),MONTH(N52)+1,DAY(N52))</f>
        <v>44713</v>
      </c>
      <c r="D72" s="22">
        <f>DATE(YEAR(C72),MONTH(C72)+1,DAY(C72))</f>
        <v>44743</v>
      </c>
      <c r="E72" s="22">
        <f t="shared" ref="E72" si="44">DATE(YEAR(D72),MONTH(D72)+1,DAY(D72))</f>
        <v>44774</v>
      </c>
      <c r="F72" s="22">
        <f t="shared" ref="F72" si="45">DATE(YEAR(E72),MONTH(E72)+1,DAY(E72))</f>
        <v>44805</v>
      </c>
      <c r="G72" s="22">
        <f t="shared" ref="G72" si="46">DATE(YEAR(F72),MONTH(F72)+1,DAY(F72))</f>
        <v>44835</v>
      </c>
      <c r="H72" s="22">
        <f t="shared" ref="H72" si="47">DATE(YEAR(G72),MONTH(G72)+1,DAY(G72))</f>
        <v>44866</v>
      </c>
      <c r="I72" s="22">
        <f t="shared" ref="I72" si="48">DATE(YEAR(H72),MONTH(H72)+1,DAY(H72))</f>
        <v>44896</v>
      </c>
      <c r="J72" s="22">
        <f t="shared" ref="J72" si="49">DATE(YEAR(I72),MONTH(I72)+1,DAY(I72))</f>
        <v>44927</v>
      </c>
      <c r="K72" s="22">
        <f t="shared" ref="K72" si="50">DATE(YEAR(J72),MONTH(J72)+1,DAY(J72))</f>
        <v>44958</v>
      </c>
      <c r="L72" s="22">
        <f t="shared" ref="L72" si="51">DATE(YEAR(K72),MONTH(K72)+1,DAY(K72))</f>
        <v>44986</v>
      </c>
      <c r="M72" s="22">
        <f t="shared" ref="M72" si="52">DATE(YEAR(L72),MONTH(L72)+1,DAY(L72))</f>
        <v>45017</v>
      </c>
      <c r="N72" s="22">
        <f t="shared" ref="N72" si="53">DATE(YEAR(M72),MONTH(M72)+1,DAY(M72))</f>
        <v>45047</v>
      </c>
      <c r="O72" s="23" t="s">
        <v>52</v>
      </c>
      <c r="P72" s="4"/>
      <c r="Q72" s="296" t="s">
        <v>583</v>
      </c>
    </row>
    <row r="73" spans="2:17" x14ac:dyDescent="0.25">
      <c r="B73" s="17" t="str">
        <f t="shared" ref="B73:B88" si="54">B53</f>
        <v>Print - pamphlets</v>
      </c>
      <c r="C73" s="106">
        <v>0</v>
      </c>
      <c r="D73" s="106">
        <v>0</v>
      </c>
      <c r="E73" s="106">
        <v>0</v>
      </c>
      <c r="F73" s="106">
        <v>0</v>
      </c>
      <c r="G73" s="106">
        <v>0</v>
      </c>
      <c r="H73" s="106">
        <v>0</v>
      </c>
      <c r="I73" s="106">
        <v>0</v>
      </c>
      <c r="J73" s="106">
        <v>0</v>
      </c>
      <c r="K73" s="106">
        <v>0</v>
      </c>
      <c r="L73" s="106">
        <v>0</v>
      </c>
      <c r="M73" s="106">
        <v>0</v>
      </c>
      <c r="N73" s="106">
        <v>0</v>
      </c>
      <c r="O73" s="10">
        <f>SUM(C73:N73)</f>
        <v>0</v>
      </c>
      <c r="P73" s="4"/>
      <c r="Q73" s="307"/>
    </row>
    <row r="74" spans="2:17" x14ac:dyDescent="0.25">
      <c r="B74" s="17" t="str">
        <f t="shared" si="54"/>
        <v>Print - posters</v>
      </c>
      <c r="C74" s="106">
        <v>0</v>
      </c>
      <c r="D74" s="106">
        <v>0</v>
      </c>
      <c r="E74" s="106">
        <v>0</v>
      </c>
      <c r="F74" s="106">
        <v>0</v>
      </c>
      <c r="G74" s="106">
        <v>0</v>
      </c>
      <c r="H74" s="106">
        <v>0</v>
      </c>
      <c r="I74" s="106">
        <v>0</v>
      </c>
      <c r="J74" s="106">
        <v>0</v>
      </c>
      <c r="K74" s="106">
        <v>0</v>
      </c>
      <c r="L74" s="106">
        <v>0</v>
      </c>
      <c r="M74" s="106">
        <v>0</v>
      </c>
      <c r="N74" s="106">
        <v>0</v>
      </c>
      <c r="O74" s="10">
        <f t="shared" ref="O74:O87" si="55">SUM(C74:N74)</f>
        <v>0</v>
      </c>
      <c r="P74" s="4"/>
      <c r="Q74" s="307"/>
    </row>
    <row r="75" spans="2:17" x14ac:dyDescent="0.25">
      <c r="B75" s="17" t="str">
        <f t="shared" si="54"/>
        <v>Print - fliers</v>
      </c>
      <c r="C75" s="106">
        <v>0</v>
      </c>
      <c r="D75" s="106">
        <v>0</v>
      </c>
      <c r="E75" s="106">
        <v>0</v>
      </c>
      <c r="F75" s="106">
        <v>0</v>
      </c>
      <c r="G75" s="106">
        <v>0</v>
      </c>
      <c r="H75" s="106">
        <v>0</v>
      </c>
      <c r="I75" s="106">
        <v>0</v>
      </c>
      <c r="J75" s="106">
        <v>0</v>
      </c>
      <c r="K75" s="106">
        <v>0</v>
      </c>
      <c r="L75" s="106">
        <v>0</v>
      </c>
      <c r="M75" s="106">
        <v>0</v>
      </c>
      <c r="N75" s="106">
        <v>0</v>
      </c>
      <c r="O75" s="10">
        <f t="shared" si="55"/>
        <v>0</v>
      </c>
      <c r="P75" s="4"/>
      <c r="Q75" s="307"/>
    </row>
    <row r="76" spans="2:17" x14ac:dyDescent="0.25">
      <c r="B76" s="17" t="str">
        <f t="shared" si="54"/>
        <v>Print - Business cards</v>
      </c>
      <c r="C76" s="106">
        <v>0</v>
      </c>
      <c r="D76" s="106">
        <v>0</v>
      </c>
      <c r="E76" s="106">
        <v>0</v>
      </c>
      <c r="F76" s="106">
        <v>0</v>
      </c>
      <c r="G76" s="106">
        <v>0</v>
      </c>
      <c r="H76" s="106">
        <v>0</v>
      </c>
      <c r="I76" s="106">
        <v>0</v>
      </c>
      <c r="J76" s="106">
        <v>0</v>
      </c>
      <c r="K76" s="106">
        <v>0</v>
      </c>
      <c r="L76" s="106">
        <v>0</v>
      </c>
      <c r="M76" s="106">
        <v>0</v>
      </c>
      <c r="N76" s="106">
        <v>0</v>
      </c>
      <c r="O76" s="10">
        <f t="shared" si="55"/>
        <v>0</v>
      </c>
      <c r="P76" s="4"/>
      <c r="Q76" s="307"/>
    </row>
    <row r="77" spans="2:17" x14ac:dyDescent="0.25">
      <c r="B77" s="17" t="str">
        <f t="shared" si="54"/>
        <v>Newspaper #1</v>
      </c>
      <c r="C77" s="106">
        <v>0</v>
      </c>
      <c r="D77" s="106">
        <v>0</v>
      </c>
      <c r="E77" s="106">
        <v>0</v>
      </c>
      <c r="F77" s="106">
        <v>0</v>
      </c>
      <c r="G77" s="106">
        <v>0</v>
      </c>
      <c r="H77" s="106">
        <v>0</v>
      </c>
      <c r="I77" s="106">
        <v>0</v>
      </c>
      <c r="J77" s="106">
        <v>0</v>
      </c>
      <c r="K77" s="106">
        <v>0</v>
      </c>
      <c r="L77" s="106">
        <v>0</v>
      </c>
      <c r="M77" s="106">
        <v>0</v>
      </c>
      <c r="N77" s="106">
        <v>0</v>
      </c>
      <c r="O77" s="10">
        <f t="shared" si="55"/>
        <v>0</v>
      </c>
      <c r="P77" s="4"/>
      <c r="Q77" s="307"/>
    </row>
    <row r="78" spans="2:17" x14ac:dyDescent="0.25">
      <c r="B78" s="17" t="str">
        <f t="shared" si="54"/>
        <v>Newspaper #2</v>
      </c>
      <c r="C78" s="106">
        <v>0</v>
      </c>
      <c r="D78" s="106">
        <v>0</v>
      </c>
      <c r="E78" s="106">
        <v>0</v>
      </c>
      <c r="F78" s="106">
        <v>0</v>
      </c>
      <c r="G78" s="106">
        <v>0</v>
      </c>
      <c r="H78" s="106">
        <v>0</v>
      </c>
      <c r="I78" s="106">
        <v>0</v>
      </c>
      <c r="J78" s="106">
        <v>0</v>
      </c>
      <c r="K78" s="106">
        <v>0</v>
      </c>
      <c r="L78" s="106">
        <v>0</v>
      </c>
      <c r="M78" s="106">
        <v>0</v>
      </c>
      <c r="N78" s="106">
        <v>0</v>
      </c>
      <c r="O78" s="10">
        <f t="shared" si="55"/>
        <v>0</v>
      </c>
      <c r="P78" s="4"/>
      <c r="Q78" s="307"/>
    </row>
    <row r="79" spans="2:17" x14ac:dyDescent="0.25">
      <c r="B79" s="17" t="str">
        <f t="shared" si="54"/>
        <v>Radio station #1</v>
      </c>
      <c r="C79" s="106">
        <v>0</v>
      </c>
      <c r="D79" s="106">
        <v>0</v>
      </c>
      <c r="E79" s="106">
        <v>0</v>
      </c>
      <c r="F79" s="106">
        <v>0</v>
      </c>
      <c r="G79" s="106">
        <v>0</v>
      </c>
      <c r="H79" s="106">
        <v>0</v>
      </c>
      <c r="I79" s="106">
        <v>0</v>
      </c>
      <c r="J79" s="106">
        <v>0</v>
      </c>
      <c r="K79" s="106">
        <v>0</v>
      </c>
      <c r="L79" s="106">
        <v>0</v>
      </c>
      <c r="M79" s="106">
        <v>0</v>
      </c>
      <c r="N79" s="106">
        <v>0</v>
      </c>
      <c r="O79" s="10">
        <f t="shared" si="55"/>
        <v>0</v>
      </c>
      <c r="P79" s="4"/>
      <c r="Q79" s="307"/>
    </row>
    <row r="80" spans="2:17" x14ac:dyDescent="0.25">
      <c r="B80" s="17" t="str">
        <f t="shared" si="54"/>
        <v>Radio station #2</v>
      </c>
      <c r="C80" s="106">
        <v>0</v>
      </c>
      <c r="D80" s="106">
        <v>0</v>
      </c>
      <c r="E80" s="106">
        <v>0</v>
      </c>
      <c r="F80" s="106">
        <v>0</v>
      </c>
      <c r="G80" s="106">
        <v>0</v>
      </c>
      <c r="H80" s="106">
        <v>0</v>
      </c>
      <c r="I80" s="106">
        <v>0</v>
      </c>
      <c r="J80" s="106">
        <v>0</v>
      </c>
      <c r="K80" s="106">
        <v>0</v>
      </c>
      <c r="L80" s="106">
        <v>0</v>
      </c>
      <c r="M80" s="106">
        <v>0</v>
      </c>
      <c r="N80" s="106">
        <v>0</v>
      </c>
      <c r="O80" s="10">
        <f t="shared" si="55"/>
        <v>0</v>
      </c>
      <c r="P80" s="4"/>
      <c r="Q80" s="307"/>
    </row>
    <row r="81" spans="2:17" x14ac:dyDescent="0.25">
      <c r="B81" s="17" t="str">
        <f t="shared" si="54"/>
        <v>Mail - direct</v>
      </c>
      <c r="C81" s="106">
        <v>0</v>
      </c>
      <c r="D81" s="106">
        <v>0</v>
      </c>
      <c r="E81" s="106">
        <v>0</v>
      </c>
      <c r="F81" s="106">
        <v>0</v>
      </c>
      <c r="G81" s="106">
        <v>0</v>
      </c>
      <c r="H81" s="106">
        <v>0</v>
      </c>
      <c r="I81" s="106">
        <v>0</v>
      </c>
      <c r="J81" s="106">
        <v>0</v>
      </c>
      <c r="K81" s="106">
        <v>0</v>
      </c>
      <c r="L81" s="106">
        <v>0</v>
      </c>
      <c r="M81" s="106">
        <v>0</v>
      </c>
      <c r="N81" s="106">
        <v>0</v>
      </c>
      <c r="O81" s="10">
        <f t="shared" si="55"/>
        <v>0</v>
      </c>
      <c r="P81" s="4"/>
      <c r="Q81" s="307"/>
    </row>
    <row r="82" spans="2:17" x14ac:dyDescent="0.25">
      <c r="B82" s="17" t="str">
        <f t="shared" si="54"/>
        <v>Mail - mass</v>
      </c>
      <c r="C82" s="106">
        <v>0</v>
      </c>
      <c r="D82" s="106">
        <v>0</v>
      </c>
      <c r="E82" s="106">
        <v>0</v>
      </c>
      <c r="F82" s="106">
        <v>0</v>
      </c>
      <c r="G82" s="106">
        <v>0</v>
      </c>
      <c r="H82" s="106">
        <v>0</v>
      </c>
      <c r="I82" s="106">
        <v>0</v>
      </c>
      <c r="J82" s="106">
        <v>0</v>
      </c>
      <c r="K82" s="106">
        <v>0</v>
      </c>
      <c r="L82" s="106">
        <v>0</v>
      </c>
      <c r="M82" s="106">
        <v>0</v>
      </c>
      <c r="N82" s="106">
        <v>0</v>
      </c>
      <c r="O82" s="10">
        <f t="shared" si="55"/>
        <v>0</v>
      </c>
      <c r="P82" s="4"/>
      <c r="Q82" s="307"/>
    </row>
    <row r="83" spans="2:17" x14ac:dyDescent="0.25">
      <c r="B83" s="17" t="str">
        <f t="shared" si="54"/>
        <v>Promo - special event</v>
      </c>
      <c r="C83" s="106">
        <v>0</v>
      </c>
      <c r="D83" s="106">
        <v>0</v>
      </c>
      <c r="E83" s="106">
        <v>0</v>
      </c>
      <c r="F83" s="106">
        <v>0</v>
      </c>
      <c r="G83" s="106">
        <v>0</v>
      </c>
      <c r="H83" s="106">
        <v>0</v>
      </c>
      <c r="I83" s="106">
        <v>0</v>
      </c>
      <c r="J83" s="106">
        <v>0</v>
      </c>
      <c r="K83" s="106">
        <v>0</v>
      </c>
      <c r="L83" s="106">
        <v>0</v>
      </c>
      <c r="M83" s="106">
        <v>0</v>
      </c>
      <c r="N83" s="106">
        <v>0</v>
      </c>
      <c r="O83" s="10">
        <f t="shared" si="55"/>
        <v>0</v>
      </c>
      <c r="P83" s="4"/>
      <c r="Q83" s="307"/>
    </row>
    <row r="84" spans="2:17" x14ac:dyDescent="0.25">
      <c r="B84" s="17" t="str">
        <f t="shared" si="54"/>
        <v>Promo - trade shows</v>
      </c>
      <c r="C84" s="106">
        <v>0</v>
      </c>
      <c r="D84" s="106">
        <v>0</v>
      </c>
      <c r="E84" s="106">
        <v>0</v>
      </c>
      <c r="F84" s="106">
        <v>0</v>
      </c>
      <c r="G84" s="106">
        <v>0</v>
      </c>
      <c r="H84" s="106">
        <v>0</v>
      </c>
      <c r="I84" s="106">
        <v>0</v>
      </c>
      <c r="J84" s="106">
        <v>0</v>
      </c>
      <c r="K84" s="106">
        <v>0</v>
      </c>
      <c r="L84" s="106">
        <v>0</v>
      </c>
      <c r="M84" s="106">
        <v>0</v>
      </c>
      <c r="N84" s="106">
        <v>0</v>
      </c>
      <c r="O84" s="10">
        <f t="shared" si="55"/>
        <v>0</v>
      </c>
      <c r="P84" s="4"/>
      <c r="Q84" s="307"/>
    </row>
    <row r="85" spans="2:17" x14ac:dyDescent="0.25">
      <c r="B85" s="17" t="str">
        <f t="shared" si="54"/>
        <v>Promo - web advertisements</v>
      </c>
      <c r="C85" s="106">
        <v>0</v>
      </c>
      <c r="D85" s="106">
        <v>0</v>
      </c>
      <c r="E85" s="106">
        <v>0</v>
      </c>
      <c r="F85" s="106">
        <v>0</v>
      </c>
      <c r="G85" s="106">
        <v>0</v>
      </c>
      <c r="H85" s="106">
        <v>0</v>
      </c>
      <c r="I85" s="106">
        <v>0</v>
      </c>
      <c r="J85" s="106">
        <v>0</v>
      </c>
      <c r="K85" s="106">
        <v>0</v>
      </c>
      <c r="L85" s="106">
        <v>0</v>
      </c>
      <c r="M85" s="106">
        <v>0</v>
      </c>
      <c r="N85" s="106">
        <v>0</v>
      </c>
      <c r="O85" s="10">
        <f t="shared" si="55"/>
        <v>0</v>
      </c>
      <c r="P85" s="4"/>
      <c r="Q85" s="307"/>
    </row>
    <row r="86" spans="2:17" x14ac:dyDescent="0.25">
      <c r="B86" s="17" t="str">
        <f t="shared" si="54"/>
        <v>Website development and maintenance</v>
      </c>
      <c r="C86" s="106">
        <v>0</v>
      </c>
      <c r="D86" s="106">
        <v>0</v>
      </c>
      <c r="E86" s="106">
        <v>0</v>
      </c>
      <c r="F86" s="106">
        <v>0</v>
      </c>
      <c r="G86" s="106">
        <v>0</v>
      </c>
      <c r="H86" s="106">
        <v>0</v>
      </c>
      <c r="I86" s="106">
        <v>0</v>
      </c>
      <c r="J86" s="106">
        <v>0</v>
      </c>
      <c r="K86" s="106">
        <v>0</v>
      </c>
      <c r="L86" s="106">
        <v>0</v>
      </c>
      <c r="M86" s="106">
        <v>0</v>
      </c>
      <c r="N86" s="106">
        <v>0</v>
      </c>
      <c r="O86" s="10">
        <f t="shared" si="55"/>
        <v>0</v>
      </c>
      <c r="P86" s="4"/>
      <c r="Q86" s="307"/>
    </row>
    <row r="87" spans="2:17" x14ac:dyDescent="0.25">
      <c r="B87" s="17" t="str">
        <f t="shared" si="54"/>
        <v>Directories - telephone and other</v>
      </c>
      <c r="C87" s="106">
        <v>0</v>
      </c>
      <c r="D87" s="106">
        <v>0</v>
      </c>
      <c r="E87" s="106">
        <v>0</v>
      </c>
      <c r="F87" s="106">
        <v>0</v>
      </c>
      <c r="G87" s="106">
        <v>0</v>
      </c>
      <c r="H87" s="106">
        <v>0</v>
      </c>
      <c r="I87" s="106">
        <v>0</v>
      </c>
      <c r="J87" s="106">
        <v>0</v>
      </c>
      <c r="K87" s="106">
        <v>0</v>
      </c>
      <c r="L87" s="106">
        <v>0</v>
      </c>
      <c r="M87" s="106">
        <v>0</v>
      </c>
      <c r="N87" s="106">
        <v>0</v>
      </c>
      <c r="O87" s="10">
        <f t="shared" si="55"/>
        <v>0</v>
      </c>
      <c r="P87" s="4"/>
      <c r="Q87" s="307"/>
    </row>
    <row r="88" spans="2:17" x14ac:dyDescent="0.25">
      <c r="B88" s="17" t="str">
        <f t="shared" si="54"/>
        <v>Total Promotions</v>
      </c>
      <c r="C88" s="10">
        <f>SUM(C73:C87)</f>
        <v>0</v>
      </c>
      <c r="D88" s="10">
        <f t="shared" ref="D88" si="56">SUM(D73:D87)</f>
        <v>0</v>
      </c>
      <c r="E88" s="10">
        <f t="shared" ref="E88" si="57">SUM(E73:E87)</f>
        <v>0</v>
      </c>
      <c r="F88" s="10">
        <f t="shared" ref="F88" si="58">SUM(F73:F87)</f>
        <v>0</v>
      </c>
      <c r="G88" s="10">
        <f t="shared" ref="G88" si="59">SUM(G73:G87)</f>
        <v>0</v>
      </c>
      <c r="H88" s="10">
        <f t="shared" ref="H88" si="60">SUM(H73:H87)</f>
        <v>0</v>
      </c>
      <c r="I88" s="10">
        <f t="shared" ref="I88" si="61">SUM(I73:I87)</f>
        <v>0</v>
      </c>
      <c r="J88" s="10">
        <f t="shared" ref="J88" si="62">SUM(J73:J87)</f>
        <v>0</v>
      </c>
      <c r="K88" s="10">
        <f t="shared" ref="K88" si="63">SUM(K73:K87)</f>
        <v>0</v>
      </c>
      <c r="L88" s="10">
        <f t="shared" ref="L88" si="64">SUM(L73:L87)</f>
        <v>0</v>
      </c>
      <c r="M88" s="10">
        <f t="shared" ref="M88" si="65">SUM(M73:M87)</f>
        <v>0</v>
      </c>
      <c r="N88" s="10">
        <f t="shared" ref="N88" si="66">SUM(N73:N87)</f>
        <v>0</v>
      </c>
      <c r="O88" s="10">
        <f t="shared" ref="O88" si="67">SUM(O73:O87)</f>
        <v>0</v>
      </c>
      <c r="P88" s="4"/>
    </row>
    <row r="89" spans="2:17" x14ac:dyDescent="0.25">
      <c r="B89" s="4"/>
      <c r="C89" s="4"/>
      <c r="D89" s="4"/>
      <c r="E89" s="4"/>
      <c r="F89" s="4"/>
      <c r="G89" s="4"/>
      <c r="H89" s="4"/>
      <c r="I89" s="4"/>
      <c r="J89" s="4"/>
      <c r="K89" s="4"/>
      <c r="L89" s="4"/>
      <c r="M89" s="4"/>
      <c r="N89" s="4"/>
      <c r="O89" s="4"/>
      <c r="P89" s="4"/>
    </row>
    <row r="90" spans="2:17" x14ac:dyDescent="0.25">
      <c r="B90" s="20" t="str">
        <f>$B$10</f>
        <v>Promotional Plan</v>
      </c>
      <c r="C90" s="4"/>
      <c r="D90" s="4"/>
      <c r="E90" s="4"/>
      <c r="F90" s="4"/>
      <c r="G90" s="4"/>
      <c r="H90" s="4"/>
      <c r="I90" s="4"/>
      <c r="J90" s="4"/>
      <c r="K90" s="4"/>
      <c r="L90" s="4"/>
      <c r="M90" s="4"/>
      <c r="N90" s="4"/>
      <c r="O90" s="4"/>
      <c r="P90" s="4"/>
    </row>
    <row r="91" spans="2:17" x14ac:dyDescent="0.25">
      <c r="B91" s="80" t="str">
        <f>B11</f>
        <v>Your Company Name</v>
      </c>
      <c r="C91" s="20"/>
      <c r="D91" s="20"/>
      <c r="E91" s="20"/>
      <c r="F91" s="20"/>
      <c r="G91" s="20"/>
      <c r="H91" s="20"/>
      <c r="I91" s="20"/>
      <c r="J91" s="20"/>
      <c r="K91" s="20"/>
      <c r="L91" s="20"/>
      <c r="M91" s="20"/>
      <c r="N91" s="20"/>
      <c r="O91" s="6"/>
      <c r="P91" s="4"/>
    </row>
    <row r="92" spans="2:17" x14ac:dyDescent="0.25">
      <c r="B92" s="21"/>
      <c r="C92" s="22">
        <f>DATE(YEAR(N72),MONTH(N72)+1,DAY(N72))</f>
        <v>45078</v>
      </c>
      <c r="D92" s="22">
        <f>DATE(YEAR(C92),MONTH(C92)+1,DAY(C92))</f>
        <v>45108</v>
      </c>
      <c r="E92" s="22">
        <f t="shared" ref="E92" si="68">DATE(YEAR(D92),MONTH(D92)+1,DAY(D92))</f>
        <v>45139</v>
      </c>
      <c r="F92" s="22">
        <f t="shared" ref="F92" si="69">DATE(YEAR(E92),MONTH(E92)+1,DAY(E92))</f>
        <v>45170</v>
      </c>
      <c r="G92" s="22">
        <f t="shared" ref="G92" si="70">DATE(YEAR(F92),MONTH(F92)+1,DAY(F92))</f>
        <v>45200</v>
      </c>
      <c r="H92" s="22">
        <f t="shared" ref="H92" si="71">DATE(YEAR(G92),MONTH(G92)+1,DAY(G92))</f>
        <v>45231</v>
      </c>
      <c r="I92" s="22">
        <f t="shared" ref="I92" si="72">DATE(YEAR(H92),MONTH(H92)+1,DAY(H92))</f>
        <v>45261</v>
      </c>
      <c r="J92" s="22">
        <f t="shared" ref="J92" si="73">DATE(YEAR(I92),MONTH(I92)+1,DAY(I92))</f>
        <v>45292</v>
      </c>
      <c r="K92" s="22">
        <f t="shared" ref="K92" si="74">DATE(YEAR(J92),MONTH(J92)+1,DAY(J92))</f>
        <v>45323</v>
      </c>
      <c r="L92" s="22">
        <f t="shared" ref="L92" si="75">DATE(YEAR(K92),MONTH(K92)+1,DAY(K92))</f>
        <v>45352</v>
      </c>
      <c r="M92" s="22">
        <f t="shared" ref="M92" si="76">DATE(YEAR(L92),MONTH(L92)+1,DAY(L92))</f>
        <v>45383</v>
      </c>
      <c r="N92" s="22">
        <f t="shared" ref="N92" si="77">DATE(YEAR(M92),MONTH(M92)+1,DAY(M92))</f>
        <v>45413</v>
      </c>
      <c r="O92" s="23" t="s">
        <v>52</v>
      </c>
      <c r="P92" s="4"/>
      <c r="Q92" s="296" t="s">
        <v>583</v>
      </c>
    </row>
    <row r="93" spans="2:17" x14ac:dyDescent="0.25">
      <c r="B93" s="17" t="str">
        <f t="shared" ref="B93:B108" si="78">B73</f>
        <v>Print - pamphlets</v>
      </c>
      <c r="C93" s="106">
        <v>0</v>
      </c>
      <c r="D93" s="106">
        <v>0</v>
      </c>
      <c r="E93" s="106">
        <v>0</v>
      </c>
      <c r="F93" s="106">
        <v>0</v>
      </c>
      <c r="G93" s="106">
        <v>0</v>
      </c>
      <c r="H93" s="106">
        <v>0</v>
      </c>
      <c r="I93" s="106">
        <v>0</v>
      </c>
      <c r="J93" s="106">
        <v>0</v>
      </c>
      <c r="K93" s="106">
        <v>0</v>
      </c>
      <c r="L93" s="106">
        <v>0</v>
      </c>
      <c r="M93" s="106">
        <v>0</v>
      </c>
      <c r="N93" s="106">
        <v>0</v>
      </c>
      <c r="O93" s="10">
        <f>SUM(C93:N93)</f>
        <v>0</v>
      </c>
      <c r="P93" s="4"/>
      <c r="Q93" s="307"/>
    </row>
    <row r="94" spans="2:17" x14ac:dyDescent="0.25">
      <c r="B94" s="17" t="str">
        <f t="shared" si="78"/>
        <v>Print - posters</v>
      </c>
      <c r="C94" s="106">
        <v>0</v>
      </c>
      <c r="D94" s="106">
        <v>0</v>
      </c>
      <c r="E94" s="106">
        <v>0</v>
      </c>
      <c r="F94" s="106">
        <v>0</v>
      </c>
      <c r="G94" s="106">
        <v>0</v>
      </c>
      <c r="H94" s="106">
        <v>0</v>
      </c>
      <c r="I94" s="106">
        <v>0</v>
      </c>
      <c r="J94" s="106">
        <v>0</v>
      </c>
      <c r="K94" s="106">
        <v>0</v>
      </c>
      <c r="L94" s="106">
        <v>0</v>
      </c>
      <c r="M94" s="106">
        <v>0</v>
      </c>
      <c r="N94" s="106">
        <v>0</v>
      </c>
      <c r="O94" s="10">
        <f t="shared" ref="O94:O107" si="79">SUM(C94:N94)</f>
        <v>0</v>
      </c>
      <c r="P94" s="4"/>
      <c r="Q94" s="307"/>
    </row>
    <row r="95" spans="2:17" x14ac:dyDescent="0.25">
      <c r="B95" s="17" t="str">
        <f t="shared" si="78"/>
        <v>Print - fliers</v>
      </c>
      <c r="C95" s="106">
        <v>0</v>
      </c>
      <c r="D95" s="106">
        <v>0</v>
      </c>
      <c r="E95" s="106">
        <v>0</v>
      </c>
      <c r="F95" s="106">
        <v>0</v>
      </c>
      <c r="G95" s="106">
        <v>0</v>
      </c>
      <c r="H95" s="106">
        <v>0</v>
      </c>
      <c r="I95" s="106">
        <v>0</v>
      </c>
      <c r="J95" s="106">
        <v>0</v>
      </c>
      <c r="K95" s="106">
        <v>0</v>
      </c>
      <c r="L95" s="106">
        <v>0</v>
      </c>
      <c r="M95" s="106">
        <v>0</v>
      </c>
      <c r="N95" s="106">
        <v>0</v>
      </c>
      <c r="O95" s="10">
        <f t="shared" si="79"/>
        <v>0</v>
      </c>
      <c r="P95" s="4"/>
      <c r="Q95" s="307"/>
    </row>
    <row r="96" spans="2:17" x14ac:dyDescent="0.25">
      <c r="B96" s="17" t="str">
        <f t="shared" si="78"/>
        <v>Print - Business cards</v>
      </c>
      <c r="C96" s="106">
        <v>0</v>
      </c>
      <c r="D96" s="106">
        <v>0</v>
      </c>
      <c r="E96" s="106">
        <v>0</v>
      </c>
      <c r="F96" s="106">
        <v>0</v>
      </c>
      <c r="G96" s="106">
        <v>0</v>
      </c>
      <c r="H96" s="106">
        <v>0</v>
      </c>
      <c r="I96" s="106">
        <v>0</v>
      </c>
      <c r="J96" s="106">
        <v>0</v>
      </c>
      <c r="K96" s="106">
        <v>0</v>
      </c>
      <c r="L96" s="106">
        <v>0</v>
      </c>
      <c r="M96" s="106">
        <v>0</v>
      </c>
      <c r="N96" s="106">
        <v>0</v>
      </c>
      <c r="O96" s="10">
        <f t="shared" si="79"/>
        <v>0</v>
      </c>
      <c r="P96" s="4"/>
      <c r="Q96" s="307"/>
    </row>
    <row r="97" spans="2:17" x14ac:dyDescent="0.25">
      <c r="B97" s="17" t="str">
        <f t="shared" si="78"/>
        <v>Newspaper #1</v>
      </c>
      <c r="C97" s="106">
        <v>0</v>
      </c>
      <c r="D97" s="106">
        <v>0</v>
      </c>
      <c r="E97" s="106">
        <v>0</v>
      </c>
      <c r="F97" s="106">
        <v>0</v>
      </c>
      <c r="G97" s="106">
        <v>0</v>
      </c>
      <c r="H97" s="106">
        <v>0</v>
      </c>
      <c r="I97" s="106">
        <v>0</v>
      </c>
      <c r="J97" s="106">
        <v>0</v>
      </c>
      <c r="K97" s="106">
        <v>0</v>
      </c>
      <c r="L97" s="106">
        <v>0</v>
      </c>
      <c r="M97" s="106">
        <v>0</v>
      </c>
      <c r="N97" s="106">
        <v>0</v>
      </c>
      <c r="O97" s="10">
        <f t="shared" si="79"/>
        <v>0</v>
      </c>
      <c r="P97" s="4"/>
      <c r="Q97" s="307"/>
    </row>
    <row r="98" spans="2:17" x14ac:dyDescent="0.25">
      <c r="B98" s="17" t="str">
        <f t="shared" si="78"/>
        <v>Newspaper #2</v>
      </c>
      <c r="C98" s="106">
        <v>0</v>
      </c>
      <c r="D98" s="106">
        <v>0</v>
      </c>
      <c r="E98" s="106">
        <v>0</v>
      </c>
      <c r="F98" s="106">
        <v>0</v>
      </c>
      <c r="G98" s="106">
        <v>0</v>
      </c>
      <c r="H98" s="106">
        <v>0</v>
      </c>
      <c r="I98" s="106">
        <v>0</v>
      </c>
      <c r="J98" s="106">
        <v>0</v>
      </c>
      <c r="K98" s="106">
        <v>0</v>
      </c>
      <c r="L98" s="106">
        <v>0</v>
      </c>
      <c r="M98" s="106">
        <v>0</v>
      </c>
      <c r="N98" s="106">
        <v>0</v>
      </c>
      <c r="O98" s="10">
        <f t="shared" si="79"/>
        <v>0</v>
      </c>
      <c r="P98" s="4"/>
      <c r="Q98" s="307"/>
    </row>
    <row r="99" spans="2:17" x14ac:dyDescent="0.25">
      <c r="B99" s="17" t="str">
        <f t="shared" si="78"/>
        <v>Radio station #1</v>
      </c>
      <c r="C99" s="106">
        <v>0</v>
      </c>
      <c r="D99" s="106">
        <v>0</v>
      </c>
      <c r="E99" s="106">
        <v>0</v>
      </c>
      <c r="F99" s="106">
        <v>0</v>
      </c>
      <c r="G99" s="106">
        <v>0</v>
      </c>
      <c r="H99" s="106">
        <v>0</v>
      </c>
      <c r="I99" s="106">
        <v>0</v>
      </c>
      <c r="J99" s="106">
        <v>0</v>
      </c>
      <c r="K99" s="106">
        <v>0</v>
      </c>
      <c r="L99" s="106">
        <v>0</v>
      </c>
      <c r="M99" s="106">
        <v>0</v>
      </c>
      <c r="N99" s="106">
        <v>0</v>
      </c>
      <c r="O99" s="10">
        <f t="shared" si="79"/>
        <v>0</v>
      </c>
      <c r="P99" s="4"/>
      <c r="Q99" s="307"/>
    </row>
    <row r="100" spans="2:17" x14ac:dyDescent="0.25">
      <c r="B100" s="17" t="str">
        <f t="shared" si="78"/>
        <v>Radio station #2</v>
      </c>
      <c r="C100" s="106">
        <v>0</v>
      </c>
      <c r="D100" s="106">
        <v>0</v>
      </c>
      <c r="E100" s="106">
        <v>0</v>
      </c>
      <c r="F100" s="106">
        <v>0</v>
      </c>
      <c r="G100" s="106">
        <v>0</v>
      </c>
      <c r="H100" s="106">
        <v>0</v>
      </c>
      <c r="I100" s="106">
        <v>0</v>
      </c>
      <c r="J100" s="106">
        <v>0</v>
      </c>
      <c r="K100" s="106">
        <v>0</v>
      </c>
      <c r="L100" s="106">
        <v>0</v>
      </c>
      <c r="M100" s="106">
        <v>0</v>
      </c>
      <c r="N100" s="106">
        <v>0</v>
      </c>
      <c r="O100" s="10">
        <f t="shared" si="79"/>
        <v>0</v>
      </c>
      <c r="P100" s="4"/>
      <c r="Q100" s="307"/>
    </row>
    <row r="101" spans="2:17" x14ac:dyDescent="0.25">
      <c r="B101" s="17" t="str">
        <f t="shared" si="78"/>
        <v>Mail - direct</v>
      </c>
      <c r="C101" s="106">
        <v>0</v>
      </c>
      <c r="D101" s="106">
        <v>0</v>
      </c>
      <c r="E101" s="106">
        <v>0</v>
      </c>
      <c r="F101" s="106">
        <v>0</v>
      </c>
      <c r="G101" s="106">
        <v>0</v>
      </c>
      <c r="H101" s="106">
        <v>0</v>
      </c>
      <c r="I101" s="106">
        <v>0</v>
      </c>
      <c r="J101" s="106">
        <v>0</v>
      </c>
      <c r="K101" s="106">
        <v>0</v>
      </c>
      <c r="L101" s="106">
        <v>0</v>
      </c>
      <c r="M101" s="106">
        <v>0</v>
      </c>
      <c r="N101" s="106">
        <v>0</v>
      </c>
      <c r="O101" s="10">
        <f t="shared" si="79"/>
        <v>0</v>
      </c>
      <c r="P101" s="4"/>
      <c r="Q101" s="307"/>
    </row>
    <row r="102" spans="2:17" x14ac:dyDescent="0.25">
      <c r="B102" s="17" t="str">
        <f t="shared" si="78"/>
        <v>Mail - mass</v>
      </c>
      <c r="C102" s="106">
        <v>0</v>
      </c>
      <c r="D102" s="106">
        <v>0</v>
      </c>
      <c r="E102" s="106">
        <v>0</v>
      </c>
      <c r="F102" s="106">
        <v>0</v>
      </c>
      <c r="G102" s="106">
        <v>0</v>
      </c>
      <c r="H102" s="106">
        <v>0</v>
      </c>
      <c r="I102" s="106">
        <v>0</v>
      </c>
      <c r="J102" s="106">
        <v>0</v>
      </c>
      <c r="K102" s="106">
        <v>0</v>
      </c>
      <c r="L102" s="106">
        <v>0</v>
      </c>
      <c r="M102" s="106">
        <v>0</v>
      </c>
      <c r="N102" s="106">
        <v>0</v>
      </c>
      <c r="O102" s="10">
        <f t="shared" si="79"/>
        <v>0</v>
      </c>
      <c r="P102" s="4"/>
      <c r="Q102" s="307"/>
    </row>
    <row r="103" spans="2:17" x14ac:dyDescent="0.25">
      <c r="B103" s="17" t="str">
        <f t="shared" si="78"/>
        <v>Promo - special event</v>
      </c>
      <c r="C103" s="106">
        <v>0</v>
      </c>
      <c r="D103" s="106">
        <v>0</v>
      </c>
      <c r="E103" s="106">
        <v>0</v>
      </c>
      <c r="F103" s="106">
        <v>0</v>
      </c>
      <c r="G103" s="106">
        <v>0</v>
      </c>
      <c r="H103" s="106">
        <v>0</v>
      </c>
      <c r="I103" s="106">
        <v>0</v>
      </c>
      <c r="J103" s="106">
        <v>0</v>
      </c>
      <c r="K103" s="106">
        <v>0</v>
      </c>
      <c r="L103" s="106">
        <v>0</v>
      </c>
      <c r="M103" s="106">
        <v>0</v>
      </c>
      <c r="N103" s="106">
        <v>0</v>
      </c>
      <c r="O103" s="10">
        <f t="shared" si="79"/>
        <v>0</v>
      </c>
      <c r="P103" s="4"/>
      <c r="Q103" s="307"/>
    </row>
    <row r="104" spans="2:17" x14ac:dyDescent="0.25">
      <c r="B104" s="17" t="str">
        <f t="shared" si="78"/>
        <v>Promo - trade shows</v>
      </c>
      <c r="C104" s="106">
        <v>0</v>
      </c>
      <c r="D104" s="106">
        <v>0</v>
      </c>
      <c r="E104" s="106">
        <v>0</v>
      </c>
      <c r="F104" s="106">
        <v>0</v>
      </c>
      <c r="G104" s="106">
        <v>0</v>
      </c>
      <c r="H104" s="106">
        <v>0</v>
      </c>
      <c r="I104" s="106">
        <v>0</v>
      </c>
      <c r="J104" s="106">
        <v>0</v>
      </c>
      <c r="K104" s="106">
        <v>0</v>
      </c>
      <c r="L104" s="106">
        <v>0</v>
      </c>
      <c r="M104" s="106">
        <v>0</v>
      </c>
      <c r="N104" s="106">
        <v>0</v>
      </c>
      <c r="O104" s="10">
        <f t="shared" si="79"/>
        <v>0</v>
      </c>
      <c r="P104" s="4"/>
      <c r="Q104" s="307"/>
    </row>
    <row r="105" spans="2:17" x14ac:dyDescent="0.25">
      <c r="B105" s="17" t="str">
        <f t="shared" si="78"/>
        <v>Promo - web advertisements</v>
      </c>
      <c r="C105" s="106">
        <v>0</v>
      </c>
      <c r="D105" s="106">
        <v>0</v>
      </c>
      <c r="E105" s="106">
        <v>0</v>
      </c>
      <c r="F105" s="106">
        <v>0</v>
      </c>
      <c r="G105" s="106">
        <v>0</v>
      </c>
      <c r="H105" s="106">
        <v>0</v>
      </c>
      <c r="I105" s="106">
        <v>0</v>
      </c>
      <c r="J105" s="106">
        <v>0</v>
      </c>
      <c r="K105" s="106">
        <v>0</v>
      </c>
      <c r="L105" s="106">
        <v>0</v>
      </c>
      <c r="M105" s="106">
        <v>0</v>
      </c>
      <c r="N105" s="106">
        <v>0</v>
      </c>
      <c r="O105" s="10">
        <f t="shared" si="79"/>
        <v>0</v>
      </c>
      <c r="P105" s="4"/>
      <c r="Q105" s="307"/>
    </row>
    <row r="106" spans="2:17" x14ac:dyDescent="0.25">
      <c r="B106" s="17" t="str">
        <f t="shared" si="78"/>
        <v>Website development and maintenance</v>
      </c>
      <c r="C106" s="106">
        <v>0</v>
      </c>
      <c r="D106" s="106">
        <v>0</v>
      </c>
      <c r="E106" s="106">
        <v>0</v>
      </c>
      <c r="F106" s="106">
        <v>0</v>
      </c>
      <c r="G106" s="106">
        <v>0</v>
      </c>
      <c r="H106" s="106">
        <v>0</v>
      </c>
      <c r="I106" s="106">
        <v>0</v>
      </c>
      <c r="J106" s="106">
        <v>0</v>
      </c>
      <c r="K106" s="106">
        <v>0</v>
      </c>
      <c r="L106" s="106">
        <v>0</v>
      </c>
      <c r="M106" s="106">
        <v>0</v>
      </c>
      <c r="N106" s="106">
        <v>0</v>
      </c>
      <c r="O106" s="10">
        <f t="shared" si="79"/>
        <v>0</v>
      </c>
      <c r="P106" s="4"/>
      <c r="Q106" s="307"/>
    </row>
    <row r="107" spans="2:17" x14ac:dyDescent="0.25">
      <c r="B107" s="17" t="str">
        <f t="shared" si="78"/>
        <v>Directories - telephone and other</v>
      </c>
      <c r="C107" s="106">
        <v>0</v>
      </c>
      <c r="D107" s="106">
        <v>0</v>
      </c>
      <c r="E107" s="106">
        <v>0</v>
      </c>
      <c r="F107" s="106">
        <v>0</v>
      </c>
      <c r="G107" s="106">
        <v>0</v>
      </c>
      <c r="H107" s="106">
        <v>0</v>
      </c>
      <c r="I107" s="106">
        <v>0</v>
      </c>
      <c r="J107" s="106">
        <v>0</v>
      </c>
      <c r="K107" s="106">
        <v>0</v>
      </c>
      <c r="L107" s="106">
        <v>0</v>
      </c>
      <c r="M107" s="106">
        <v>0</v>
      </c>
      <c r="N107" s="106">
        <v>0</v>
      </c>
      <c r="O107" s="10">
        <f t="shared" si="79"/>
        <v>0</v>
      </c>
      <c r="P107" s="4"/>
      <c r="Q107" s="307"/>
    </row>
    <row r="108" spans="2:17" x14ac:dyDescent="0.25">
      <c r="B108" s="17" t="str">
        <f t="shared" si="78"/>
        <v>Total Promotions</v>
      </c>
      <c r="C108" s="10">
        <f>SUM(C93:C107)</f>
        <v>0</v>
      </c>
      <c r="D108" s="10">
        <f t="shared" ref="D108" si="80">SUM(D93:D107)</f>
        <v>0</v>
      </c>
      <c r="E108" s="10">
        <f t="shared" ref="E108" si="81">SUM(E93:E107)</f>
        <v>0</v>
      </c>
      <c r="F108" s="10">
        <f t="shared" ref="F108" si="82">SUM(F93:F107)</f>
        <v>0</v>
      </c>
      <c r="G108" s="10">
        <f t="shared" ref="G108" si="83">SUM(G93:G107)</f>
        <v>0</v>
      </c>
      <c r="H108" s="10">
        <f t="shared" ref="H108" si="84">SUM(H93:H107)</f>
        <v>0</v>
      </c>
      <c r="I108" s="10">
        <f t="shared" ref="I108" si="85">SUM(I93:I107)</f>
        <v>0</v>
      </c>
      <c r="J108" s="10">
        <f t="shared" ref="J108" si="86">SUM(J93:J107)</f>
        <v>0</v>
      </c>
      <c r="K108" s="10">
        <f t="shared" ref="K108" si="87">SUM(K93:K107)</f>
        <v>0</v>
      </c>
      <c r="L108" s="10">
        <f t="shared" ref="L108" si="88">SUM(L93:L107)</f>
        <v>0</v>
      </c>
      <c r="M108" s="10">
        <f t="shared" ref="M108" si="89">SUM(M93:M107)</f>
        <v>0</v>
      </c>
      <c r="N108" s="10">
        <f t="shared" ref="N108" si="90">SUM(N93:N107)</f>
        <v>0</v>
      </c>
      <c r="O108" s="10">
        <f t="shared" ref="O108" si="91">SUM(O93:O107)</f>
        <v>0</v>
      </c>
      <c r="P108" s="4"/>
    </row>
    <row r="109" spans="2:17" x14ac:dyDescent="0.25">
      <c r="B109" s="4"/>
      <c r="C109" s="4"/>
      <c r="D109" s="4"/>
      <c r="E109" s="4"/>
      <c r="F109" s="4"/>
      <c r="G109" s="4"/>
      <c r="H109" s="4"/>
      <c r="I109" s="4"/>
      <c r="J109" s="4"/>
      <c r="K109" s="4"/>
      <c r="L109" s="4"/>
      <c r="M109" s="4"/>
      <c r="N109" s="4"/>
      <c r="O109" s="4"/>
      <c r="P109" s="4"/>
    </row>
    <row r="110" spans="2:17" x14ac:dyDescent="0.25">
      <c r="B110" s="4"/>
      <c r="C110" s="4"/>
      <c r="D110" s="4"/>
      <c r="E110" s="4"/>
      <c r="F110" s="4"/>
      <c r="G110" s="4"/>
      <c r="H110" s="4"/>
      <c r="I110" s="4"/>
      <c r="J110" s="4"/>
      <c r="K110" s="4"/>
      <c r="L110" s="4"/>
      <c r="M110" s="4"/>
      <c r="N110" s="4"/>
      <c r="O110" s="4"/>
      <c r="P110" s="4"/>
    </row>
    <row r="111" spans="2:17" x14ac:dyDescent="0.25">
      <c r="B111" s="4"/>
      <c r="C111" s="4"/>
      <c r="D111" s="4"/>
      <c r="E111" s="4"/>
      <c r="F111" s="4"/>
      <c r="G111" s="4"/>
      <c r="H111" s="4"/>
      <c r="I111" s="4"/>
      <c r="J111" s="4"/>
      <c r="K111" s="4"/>
      <c r="L111" s="4"/>
      <c r="M111" s="4"/>
      <c r="N111" s="4"/>
      <c r="O111" s="4"/>
      <c r="P111" s="4"/>
    </row>
    <row r="112" spans="2:17" x14ac:dyDescent="0.25">
      <c r="B112" s="4"/>
      <c r="C112" s="4"/>
      <c r="D112" s="4"/>
      <c r="E112" s="4"/>
      <c r="F112" s="4"/>
      <c r="G112" s="4"/>
      <c r="H112" s="4"/>
      <c r="I112" s="4"/>
      <c r="J112" s="4"/>
      <c r="K112" s="4"/>
      <c r="L112" s="4"/>
      <c r="M112" s="4"/>
      <c r="N112" s="4"/>
      <c r="O112" s="4"/>
      <c r="P112" s="4"/>
    </row>
    <row r="113" spans="2:16" x14ac:dyDescent="0.25">
      <c r="B113" s="4"/>
      <c r="C113" s="4"/>
      <c r="D113" s="4"/>
      <c r="E113" s="4"/>
      <c r="F113" s="4"/>
      <c r="G113" s="4"/>
      <c r="H113" s="4"/>
      <c r="I113" s="4"/>
      <c r="J113" s="4"/>
      <c r="K113" s="4"/>
      <c r="L113" s="4"/>
      <c r="M113" s="4"/>
      <c r="N113" s="4"/>
      <c r="O113" s="4"/>
      <c r="P113" s="4"/>
    </row>
  </sheetData>
  <mergeCells count="5">
    <mergeCell ref="A1:K1"/>
    <mergeCell ref="A3:C3"/>
    <mergeCell ref="A5:O5"/>
    <mergeCell ref="A6:O6"/>
    <mergeCell ref="A7:O7"/>
  </mergeCells>
  <pageMargins left="0.7" right="0.7" top="0.75" bottom="0.75" header="0.3" footer="0.3"/>
  <pageSetup scale="36" orientation="landscape"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144"/>
  <sheetViews>
    <sheetView showGridLines="0" zoomScale="112" zoomScaleNormal="112" workbookViewId="0">
      <selection sqref="A1:J1"/>
    </sheetView>
  </sheetViews>
  <sheetFormatPr defaultRowHeight="13.2" x14ac:dyDescent="0.25"/>
  <cols>
    <col min="1" max="1" width="1.33203125" customWidth="1"/>
    <col min="2" max="2" width="34.5546875" customWidth="1"/>
    <col min="3" max="3" width="12.5546875" customWidth="1"/>
    <col min="4" max="7" width="11.88671875" bestFit="1" customWidth="1"/>
    <col min="8" max="8" width="11.109375" customWidth="1"/>
    <col min="9" max="9" width="11.5546875" bestFit="1" customWidth="1"/>
    <col min="10" max="10" width="11.109375" customWidth="1"/>
    <col min="11" max="11" width="12.109375" customWidth="1"/>
    <col min="12" max="12" width="13.33203125" customWidth="1"/>
    <col min="13" max="14" width="15.6640625" bestFit="1" customWidth="1"/>
    <col min="15" max="15" width="11.5546875" bestFit="1" customWidth="1"/>
    <col min="16" max="16" width="4.88671875" customWidth="1"/>
    <col min="17" max="17" width="62.109375" customWidth="1"/>
    <col min="18" max="22" width="11.5546875" bestFit="1" customWidth="1"/>
    <col min="23" max="23" width="11.109375" bestFit="1" customWidth="1"/>
    <col min="24" max="25" width="12.88671875" bestFit="1" customWidth="1"/>
    <col min="26" max="26" width="14" bestFit="1" customWidth="1"/>
    <col min="27" max="27" width="9.88671875" bestFit="1" customWidth="1"/>
    <col min="28" max="28" width="9.6640625" bestFit="1" customWidth="1"/>
    <col min="30" max="30" width="20.6640625" customWidth="1"/>
  </cols>
  <sheetData>
    <row r="1" spans="1:17" ht="13.8" x14ac:dyDescent="0.25">
      <c r="A1" s="311" t="s">
        <v>475</v>
      </c>
      <c r="B1" s="311"/>
      <c r="C1" s="311"/>
      <c r="D1" s="311"/>
      <c r="E1" s="311"/>
      <c r="F1" s="311"/>
      <c r="G1" s="311"/>
      <c r="H1" s="311"/>
      <c r="I1" s="311"/>
      <c r="J1" s="311"/>
    </row>
    <row r="2" spans="1:17" ht="13.8" x14ac:dyDescent="0.25">
      <c r="B2" s="101"/>
    </row>
    <row r="3" spans="1:17" x14ac:dyDescent="0.25">
      <c r="A3" s="314" t="s">
        <v>385</v>
      </c>
      <c r="B3" s="314"/>
      <c r="C3" s="314"/>
      <c r="D3" s="314"/>
    </row>
    <row r="5" spans="1:17" s="296" customFormat="1" x14ac:dyDescent="0.25">
      <c r="A5" s="315" t="s">
        <v>584</v>
      </c>
      <c r="B5" s="315"/>
      <c r="C5" s="315"/>
      <c r="D5" s="315"/>
      <c r="E5" s="315"/>
      <c r="F5" s="315"/>
      <c r="G5" s="315"/>
      <c r="H5" s="315"/>
      <c r="I5" s="315"/>
      <c r="J5" s="315"/>
      <c r="K5" s="315"/>
      <c r="L5" s="315"/>
      <c r="M5" s="315"/>
      <c r="N5" s="315"/>
      <c r="O5" s="315"/>
    </row>
    <row r="6" spans="1:17" s="296" customFormat="1" x14ac:dyDescent="0.25">
      <c r="A6" s="315" t="s">
        <v>585</v>
      </c>
      <c r="B6" s="315"/>
      <c r="C6" s="315"/>
      <c r="D6" s="315"/>
      <c r="E6" s="315"/>
      <c r="F6" s="315"/>
      <c r="G6" s="315"/>
      <c r="H6" s="315"/>
      <c r="I6" s="315"/>
      <c r="J6" s="315"/>
      <c r="K6" s="315"/>
      <c r="L6" s="315"/>
      <c r="M6" s="315"/>
      <c r="N6" s="315"/>
      <c r="O6" s="315"/>
    </row>
    <row r="7" spans="1:17" x14ac:dyDescent="0.25">
      <c r="A7" s="315" t="s">
        <v>586</v>
      </c>
      <c r="B7" s="315"/>
      <c r="C7" s="315"/>
      <c r="D7" s="315"/>
      <c r="E7" s="315"/>
      <c r="F7" s="315"/>
      <c r="G7" s="315"/>
      <c r="H7" s="315"/>
      <c r="I7" s="315"/>
      <c r="J7" s="315"/>
      <c r="K7" s="315"/>
      <c r="L7" s="315"/>
      <c r="M7" s="315"/>
      <c r="N7" s="315"/>
      <c r="O7" s="315"/>
      <c r="P7" s="4"/>
      <c r="Q7" s="4"/>
    </row>
    <row r="8" spans="1:17" s="296" customFormat="1" x14ac:dyDescent="0.25">
      <c r="A8" s="315"/>
      <c r="B8" s="315"/>
      <c r="C8" s="315"/>
      <c r="D8" s="315"/>
      <c r="E8" s="315"/>
      <c r="F8" s="315"/>
      <c r="G8" s="315"/>
      <c r="H8" s="315"/>
      <c r="I8" s="315"/>
      <c r="J8" s="315"/>
      <c r="K8" s="315"/>
      <c r="L8" s="315"/>
      <c r="M8" s="315"/>
      <c r="N8" s="315"/>
      <c r="O8" s="315"/>
      <c r="P8" s="4"/>
      <c r="Q8" s="4"/>
    </row>
    <row r="9" spans="1:17" s="296" customFormat="1" x14ac:dyDescent="0.25">
      <c r="A9" s="315" t="s">
        <v>587</v>
      </c>
      <c r="B9" s="315"/>
      <c r="C9" s="315"/>
      <c r="D9" s="315"/>
      <c r="E9" s="315"/>
      <c r="F9" s="315"/>
      <c r="G9" s="315"/>
      <c r="H9" s="315"/>
      <c r="I9" s="315"/>
      <c r="J9" s="315"/>
      <c r="K9" s="315"/>
      <c r="L9" s="315"/>
      <c r="M9" s="315"/>
      <c r="N9" s="315"/>
      <c r="O9" s="315"/>
      <c r="P9" s="4"/>
      <c r="Q9" s="4"/>
    </row>
    <row r="10" spans="1:17" s="296" customFormat="1" x14ac:dyDescent="0.25">
      <c r="A10" s="315" t="s">
        <v>588</v>
      </c>
      <c r="B10" s="315"/>
      <c r="C10" s="315"/>
      <c r="D10" s="315"/>
      <c r="E10" s="315"/>
      <c r="F10" s="315"/>
      <c r="G10" s="315"/>
      <c r="H10" s="315"/>
      <c r="I10" s="315"/>
      <c r="J10" s="315"/>
      <c r="K10" s="315"/>
      <c r="L10" s="315"/>
      <c r="M10" s="315"/>
      <c r="N10" s="315"/>
      <c r="O10" s="315"/>
      <c r="P10" s="4"/>
      <c r="Q10" s="4"/>
    </row>
    <row r="11" spans="1:17" s="296" customFormat="1" x14ac:dyDescent="0.25">
      <c r="A11" s="315" t="s">
        <v>590</v>
      </c>
      <c r="B11" s="315"/>
      <c r="C11" s="315"/>
      <c r="D11" s="315"/>
      <c r="E11" s="315"/>
      <c r="F11" s="315"/>
      <c r="G11" s="315"/>
      <c r="H11" s="315"/>
      <c r="I11" s="315"/>
      <c r="J11" s="315"/>
      <c r="K11" s="315"/>
      <c r="L11" s="315"/>
      <c r="M11" s="315"/>
      <c r="N11" s="315"/>
      <c r="O11" s="315"/>
      <c r="P11" s="4"/>
      <c r="Q11" s="4"/>
    </row>
    <row r="12" spans="1:17" x14ac:dyDescent="0.25">
      <c r="B12" s="4"/>
      <c r="C12" s="4"/>
      <c r="D12" s="4"/>
      <c r="E12" s="4"/>
      <c r="F12" s="4"/>
      <c r="G12" s="4"/>
      <c r="H12" s="4"/>
      <c r="I12" s="4"/>
      <c r="J12" s="4"/>
      <c r="K12" s="4"/>
      <c r="L12" s="4"/>
      <c r="M12" s="4"/>
      <c r="N12" s="4"/>
      <c r="O12" s="4"/>
      <c r="P12" s="4"/>
      <c r="Q12" s="4"/>
    </row>
    <row r="13" spans="1:17" x14ac:dyDescent="0.25">
      <c r="B13" s="20" t="s">
        <v>231</v>
      </c>
      <c r="C13" s="4"/>
      <c r="D13" s="4"/>
      <c r="E13" s="317"/>
      <c r="F13" s="317"/>
      <c r="G13" s="317"/>
      <c r="H13" s="317"/>
      <c r="I13" s="317"/>
      <c r="J13" s="317"/>
      <c r="K13" s="317"/>
      <c r="L13" s="317"/>
      <c r="M13" s="317"/>
      <c r="N13" s="317"/>
      <c r="O13" s="317"/>
      <c r="P13" s="4"/>
      <c r="Q13" s="4"/>
    </row>
    <row r="14" spans="1:17" x14ac:dyDescent="0.25">
      <c r="B14" s="20" t="str">
        <f>ControlPanel!B9</f>
        <v>Your Company Name</v>
      </c>
      <c r="C14" s="4"/>
      <c r="D14" s="4"/>
      <c r="E14" s="317"/>
      <c r="F14" s="317"/>
      <c r="G14" s="317"/>
      <c r="H14" s="317"/>
      <c r="I14" s="317"/>
      <c r="J14" s="317"/>
      <c r="K14" s="317"/>
      <c r="L14" s="317"/>
      <c r="M14" s="317"/>
      <c r="N14" s="317"/>
      <c r="O14" s="317"/>
      <c r="P14" s="4"/>
      <c r="Q14" s="4"/>
    </row>
    <row r="15" spans="1:17" x14ac:dyDescent="0.25">
      <c r="B15" s="6"/>
      <c r="C15" s="9"/>
      <c r="D15" s="4"/>
      <c r="E15" s="317"/>
      <c r="F15" s="317"/>
      <c r="G15" s="317"/>
      <c r="H15" s="317"/>
      <c r="I15" s="317"/>
      <c r="J15" s="317"/>
      <c r="K15" s="317"/>
      <c r="L15" s="317"/>
      <c r="M15" s="317"/>
      <c r="N15" s="317"/>
      <c r="O15" s="317"/>
      <c r="P15" s="4"/>
      <c r="Q15" s="4"/>
    </row>
    <row r="16" spans="1:17" x14ac:dyDescent="0.25">
      <c r="B16" s="6" t="s">
        <v>21</v>
      </c>
      <c r="C16" s="145">
        <v>0</v>
      </c>
      <c r="D16" s="4"/>
      <c r="E16" s="317"/>
      <c r="F16" s="317"/>
      <c r="G16" s="317"/>
      <c r="H16" s="317"/>
      <c r="I16" s="317"/>
      <c r="J16" s="317"/>
      <c r="K16" s="317"/>
      <c r="L16" s="317"/>
      <c r="M16" s="317"/>
      <c r="N16" s="317"/>
      <c r="O16" s="317"/>
      <c r="P16" s="4"/>
      <c r="Q16" s="4"/>
    </row>
    <row r="17" spans="2:17" x14ac:dyDescent="0.25">
      <c r="B17" s="6" t="s">
        <v>22</v>
      </c>
      <c r="C17" s="145">
        <v>0</v>
      </c>
      <c r="D17" s="4"/>
      <c r="E17" s="317"/>
      <c r="F17" s="317"/>
      <c r="G17" s="317"/>
      <c r="H17" s="317"/>
      <c r="I17" s="317"/>
      <c r="J17" s="317"/>
      <c r="K17" s="317"/>
      <c r="L17" s="317"/>
      <c r="M17" s="317"/>
      <c r="N17" s="317"/>
      <c r="O17" s="317"/>
      <c r="P17" s="4"/>
      <c r="Q17" s="4"/>
    </row>
    <row r="18" spans="2:17" x14ac:dyDescent="0.25">
      <c r="B18" s="6" t="s">
        <v>24</v>
      </c>
      <c r="C18" s="145">
        <v>0</v>
      </c>
      <c r="D18" s="4"/>
      <c r="E18" s="317"/>
      <c r="F18" s="317"/>
      <c r="G18" s="317"/>
      <c r="H18" s="317"/>
      <c r="I18" s="317"/>
      <c r="J18" s="317"/>
      <c r="K18" s="317"/>
      <c r="L18" s="317"/>
      <c r="M18" s="317"/>
      <c r="N18" s="317"/>
      <c r="O18" s="317"/>
      <c r="P18" s="4"/>
      <c r="Q18" s="4"/>
    </row>
    <row r="19" spans="2:17" x14ac:dyDescent="0.25">
      <c r="B19" s="6" t="s">
        <v>100</v>
      </c>
      <c r="C19" s="145">
        <v>0</v>
      </c>
      <c r="D19" s="4"/>
      <c r="E19" s="317"/>
      <c r="F19" s="317"/>
      <c r="G19" s="317"/>
      <c r="H19" s="317"/>
      <c r="I19" s="317"/>
      <c r="J19" s="317"/>
      <c r="K19" s="317"/>
      <c r="L19" s="317"/>
      <c r="M19" s="317"/>
      <c r="N19" s="317"/>
      <c r="O19" s="317"/>
      <c r="P19" s="4"/>
      <c r="Q19" s="4"/>
    </row>
    <row r="20" spans="2:17" x14ac:dyDescent="0.25">
      <c r="B20" s="6"/>
      <c r="C20" s="18"/>
      <c r="D20" s="4"/>
      <c r="E20" s="4"/>
      <c r="F20" s="4"/>
      <c r="G20" s="4"/>
      <c r="H20" s="4"/>
      <c r="I20" s="4"/>
      <c r="J20" s="4"/>
      <c r="K20" s="4"/>
      <c r="L20" s="4"/>
      <c r="M20" s="4"/>
      <c r="N20" s="4"/>
      <c r="O20" s="4"/>
      <c r="P20" s="4"/>
      <c r="Q20" s="4"/>
    </row>
    <row r="21" spans="2:17" x14ac:dyDescent="0.25">
      <c r="B21" s="75" t="s">
        <v>534</v>
      </c>
      <c r="C21" s="18"/>
      <c r="D21" s="4"/>
      <c r="E21" s="4"/>
      <c r="F21" s="4"/>
      <c r="G21" s="4"/>
      <c r="H21" s="4"/>
      <c r="I21" s="4"/>
      <c r="J21" s="4"/>
      <c r="K21" s="4"/>
      <c r="L21" s="4"/>
      <c r="M21" s="4"/>
      <c r="N21" s="4"/>
      <c r="O21" s="4"/>
      <c r="P21" s="4"/>
      <c r="Q21" s="4"/>
    </row>
    <row r="22" spans="2:17" x14ac:dyDescent="0.25">
      <c r="B22" s="75" t="str">
        <f>B14</f>
        <v>Your Company Name</v>
      </c>
      <c r="C22" s="18"/>
      <c r="D22" s="4"/>
      <c r="E22" s="4"/>
      <c r="F22" s="4"/>
      <c r="G22" s="4"/>
      <c r="H22" s="4"/>
      <c r="I22" s="4"/>
      <c r="J22" s="4"/>
      <c r="K22" s="4"/>
      <c r="L22" s="4"/>
      <c r="M22" s="4"/>
      <c r="N22" s="4"/>
      <c r="O22" s="4"/>
      <c r="P22" s="4"/>
      <c r="Q22" s="4"/>
    </row>
    <row r="23" spans="2:17" x14ac:dyDescent="0.25">
      <c r="B23" s="6"/>
      <c r="C23" s="18"/>
      <c r="D23" s="4"/>
      <c r="E23" s="4"/>
      <c r="F23" s="4"/>
      <c r="G23" s="4"/>
      <c r="H23" s="4"/>
      <c r="I23" s="4"/>
      <c r="J23" s="4"/>
      <c r="K23" s="4"/>
      <c r="L23" s="4"/>
      <c r="M23" s="4"/>
      <c r="N23" s="4"/>
      <c r="O23" s="4"/>
      <c r="P23" s="4"/>
      <c r="Q23" s="4"/>
    </row>
    <row r="24" spans="2:17" x14ac:dyDescent="0.25">
      <c r="B24" s="287"/>
      <c r="C24" s="288" t="s">
        <v>172</v>
      </c>
      <c r="D24" s="288" t="s">
        <v>173</v>
      </c>
      <c r="E24" s="288" t="s">
        <v>174</v>
      </c>
      <c r="F24" s="288" t="s">
        <v>175</v>
      </c>
      <c r="G24" s="288" t="s">
        <v>176</v>
      </c>
      <c r="H24" s="4"/>
      <c r="I24" s="4"/>
      <c r="J24" s="4"/>
      <c r="K24" s="4"/>
      <c r="L24" s="4"/>
      <c r="M24" s="4"/>
      <c r="N24" s="4"/>
      <c r="O24" s="4"/>
      <c r="P24" s="4"/>
      <c r="Q24" s="4"/>
    </row>
    <row r="25" spans="2:17" x14ac:dyDescent="0.25">
      <c r="B25" s="287" t="s">
        <v>102</v>
      </c>
      <c r="C25" s="289">
        <f>O34</f>
        <v>0</v>
      </c>
      <c r="D25" s="289">
        <f>O76</f>
        <v>0</v>
      </c>
      <c r="E25" s="289">
        <f>O76</f>
        <v>0</v>
      </c>
      <c r="F25" s="289">
        <f>O97</f>
        <v>0</v>
      </c>
      <c r="G25" s="289">
        <f>O118</f>
        <v>0</v>
      </c>
      <c r="H25" s="4"/>
      <c r="I25" s="4"/>
      <c r="J25" s="4"/>
      <c r="K25" s="4"/>
      <c r="L25" s="4"/>
      <c r="M25" s="4"/>
      <c r="N25" s="4"/>
      <c r="O25" s="4"/>
      <c r="P25" s="4"/>
      <c r="Q25" s="4"/>
    </row>
    <row r="26" spans="2:17" x14ac:dyDescent="0.25">
      <c r="B26" s="287" t="s">
        <v>103</v>
      </c>
      <c r="C26" s="289">
        <f>O43</f>
        <v>0</v>
      </c>
      <c r="D26" s="289">
        <f>O64</f>
        <v>0</v>
      </c>
      <c r="E26" s="289">
        <f>O85</f>
        <v>0</v>
      </c>
      <c r="F26" s="289">
        <f>O106</f>
        <v>0</v>
      </c>
      <c r="G26" s="289">
        <f>O127</f>
        <v>0</v>
      </c>
      <c r="H26" s="4"/>
      <c r="I26" s="4"/>
      <c r="J26" s="4"/>
      <c r="K26" s="4"/>
      <c r="L26" s="4"/>
      <c r="M26" s="4"/>
      <c r="N26" s="4"/>
      <c r="O26" s="4"/>
      <c r="P26" s="4"/>
      <c r="Q26" s="4"/>
    </row>
    <row r="27" spans="2:17" x14ac:dyDescent="0.25">
      <c r="B27" s="287" t="s">
        <v>104</v>
      </c>
      <c r="C27" s="289">
        <f>O38+O48</f>
        <v>0</v>
      </c>
      <c r="D27" s="289">
        <f>O59+O69</f>
        <v>0</v>
      </c>
      <c r="E27" s="289">
        <f>O80+O90</f>
        <v>0</v>
      </c>
      <c r="F27" s="289">
        <f>O101+O111</f>
        <v>0</v>
      </c>
      <c r="G27" s="289">
        <f>O122+O132</f>
        <v>0</v>
      </c>
      <c r="H27" s="4"/>
      <c r="I27" s="4"/>
      <c r="J27" s="4"/>
      <c r="K27" s="4"/>
      <c r="L27" s="4"/>
      <c r="M27" s="4"/>
      <c r="N27" s="4"/>
      <c r="O27" s="4"/>
      <c r="P27" s="4"/>
      <c r="Q27" s="4"/>
    </row>
    <row r="28" spans="2:17" x14ac:dyDescent="0.25">
      <c r="B28" s="6"/>
      <c r="C28" s="18"/>
      <c r="D28" s="4"/>
      <c r="E28" s="4"/>
      <c r="F28" s="4"/>
      <c r="G28" s="4"/>
      <c r="H28" s="4"/>
      <c r="I28" s="4"/>
      <c r="J28" s="4"/>
      <c r="K28" s="4"/>
      <c r="L28" s="4"/>
      <c r="M28" s="4"/>
      <c r="N28" s="4"/>
      <c r="O28" s="4"/>
      <c r="P28" s="4"/>
      <c r="Q28" s="4"/>
    </row>
    <row r="29" spans="2:17" x14ac:dyDescent="0.25">
      <c r="B29" s="20" t="str">
        <f>$B$13</f>
        <v>Wages and Salaries</v>
      </c>
      <c r="C29" s="6"/>
      <c r="D29" s="4"/>
      <c r="E29" s="4"/>
      <c r="F29" s="4"/>
      <c r="G29" s="4"/>
      <c r="H29" s="4"/>
      <c r="I29" s="4"/>
      <c r="J29" s="4"/>
      <c r="K29" s="4"/>
      <c r="L29" s="4"/>
      <c r="M29" s="4"/>
      <c r="N29" s="4"/>
      <c r="O29" s="4"/>
      <c r="P29" s="4"/>
      <c r="Q29" s="4"/>
    </row>
    <row r="30" spans="2:17" x14ac:dyDescent="0.25">
      <c r="B30" s="20" t="str">
        <f>B14</f>
        <v>Your Company Name</v>
      </c>
      <c r="C30" s="20"/>
      <c r="D30" s="20"/>
      <c r="E30" s="20"/>
      <c r="F30" s="20"/>
      <c r="G30" s="20"/>
      <c r="H30" s="20"/>
      <c r="I30" s="20"/>
      <c r="J30" s="20"/>
      <c r="K30" s="20"/>
      <c r="L30" s="20"/>
      <c r="M30" s="20"/>
      <c r="N30" s="20"/>
      <c r="O30" s="6"/>
      <c r="P30" s="4"/>
      <c r="Q30" s="4"/>
    </row>
    <row r="31" spans="2:17" ht="15" customHeight="1" x14ac:dyDescent="0.25">
      <c r="B31" s="21"/>
      <c r="C31" s="22">
        <f>ControlPanel!B11</f>
        <v>43617</v>
      </c>
      <c r="D31" s="22">
        <f>DATE(YEAR(C31),MONTH(C31)+1,DAY(C31))</f>
        <v>43647</v>
      </c>
      <c r="E31" s="22">
        <f t="shared" ref="E31:N31" si="0">DATE(YEAR(D31),MONTH(D31)+1,DAY(D31))</f>
        <v>43678</v>
      </c>
      <c r="F31" s="22">
        <f t="shared" si="0"/>
        <v>43709</v>
      </c>
      <c r="G31" s="22">
        <f t="shared" si="0"/>
        <v>43739</v>
      </c>
      <c r="H31" s="22">
        <f t="shared" si="0"/>
        <v>43770</v>
      </c>
      <c r="I31" s="22">
        <f t="shared" si="0"/>
        <v>43800</v>
      </c>
      <c r="J31" s="22">
        <f t="shared" si="0"/>
        <v>43831</v>
      </c>
      <c r="K31" s="22">
        <f t="shared" si="0"/>
        <v>43862</v>
      </c>
      <c r="L31" s="22">
        <f t="shared" si="0"/>
        <v>43891</v>
      </c>
      <c r="M31" s="22">
        <f t="shared" si="0"/>
        <v>43922</v>
      </c>
      <c r="N31" s="22">
        <f t="shared" si="0"/>
        <v>43952</v>
      </c>
      <c r="O31" s="23" t="s">
        <v>52</v>
      </c>
      <c r="P31" s="4"/>
      <c r="Q31" s="4" t="s">
        <v>589</v>
      </c>
    </row>
    <row r="32" spans="2:17" ht="15" customHeight="1" x14ac:dyDescent="0.25">
      <c r="B32" s="17" t="s">
        <v>92</v>
      </c>
      <c r="C32" s="143">
        <v>0</v>
      </c>
      <c r="D32" s="143">
        <v>0</v>
      </c>
      <c r="E32" s="143">
        <v>0</v>
      </c>
      <c r="F32" s="143">
        <v>0</v>
      </c>
      <c r="G32" s="143">
        <v>0</v>
      </c>
      <c r="H32" s="143">
        <v>0</v>
      </c>
      <c r="I32" s="143">
        <v>0</v>
      </c>
      <c r="J32" s="143">
        <v>0</v>
      </c>
      <c r="K32" s="143">
        <v>0</v>
      </c>
      <c r="L32" s="143">
        <v>0</v>
      </c>
      <c r="M32" s="143">
        <v>0</v>
      </c>
      <c r="N32" s="143">
        <v>0</v>
      </c>
      <c r="O32" s="10"/>
      <c r="P32" s="4"/>
      <c r="Q32" s="308"/>
    </row>
    <row r="33" spans="2:17" x14ac:dyDescent="0.25">
      <c r="B33" s="17" t="s">
        <v>271</v>
      </c>
      <c r="C33" s="106">
        <v>0</v>
      </c>
      <c r="D33" s="106">
        <v>0</v>
      </c>
      <c r="E33" s="106">
        <v>0</v>
      </c>
      <c r="F33" s="106">
        <v>0</v>
      </c>
      <c r="G33" s="106">
        <v>0</v>
      </c>
      <c r="H33" s="106">
        <v>0</v>
      </c>
      <c r="I33" s="106">
        <v>0</v>
      </c>
      <c r="J33" s="106">
        <v>0</v>
      </c>
      <c r="K33" s="106">
        <v>0</v>
      </c>
      <c r="L33" s="106">
        <v>0</v>
      </c>
      <c r="M33" s="106">
        <v>0</v>
      </c>
      <c r="N33" s="106">
        <v>0</v>
      </c>
      <c r="O33" s="10"/>
      <c r="P33" s="4"/>
      <c r="Q33" s="309"/>
    </row>
    <row r="34" spans="2:17" x14ac:dyDescent="0.25">
      <c r="B34" s="17" t="s">
        <v>270</v>
      </c>
      <c r="C34" s="10">
        <f>C32*C33/12</f>
        <v>0</v>
      </c>
      <c r="D34" s="10">
        <f t="shared" ref="D34:N34" si="1">D32*D33/12</f>
        <v>0</v>
      </c>
      <c r="E34" s="10">
        <f t="shared" si="1"/>
        <v>0</v>
      </c>
      <c r="F34" s="10">
        <f t="shared" si="1"/>
        <v>0</v>
      </c>
      <c r="G34" s="10">
        <f t="shared" si="1"/>
        <v>0</v>
      </c>
      <c r="H34" s="10">
        <f t="shared" si="1"/>
        <v>0</v>
      </c>
      <c r="I34" s="10">
        <f t="shared" si="1"/>
        <v>0</v>
      </c>
      <c r="J34" s="10">
        <f t="shared" si="1"/>
        <v>0</v>
      </c>
      <c r="K34" s="10">
        <f t="shared" si="1"/>
        <v>0</v>
      </c>
      <c r="L34" s="10">
        <f t="shared" si="1"/>
        <v>0</v>
      </c>
      <c r="M34" s="10">
        <f t="shared" si="1"/>
        <v>0</v>
      </c>
      <c r="N34" s="10">
        <f t="shared" si="1"/>
        <v>0</v>
      </c>
      <c r="O34" s="10">
        <f>SUM(C34:N34)</f>
        <v>0</v>
      </c>
      <c r="P34" s="4"/>
      <c r="Q34" s="309"/>
    </row>
    <row r="35" spans="2:17" x14ac:dyDescent="0.25">
      <c r="B35" s="17" t="s">
        <v>21</v>
      </c>
      <c r="C35" s="10">
        <f>C34*$C$16</f>
        <v>0</v>
      </c>
      <c r="D35" s="10">
        <f t="shared" ref="D35:N35" si="2">D34*$C$16</f>
        <v>0</v>
      </c>
      <c r="E35" s="10">
        <f t="shared" si="2"/>
        <v>0</v>
      </c>
      <c r="F35" s="10">
        <f t="shared" si="2"/>
        <v>0</v>
      </c>
      <c r="G35" s="10">
        <f t="shared" si="2"/>
        <v>0</v>
      </c>
      <c r="H35" s="10">
        <f t="shared" si="2"/>
        <v>0</v>
      </c>
      <c r="I35" s="10">
        <f t="shared" si="2"/>
        <v>0</v>
      </c>
      <c r="J35" s="10">
        <f t="shared" si="2"/>
        <v>0</v>
      </c>
      <c r="K35" s="10">
        <f t="shared" si="2"/>
        <v>0</v>
      </c>
      <c r="L35" s="10">
        <f t="shared" si="2"/>
        <v>0</v>
      </c>
      <c r="M35" s="10">
        <f t="shared" si="2"/>
        <v>0</v>
      </c>
      <c r="N35" s="10">
        <f t="shared" si="2"/>
        <v>0</v>
      </c>
      <c r="O35" s="10"/>
      <c r="P35" s="4"/>
      <c r="Q35" s="309"/>
    </row>
    <row r="36" spans="2:17" x14ac:dyDescent="0.25">
      <c r="B36" s="17" t="s">
        <v>22</v>
      </c>
      <c r="C36" s="10">
        <f>C34*$C$17</f>
        <v>0</v>
      </c>
      <c r="D36" s="10">
        <f t="shared" ref="D36:N36" si="3">D34*$C$17</f>
        <v>0</v>
      </c>
      <c r="E36" s="10">
        <f t="shared" si="3"/>
        <v>0</v>
      </c>
      <c r="F36" s="10">
        <f t="shared" si="3"/>
        <v>0</v>
      </c>
      <c r="G36" s="10">
        <f t="shared" si="3"/>
        <v>0</v>
      </c>
      <c r="H36" s="10">
        <f t="shared" si="3"/>
        <v>0</v>
      </c>
      <c r="I36" s="10">
        <f t="shared" si="3"/>
        <v>0</v>
      </c>
      <c r="J36" s="10">
        <f t="shared" si="3"/>
        <v>0</v>
      </c>
      <c r="K36" s="10">
        <f t="shared" si="3"/>
        <v>0</v>
      </c>
      <c r="L36" s="10">
        <f t="shared" si="3"/>
        <v>0</v>
      </c>
      <c r="M36" s="10">
        <f t="shared" si="3"/>
        <v>0</v>
      </c>
      <c r="N36" s="10">
        <f t="shared" si="3"/>
        <v>0</v>
      </c>
      <c r="O36" s="10"/>
      <c r="P36" s="4"/>
      <c r="Q36" s="309"/>
    </row>
    <row r="37" spans="2:17" x14ac:dyDescent="0.25">
      <c r="B37" s="17" t="s">
        <v>24</v>
      </c>
      <c r="C37" s="10">
        <f>C34*$C$18</f>
        <v>0</v>
      </c>
      <c r="D37" s="10">
        <f t="shared" ref="D37:N37" si="4">D34*$C$18</f>
        <v>0</v>
      </c>
      <c r="E37" s="10">
        <f t="shared" si="4"/>
        <v>0</v>
      </c>
      <c r="F37" s="10">
        <f t="shared" si="4"/>
        <v>0</v>
      </c>
      <c r="G37" s="10">
        <f t="shared" si="4"/>
        <v>0</v>
      </c>
      <c r="H37" s="10">
        <f t="shared" si="4"/>
        <v>0</v>
      </c>
      <c r="I37" s="10">
        <f t="shared" si="4"/>
        <v>0</v>
      </c>
      <c r="J37" s="10">
        <f t="shared" si="4"/>
        <v>0</v>
      </c>
      <c r="K37" s="10">
        <f t="shared" si="4"/>
        <v>0</v>
      </c>
      <c r="L37" s="10">
        <f t="shared" si="4"/>
        <v>0</v>
      </c>
      <c r="M37" s="10">
        <f t="shared" si="4"/>
        <v>0</v>
      </c>
      <c r="N37" s="10">
        <f t="shared" si="4"/>
        <v>0</v>
      </c>
      <c r="O37" s="10"/>
      <c r="P37" s="4"/>
      <c r="Q37" s="309"/>
    </row>
    <row r="38" spans="2:17" x14ac:dyDescent="0.25">
      <c r="B38" s="17" t="s">
        <v>95</v>
      </c>
      <c r="C38" s="10">
        <f>SUM(C35:C37)</f>
        <v>0</v>
      </c>
      <c r="D38" s="10">
        <f t="shared" ref="D38:N38" si="5">SUM(D35:D37)</f>
        <v>0</v>
      </c>
      <c r="E38" s="10">
        <f t="shared" si="5"/>
        <v>0</v>
      </c>
      <c r="F38" s="10">
        <f t="shared" si="5"/>
        <v>0</v>
      </c>
      <c r="G38" s="10">
        <f t="shared" si="5"/>
        <v>0</v>
      </c>
      <c r="H38" s="10">
        <f t="shared" si="5"/>
        <v>0</v>
      </c>
      <c r="I38" s="10">
        <f t="shared" si="5"/>
        <v>0</v>
      </c>
      <c r="J38" s="10">
        <f t="shared" si="5"/>
        <v>0</v>
      </c>
      <c r="K38" s="10">
        <f t="shared" si="5"/>
        <v>0</v>
      </c>
      <c r="L38" s="10">
        <f t="shared" si="5"/>
        <v>0</v>
      </c>
      <c r="M38" s="10">
        <f t="shared" si="5"/>
        <v>0</v>
      </c>
      <c r="N38" s="10">
        <f t="shared" si="5"/>
        <v>0</v>
      </c>
      <c r="O38" s="10">
        <f t="shared" ref="O38" si="6">SUM(C38:N38)</f>
        <v>0</v>
      </c>
      <c r="P38" s="4"/>
      <c r="Q38" s="309"/>
    </row>
    <row r="39" spans="2:17" x14ac:dyDescent="0.25">
      <c r="B39" s="17"/>
      <c r="C39" s="10"/>
      <c r="D39" s="10"/>
      <c r="E39" s="10"/>
      <c r="F39" s="10"/>
      <c r="G39" s="10"/>
      <c r="H39" s="10"/>
      <c r="I39" s="10"/>
      <c r="J39" s="10"/>
      <c r="K39" s="10"/>
      <c r="L39" s="10"/>
      <c r="M39" s="10"/>
      <c r="N39" s="10"/>
      <c r="O39" s="10"/>
      <c r="P39" s="4"/>
      <c r="Q39" s="309"/>
    </row>
    <row r="40" spans="2:17" x14ac:dyDescent="0.25">
      <c r="B40" s="17" t="s">
        <v>93</v>
      </c>
      <c r="C40" s="143">
        <v>0</v>
      </c>
      <c r="D40" s="143">
        <v>0</v>
      </c>
      <c r="E40" s="143">
        <v>0</v>
      </c>
      <c r="F40" s="143">
        <v>0</v>
      </c>
      <c r="G40" s="143">
        <v>0</v>
      </c>
      <c r="H40" s="143">
        <v>0</v>
      </c>
      <c r="I40" s="143">
        <v>0</v>
      </c>
      <c r="J40" s="143">
        <v>0</v>
      </c>
      <c r="K40" s="143">
        <v>0</v>
      </c>
      <c r="L40" s="143">
        <v>0</v>
      </c>
      <c r="M40" s="143">
        <v>0</v>
      </c>
      <c r="N40" s="143">
        <v>0</v>
      </c>
      <c r="O40" s="10"/>
      <c r="P40" s="4"/>
      <c r="Q40" s="309"/>
    </row>
    <row r="41" spans="2:17" x14ac:dyDescent="0.25">
      <c r="B41" s="17" t="s">
        <v>98</v>
      </c>
      <c r="C41" s="144">
        <v>0</v>
      </c>
      <c r="D41" s="144">
        <v>0</v>
      </c>
      <c r="E41" s="144">
        <v>0</v>
      </c>
      <c r="F41" s="144">
        <v>0</v>
      </c>
      <c r="G41" s="144">
        <v>0</v>
      </c>
      <c r="H41" s="144">
        <v>0</v>
      </c>
      <c r="I41" s="144">
        <v>0</v>
      </c>
      <c r="J41" s="144">
        <v>0</v>
      </c>
      <c r="K41" s="144">
        <v>0</v>
      </c>
      <c r="L41" s="144">
        <v>0</v>
      </c>
      <c r="M41" s="144">
        <v>0</v>
      </c>
      <c r="N41" s="144">
        <v>0</v>
      </c>
      <c r="O41" s="10"/>
      <c r="P41" s="4"/>
      <c r="Q41" s="309"/>
    </row>
    <row r="42" spans="2:17" x14ac:dyDescent="0.25">
      <c r="B42" s="17" t="s">
        <v>101</v>
      </c>
      <c r="C42" s="106">
        <v>0</v>
      </c>
      <c r="D42" s="106">
        <v>0</v>
      </c>
      <c r="E42" s="106">
        <v>0</v>
      </c>
      <c r="F42" s="106">
        <v>0</v>
      </c>
      <c r="G42" s="106">
        <v>0</v>
      </c>
      <c r="H42" s="106">
        <v>0</v>
      </c>
      <c r="I42" s="106">
        <v>0</v>
      </c>
      <c r="J42" s="106">
        <v>0</v>
      </c>
      <c r="K42" s="106">
        <v>0</v>
      </c>
      <c r="L42" s="106">
        <v>0</v>
      </c>
      <c r="M42" s="106">
        <v>0</v>
      </c>
      <c r="N42" s="106">
        <v>0</v>
      </c>
      <c r="O42" s="10"/>
      <c r="P42" s="4"/>
      <c r="Q42" s="309"/>
    </row>
    <row r="43" spans="2:17" x14ac:dyDescent="0.25">
      <c r="B43" s="17" t="s">
        <v>99</v>
      </c>
      <c r="C43" s="10">
        <f>C40*C41*C42</f>
        <v>0</v>
      </c>
      <c r="D43" s="10">
        <f t="shared" ref="D43:N43" si="7">D40*D41*D42</f>
        <v>0</v>
      </c>
      <c r="E43" s="10">
        <f t="shared" si="7"/>
        <v>0</v>
      </c>
      <c r="F43" s="10">
        <f t="shared" si="7"/>
        <v>0</v>
      </c>
      <c r="G43" s="10">
        <f t="shared" si="7"/>
        <v>0</v>
      </c>
      <c r="H43" s="10">
        <f t="shared" si="7"/>
        <v>0</v>
      </c>
      <c r="I43" s="10">
        <f t="shared" si="7"/>
        <v>0</v>
      </c>
      <c r="J43" s="10">
        <f t="shared" si="7"/>
        <v>0</v>
      </c>
      <c r="K43" s="10">
        <f t="shared" si="7"/>
        <v>0</v>
      </c>
      <c r="L43" s="10">
        <f t="shared" si="7"/>
        <v>0</v>
      </c>
      <c r="M43" s="10">
        <f t="shared" si="7"/>
        <v>0</v>
      </c>
      <c r="N43" s="10">
        <f t="shared" si="7"/>
        <v>0</v>
      </c>
      <c r="O43" s="10">
        <f>SUM(C43:N43)</f>
        <v>0</v>
      </c>
      <c r="P43" s="4"/>
      <c r="Q43" s="309"/>
    </row>
    <row r="44" spans="2:17" x14ac:dyDescent="0.25">
      <c r="B44" s="17" t="s">
        <v>13</v>
      </c>
      <c r="C44" s="10">
        <f>C43*$C$16</f>
        <v>0</v>
      </c>
      <c r="D44" s="10">
        <f t="shared" ref="D44:N44" si="8">D43*$C$16</f>
        <v>0</v>
      </c>
      <c r="E44" s="10">
        <f t="shared" si="8"/>
        <v>0</v>
      </c>
      <c r="F44" s="10">
        <f t="shared" si="8"/>
        <v>0</v>
      </c>
      <c r="G44" s="10">
        <f t="shared" si="8"/>
        <v>0</v>
      </c>
      <c r="H44" s="10">
        <f t="shared" si="8"/>
        <v>0</v>
      </c>
      <c r="I44" s="10">
        <f t="shared" si="8"/>
        <v>0</v>
      </c>
      <c r="J44" s="10">
        <f t="shared" si="8"/>
        <v>0</v>
      </c>
      <c r="K44" s="10">
        <f t="shared" si="8"/>
        <v>0</v>
      </c>
      <c r="L44" s="10">
        <f t="shared" si="8"/>
        <v>0</v>
      </c>
      <c r="M44" s="10">
        <f t="shared" si="8"/>
        <v>0</v>
      </c>
      <c r="N44" s="10">
        <f t="shared" si="8"/>
        <v>0</v>
      </c>
      <c r="O44" s="10"/>
      <c r="P44" s="4"/>
      <c r="Q44" s="309"/>
    </row>
    <row r="45" spans="2:17" x14ac:dyDescent="0.25">
      <c r="B45" s="17" t="s">
        <v>14</v>
      </c>
      <c r="C45" s="10">
        <f>C43*$C$17</f>
        <v>0</v>
      </c>
      <c r="D45" s="10">
        <f t="shared" ref="D45:N45" si="9">D43*$C$17</f>
        <v>0</v>
      </c>
      <c r="E45" s="10">
        <f t="shared" si="9"/>
        <v>0</v>
      </c>
      <c r="F45" s="10">
        <f t="shared" si="9"/>
        <v>0</v>
      </c>
      <c r="G45" s="10">
        <f t="shared" si="9"/>
        <v>0</v>
      </c>
      <c r="H45" s="10">
        <f t="shared" si="9"/>
        <v>0</v>
      </c>
      <c r="I45" s="10">
        <f t="shared" si="9"/>
        <v>0</v>
      </c>
      <c r="J45" s="10">
        <f t="shared" si="9"/>
        <v>0</v>
      </c>
      <c r="K45" s="10">
        <f t="shared" si="9"/>
        <v>0</v>
      </c>
      <c r="L45" s="10">
        <f t="shared" si="9"/>
        <v>0</v>
      </c>
      <c r="M45" s="10">
        <f t="shared" si="9"/>
        <v>0</v>
      </c>
      <c r="N45" s="10">
        <f t="shared" si="9"/>
        <v>0</v>
      </c>
      <c r="O45" s="10"/>
      <c r="P45" s="4"/>
      <c r="Q45" s="309"/>
    </row>
    <row r="46" spans="2:17" x14ac:dyDescent="0.25">
      <c r="B46" s="17" t="s">
        <v>94</v>
      </c>
      <c r="C46" s="10">
        <f>C43*$C$18</f>
        <v>0</v>
      </c>
      <c r="D46" s="10">
        <f t="shared" ref="D46:N46" si="10">D43*$C$18</f>
        <v>0</v>
      </c>
      <c r="E46" s="10">
        <f t="shared" si="10"/>
        <v>0</v>
      </c>
      <c r="F46" s="10">
        <f t="shared" si="10"/>
        <v>0</v>
      </c>
      <c r="G46" s="10">
        <f t="shared" si="10"/>
        <v>0</v>
      </c>
      <c r="H46" s="10">
        <f t="shared" si="10"/>
        <v>0</v>
      </c>
      <c r="I46" s="10">
        <f t="shared" si="10"/>
        <v>0</v>
      </c>
      <c r="J46" s="10">
        <f t="shared" si="10"/>
        <v>0</v>
      </c>
      <c r="K46" s="10">
        <f t="shared" si="10"/>
        <v>0</v>
      </c>
      <c r="L46" s="10">
        <f t="shared" si="10"/>
        <v>0</v>
      </c>
      <c r="M46" s="10">
        <f t="shared" si="10"/>
        <v>0</v>
      </c>
      <c r="N46" s="10">
        <f t="shared" si="10"/>
        <v>0</v>
      </c>
      <c r="O46" s="10"/>
      <c r="P46" s="4"/>
      <c r="Q46" s="309"/>
    </row>
    <row r="47" spans="2:17" x14ac:dyDescent="0.25">
      <c r="B47" s="17" t="s">
        <v>15</v>
      </c>
      <c r="C47" s="142">
        <f>C43*$C$19</f>
        <v>0</v>
      </c>
      <c r="D47" s="142">
        <f t="shared" ref="D47:N47" si="11">D43*$C$19</f>
        <v>0</v>
      </c>
      <c r="E47" s="142">
        <f t="shared" si="11"/>
        <v>0</v>
      </c>
      <c r="F47" s="142">
        <f t="shared" si="11"/>
        <v>0</v>
      </c>
      <c r="G47" s="142">
        <f t="shared" si="11"/>
        <v>0</v>
      </c>
      <c r="H47" s="142">
        <f t="shared" si="11"/>
        <v>0</v>
      </c>
      <c r="I47" s="142">
        <f t="shared" si="11"/>
        <v>0</v>
      </c>
      <c r="J47" s="142">
        <f t="shared" si="11"/>
        <v>0</v>
      </c>
      <c r="K47" s="142">
        <f t="shared" si="11"/>
        <v>0</v>
      </c>
      <c r="L47" s="142">
        <f t="shared" si="11"/>
        <v>0</v>
      </c>
      <c r="M47" s="142">
        <f t="shared" si="11"/>
        <v>0</v>
      </c>
      <c r="N47" s="142">
        <f t="shared" si="11"/>
        <v>0</v>
      </c>
      <c r="O47" s="10"/>
      <c r="P47" s="4"/>
      <c r="Q47" s="309"/>
    </row>
    <row r="48" spans="2:17" x14ac:dyDescent="0.25">
      <c r="B48" s="17" t="s">
        <v>95</v>
      </c>
      <c r="C48" s="142">
        <f>SUM(C44:C47)</f>
        <v>0</v>
      </c>
      <c r="D48" s="142">
        <f t="shared" ref="D48:N48" si="12">SUM(D44:D47)</f>
        <v>0</v>
      </c>
      <c r="E48" s="142">
        <f t="shared" si="12"/>
        <v>0</v>
      </c>
      <c r="F48" s="142">
        <f t="shared" si="12"/>
        <v>0</v>
      </c>
      <c r="G48" s="142">
        <f t="shared" si="12"/>
        <v>0</v>
      </c>
      <c r="H48" s="142">
        <f t="shared" si="12"/>
        <v>0</v>
      </c>
      <c r="I48" s="142">
        <f t="shared" si="12"/>
        <v>0</v>
      </c>
      <c r="J48" s="142">
        <f t="shared" si="12"/>
        <v>0</v>
      </c>
      <c r="K48" s="142">
        <f t="shared" si="12"/>
        <v>0</v>
      </c>
      <c r="L48" s="142">
        <f t="shared" si="12"/>
        <v>0</v>
      </c>
      <c r="M48" s="142">
        <f t="shared" si="12"/>
        <v>0</v>
      </c>
      <c r="N48" s="142">
        <f t="shared" si="12"/>
        <v>0</v>
      </c>
      <c r="O48" s="10">
        <f t="shared" ref="O48" si="13">SUM(C48:N48)</f>
        <v>0</v>
      </c>
      <c r="P48" s="4"/>
      <c r="Q48" s="310"/>
    </row>
    <row r="49" spans="2:30" ht="14.25" customHeight="1" x14ac:dyDescent="0.25">
      <c r="B49" s="6"/>
      <c r="C49" s="33"/>
      <c r="D49" s="33"/>
      <c r="E49" s="33"/>
      <c r="F49" s="33"/>
      <c r="G49" s="33"/>
      <c r="H49" s="33"/>
      <c r="I49" s="33"/>
      <c r="J49" s="33"/>
      <c r="K49" s="33"/>
      <c r="L49" s="33"/>
      <c r="M49" s="33"/>
      <c r="N49" s="33"/>
      <c r="O49" s="33"/>
      <c r="P49" s="31"/>
      <c r="Q49" s="31"/>
      <c r="R49" s="3"/>
      <c r="S49" s="3"/>
      <c r="T49" s="3"/>
      <c r="U49" s="3"/>
      <c r="V49" s="3"/>
      <c r="W49" s="3"/>
      <c r="X49" s="3"/>
      <c r="Y49" s="3"/>
      <c r="Z49" s="3"/>
      <c r="AB49" s="3"/>
      <c r="AC49" s="3"/>
      <c r="AD49" s="3"/>
    </row>
    <row r="50" spans="2:30" x14ac:dyDescent="0.25">
      <c r="B50" s="20" t="str">
        <f>$B$13</f>
        <v>Wages and Salaries</v>
      </c>
      <c r="C50" s="4"/>
      <c r="D50" s="4"/>
      <c r="E50" s="4"/>
      <c r="F50" s="4"/>
      <c r="G50" s="4"/>
      <c r="H50" s="4"/>
      <c r="I50" s="4"/>
      <c r="J50" s="4"/>
      <c r="K50" s="4"/>
      <c r="L50" s="4"/>
      <c r="M50" s="4"/>
      <c r="N50" s="4"/>
      <c r="O50" s="4"/>
      <c r="P50" s="4"/>
      <c r="Q50" s="4"/>
    </row>
    <row r="51" spans="2:30" x14ac:dyDescent="0.25">
      <c r="B51" s="20" t="str">
        <f>B14</f>
        <v>Your Company Name</v>
      </c>
      <c r="C51" s="20"/>
      <c r="D51" s="20"/>
      <c r="E51" s="20"/>
      <c r="F51" s="20"/>
      <c r="G51" s="20"/>
      <c r="H51" s="20"/>
      <c r="I51" s="20"/>
      <c r="J51" s="20"/>
      <c r="K51" s="20"/>
      <c r="L51" s="20"/>
      <c r="M51" s="20"/>
      <c r="N51" s="20"/>
      <c r="O51" s="6"/>
      <c r="P51" s="4"/>
      <c r="Q51" s="4"/>
    </row>
    <row r="52" spans="2:30" x14ac:dyDescent="0.25">
      <c r="B52" s="21"/>
      <c r="C52" s="22">
        <f>DATE(YEAR(C31)+1,MONTH(C31),DAY(C31))</f>
        <v>43983</v>
      </c>
      <c r="D52" s="22">
        <f>DATE(YEAR(C52),MONTH(C52)+1,DAY(C52))</f>
        <v>44013</v>
      </c>
      <c r="E52" s="22">
        <f t="shared" ref="E52" si="14">DATE(YEAR(D52),MONTH(D52)+1,DAY(D52))</f>
        <v>44044</v>
      </c>
      <c r="F52" s="22">
        <f t="shared" ref="F52" si="15">DATE(YEAR(E52),MONTH(E52)+1,DAY(E52))</f>
        <v>44075</v>
      </c>
      <c r="G52" s="22">
        <f t="shared" ref="G52" si="16">DATE(YEAR(F52),MONTH(F52)+1,DAY(F52))</f>
        <v>44105</v>
      </c>
      <c r="H52" s="22">
        <f t="shared" ref="H52" si="17">DATE(YEAR(G52),MONTH(G52)+1,DAY(G52))</f>
        <v>44136</v>
      </c>
      <c r="I52" s="22">
        <f t="shared" ref="I52" si="18">DATE(YEAR(H52),MONTH(H52)+1,DAY(H52))</f>
        <v>44166</v>
      </c>
      <c r="J52" s="22">
        <f t="shared" ref="J52" si="19">DATE(YEAR(I52),MONTH(I52)+1,DAY(I52))</f>
        <v>44197</v>
      </c>
      <c r="K52" s="22">
        <f t="shared" ref="K52" si="20">DATE(YEAR(J52),MONTH(J52)+1,DAY(J52))</f>
        <v>44228</v>
      </c>
      <c r="L52" s="22">
        <f t="shared" ref="L52" si="21">DATE(YEAR(K52),MONTH(K52)+1,DAY(K52))</f>
        <v>44256</v>
      </c>
      <c r="M52" s="22">
        <f t="shared" ref="M52" si="22">DATE(YEAR(L52),MONTH(L52)+1,DAY(L52))</f>
        <v>44287</v>
      </c>
      <c r="N52" s="22">
        <f t="shared" ref="N52" si="23">DATE(YEAR(M52),MONTH(M52)+1,DAY(M52))</f>
        <v>44317</v>
      </c>
      <c r="O52" s="23" t="s">
        <v>52</v>
      </c>
      <c r="P52" s="4"/>
      <c r="Q52" s="4"/>
    </row>
    <row r="53" spans="2:30" x14ac:dyDescent="0.25">
      <c r="B53" s="17" t="s">
        <v>92</v>
      </c>
      <c r="C53" s="143">
        <v>0</v>
      </c>
      <c r="D53" s="143">
        <v>0</v>
      </c>
      <c r="E53" s="143">
        <v>0</v>
      </c>
      <c r="F53" s="143">
        <v>0</v>
      </c>
      <c r="G53" s="143">
        <v>0</v>
      </c>
      <c r="H53" s="143">
        <v>0</v>
      </c>
      <c r="I53" s="143">
        <v>0</v>
      </c>
      <c r="J53" s="143">
        <v>0</v>
      </c>
      <c r="K53" s="143">
        <v>0</v>
      </c>
      <c r="L53" s="143">
        <v>0</v>
      </c>
      <c r="M53" s="143">
        <v>0</v>
      </c>
      <c r="N53" s="143">
        <v>0</v>
      </c>
      <c r="O53" s="10"/>
      <c r="P53" s="4"/>
      <c r="Q53" s="4"/>
    </row>
    <row r="54" spans="2:30" x14ac:dyDescent="0.25">
      <c r="B54" s="17" t="s">
        <v>271</v>
      </c>
      <c r="C54" s="106">
        <v>0</v>
      </c>
      <c r="D54" s="106">
        <v>0</v>
      </c>
      <c r="E54" s="106">
        <v>0</v>
      </c>
      <c r="F54" s="106">
        <v>0</v>
      </c>
      <c r="G54" s="106">
        <v>0</v>
      </c>
      <c r="H54" s="106">
        <v>0</v>
      </c>
      <c r="I54" s="106">
        <v>0</v>
      </c>
      <c r="J54" s="106">
        <v>0</v>
      </c>
      <c r="K54" s="106">
        <v>0</v>
      </c>
      <c r="L54" s="106">
        <v>0</v>
      </c>
      <c r="M54" s="106">
        <v>0</v>
      </c>
      <c r="N54" s="106">
        <v>0</v>
      </c>
      <c r="O54" s="10"/>
      <c r="P54" s="4"/>
      <c r="Q54" s="4"/>
    </row>
    <row r="55" spans="2:30" x14ac:dyDescent="0.25">
      <c r="B55" s="17" t="s">
        <v>270</v>
      </c>
      <c r="C55" s="10">
        <f>C53*C54/12</f>
        <v>0</v>
      </c>
      <c r="D55" s="10">
        <f t="shared" ref="D55:N55" si="24">D53*D54/12</f>
        <v>0</v>
      </c>
      <c r="E55" s="10">
        <f t="shared" si="24"/>
        <v>0</v>
      </c>
      <c r="F55" s="10">
        <f t="shared" si="24"/>
        <v>0</v>
      </c>
      <c r="G55" s="10">
        <f t="shared" si="24"/>
        <v>0</v>
      </c>
      <c r="H55" s="10">
        <f t="shared" si="24"/>
        <v>0</v>
      </c>
      <c r="I55" s="10">
        <f t="shared" si="24"/>
        <v>0</v>
      </c>
      <c r="J55" s="10">
        <f t="shared" si="24"/>
        <v>0</v>
      </c>
      <c r="K55" s="10">
        <f t="shared" si="24"/>
        <v>0</v>
      </c>
      <c r="L55" s="10">
        <f t="shared" si="24"/>
        <v>0</v>
      </c>
      <c r="M55" s="10">
        <f t="shared" si="24"/>
        <v>0</v>
      </c>
      <c r="N55" s="10">
        <f t="shared" si="24"/>
        <v>0</v>
      </c>
      <c r="O55" s="10">
        <f>SUM(C55:N55)</f>
        <v>0</v>
      </c>
      <c r="P55" s="4"/>
      <c r="Q55" s="4"/>
    </row>
    <row r="56" spans="2:30" x14ac:dyDescent="0.25">
      <c r="B56" s="17" t="s">
        <v>21</v>
      </c>
      <c r="C56" s="10">
        <f>C55*$C$16</f>
        <v>0</v>
      </c>
      <c r="D56" s="10">
        <f t="shared" ref="D56" si="25">D55*$C$16</f>
        <v>0</v>
      </c>
      <c r="E56" s="10">
        <f t="shared" ref="E56" si="26">E55*$C$16</f>
        <v>0</v>
      </c>
      <c r="F56" s="10">
        <f t="shared" ref="F56" si="27">F55*$C$16</f>
        <v>0</v>
      </c>
      <c r="G56" s="10">
        <f t="shared" ref="G56" si="28">G55*$C$16</f>
        <v>0</v>
      </c>
      <c r="H56" s="10">
        <f t="shared" ref="H56" si="29">H55*$C$16</f>
        <v>0</v>
      </c>
      <c r="I56" s="10">
        <f t="shared" ref="I56" si="30">I55*$C$16</f>
        <v>0</v>
      </c>
      <c r="J56" s="10">
        <f t="shared" ref="J56" si="31">J55*$C$16</f>
        <v>0</v>
      </c>
      <c r="K56" s="10">
        <f t="shared" ref="K56" si="32">K55*$C$16</f>
        <v>0</v>
      </c>
      <c r="L56" s="10">
        <f t="shared" ref="L56" si="33">L55*$C$16</f>
        <v>0</v>
      </c>
      <c r="M56" s="10">
        <f t="shared" ref="M56" si="34">M55*$C$16</f>
        <v>0</v>
      </c>
      <c r="N56" s="10">
        <f t="shared" ref="N56" si="35">N55*$C$16</f>
        <v>0</v>
      </c>
      <c r="O56" s="10"/>
      <c r="P56" s="4"/>
      <c r="Q56" s="4"/>
    </row>
    <row r="57" spans="2:30" x14ac:dyDescent="0.25">
      <c r="B57" s="17" t="s">
        <v>22</v>
      </c>
      <c r="C57" s="10">
        <f>C55*$C$17</f>
        <v>0</v>
      </c>
      <c r="D57" s="10">
        <f t="shared" ref="D57:N57" si="36">D55*$C$17</f>
        <v>0</v>
      </c>
      <c r="E57" s="10">
        <f t="shared" si="36"/>
        <v>0</v>
      </c>
      <c r="F57" s="10">
        <f t="shared" si="36"/>
        <v>0</v>
      </c>
      <c r="G57" s="10">
        <f t="shared" si="36"/>
        <v>0</v>
      </c>
      <c r="H57" s="10">
        <f t="shared" si="36"/>
        <v>0</v>
      </c>
      <c r="I57" s="10">
        <f t="shared" si="36"/>
        <v>0</v>
      </c>
      <c r="J57" s="10">
        <f t="shared" si="36"/>
        <v>0</v>
      </c>
      <c r="K57" s="10">
        <f t="shared" si="36"/>
        <v>0</v>
      </c>
      <c r="L57" s="10">
        <f t="shared" si="36"/>
        <v>0</v>
      </c>
      <c r="M57" s="10">
        <f t="shared" si="36"/>
        <v>0</v>
      </c>
      <c r="N57" s="10">
        <f t="shared" si="36"/>
        <v>0</v>
      </c>
      <c r="O57" s="10"/>
      <c r="P57" s="4"/>
      <c r="Q57" s="4"/>
    </row>
    <row r="58" spans="2:30" x14ac:dyDescent="0.25">
      <c r="B58" s="17" t="s">
        <v>24</v>
      </c>
      <c r="C58" s="10">
        <f>C55*$C$18</f>
        <v>0</v>
      </c>
      <c r="D58" s="10">
        <f t="shared" ref="D58:N58" si="37">D55*$C$18</f>
        <v>0</v>
      </c>
      <c r="E58" s="10">
        <f t="shared" si="37"/>
        <v>0</v>
      </c>
      <c r="F58" s="10">
        <f t="shared" si="37"/>
        <v>0</v>
      </c>
      <c r="G58" s="10">
        <f t="shared" si="37"/>
        <v>0</v>
      </c>
      <c r="H58" s="10">
        <f t="shared" si="37"/>
        <v>0</v>
      </c>
      <c r="I58" s="10">
        <f t="shared" si="37"/>
        <v>0</v>
      </c>
      <c r="J58" s="10">
        <f t="shared" si="37"/>
        <v>0</v>
      </c>
      <c r="K58" s="10">
        <f t="shared" si="37"/>
        <v>0</v>
      </c>
      <c r="L58" s="10">
        <f t="shared" si="37"/>
        <v>0</v>
      </c>
      <c r="M58" s="10">
        <f t="shared" si="37"/>
        <v>0</v>
      </c>
      <c r="N58" s="10">
        <f t="shared" si="37"/>
        <v>0</v>
      </c>
      <c r="O58" s="10"/>
      <c r="P58" s="4"/>
      <c r="Q58" s="4"/>
    </row>
    <row r="59" spans="2:30" x14ac:dyDescent="0.25">
      <c r="B59" s="17" t="s">
        <v>95</v>
      </c>
      <c r="C59" s="10">
        <f>SUM(C56:C58)</f>
        <v>0</v>
      </c>
      <c r="D59" s="10">
        <f t="shared" ref="D59" si="38">SUM(D56:D58)</f>
        <v>0</v>
      </c>
      <c r="E59" s="10">
        <f t="shared" ref="E59" si="39">SUM(E56:E58)</f>
        <v>0</v>
      </c>
      <c r="F59" s="10">
        <f t="shared" ref="F59" si="40">SUM(F56:F58)</f>
        <v>0</v>
      </c>
      <c r="G59" s="10">
        <f t="shared" ref="G59" si="41">SUM(G56:G58)</f>
        <v>0</v>
      </c>
      <c r="H59" s="10">
        <f t="shared" ref="H59" si="42">SUM(H56:H58)</f>
        <v>0</v>
      </c>
      <c r="I59" s="10">
        <f t="shared" ref="I59" si="43">SUM(I56:I58)</f>
        <v>0</v>
      </c>
      <c r="J59" s="10">
        <f t="shared" ref="J59" si="44">SUM(J56:J58)</f>
        <v>0</v>
      </c>
      <c r="K59" s="10">
        <f t="shared" ref="K59" si="45">SUM(K56:K58)</f>
        <v>0</v>
      </c>
      <c r="L59" s="10">
        <f t="shared" ref="L59" si="46">SUM(L56:L58)</f>
        <v>0</v>
      </c>
      <c r="M59" s="10">
        <f t="shared" ref="M59" si="47">SUM(M56:M58)</f>
        <v>0</v>
      </c>
      <c r="N59" s="10">
        <f t="shared" ref="N59" si="48">SUM(N56:N58)</f>
        <v>0</v>
      </c>
      <c r="O59" s="10">
        <f t="shared" ref="O59" si="49">SUM(C59:N59)</f>
        <v>0</v>
      </c>
      <c r="P59" s="4"/>
      <c r="Q59" s="4"/>
    </row>
    <row r="60" spans="2:30" x14ac:dyDescent="0.25">
      <c r="B60" s="17"/>
      <c r="C60" s="10"/>
      <c r="D60" s="10"/>
      <c r="E60" s="10"/>
      <c r="F60" s="10"/>
      <c r="G60" s="10"/>
      <c r="H60" s="10"/>
      <c r="I60" s="10"/>
      <c r="J60" s="10"/>
      <c r="K60" s="10"/>
      <c r="L60" s="10"/>
      <c r="M60" s="10"/>
      <c r="N60" s="10"/>
      <c r="O60" s="10"/>
      <c r="P60" s="4"/>
      <c r="Q60" s="4"/>
    </row>
    <row r="61" spans="2:30" x14ac:dyDescent="0.25">
      <c r="B61" s="17" t="s">
        <v>93</v>
      </c>
      <c r="C61" s="143">
        <v>0</v>
      </c>
      <c r="D61" s="143">
        <v>0</v>
      </c>
      <c r="E61" s="143">
        <v>0</v>
      </c>
      <c r="F61" s="143">
        <v>0</v>
      </c>
      <c r="G61" s="143">
        <v>0</v>
      </c>
      <c r="H61" s="143">
        <v>0</v>
      </c>
      <c r="I61" s="143">
        <v>0</v>
      </c>
      <c r="J61" s="143">
        <v>0</v>
      </c>
      <c r="K61" s="143">
        <v>0</v>
      </c>
      <c r="L61" s="143">
        <v>0</v>
      </c>
      <c r="M61" s="143">
        <v>0</v>
      </c>
      <c r="N61" s="143">
        <v>0</v>
      </c>
      <c r="O61" s="10"/>
      <c r="P61" s="4"/>
      <c r="Q61" s="4"/>
    </row>
    <row r="62" spans="2:30" x14ac:dyDescent="0.25">
      <c r="B62" s="17" t="s">
        <v>98</v>
      </c>
      <c r="C62" s="144">
        <v>0</v>
      </c>
      <c r="D62" s="144">
        <v>0</v>
      </c>
      <c r="E62" s="144">
        <v>0</v>
      </c>
      <c r="F62" s="144">
        <v>0</v>
      </c>
      <c r="G62" s="144">
        <v>0</v>
      </c>
      <c r="H62" s="144">
        <v>0</v>
      </c>
      <c r="I62" s="144">
        <v>0</v>
      </c>
      <c r="J62" s="144">
        <v>0</v>
      </c>
      <c r="K62" s="144">
        <v>0</v>
      </c>
      <c r="L62" s="144">
        <v>0</v>
      </c>
      <c r="M62" s="144">
        <v>0</v>
      </c>
      <c r="N62" s="144">
        <v>0</v>
      </c>
      <c r="O62" s="10"/>
      <c r="P62" s="4"/>
      <c r="Q62" s="4"/>
    </row>
    <row r="63" spans="2:30" x14ac:dyDescent="0.25">
      <c r="B63" s="17" t="s">
        <v>101</v>
      </c>
      <c r="C63" s="106">
        <v>0</v>
      </c>
      <c r="D63" s="106">
        <v>0</v>
      </c>
      <c r="E63" s="106">
        <v>0</v>
      </c>
      <c r="F63" s="106">
        <v>0</v>
      </c>
      <c r="G63" s="106">
        <v>0</v>
      </c>
      <c r="H63" s="106">
        <v>0</v>
      </c>
      <c r="I63" s="106">
        <v>0</v>
      </c>
      <c r="J63" s="106">
        <v>0</v>
      </c>
      <c r="K63" s="106">
        <v>0</v>
      </c>
      <c r="L63" s="106">
        <v>0</v>
      </c>
      <c r="M63" s="106">
        <v>0</v>
      </c>
      <c r="N63" s="106">
        <v>0</v>
      </c>
      <c r="O63" s="10"/>
      <c r="P63" s="4"/>
      <c r="Q63" s="4"/>
    </row>
    <row r="64" spans="2:30" x14ac:dyDescent="0.25">
      <c r="B64" s="17" t="s">
        <v>99</v>
      </c>
      <c r="C64" s="10">
        <f>C61*C62*C63</f>
        <v>0</v>
      </c>
      <c r="D64" s="10">
        <f t="shared" ref="D64:N64" si="50">D61*D62*D63</f>
        <v>0</v>
      </c>
      <c r="E64" s="10">
        <f t="shared" si="50"/>
        <v>0</v>
      </c>
      <c r="F64" s="10">
        <f t="shared" si="50"/>
        <v>0</v>
      </c>
      <c r="G64" s="10">
        <f t="shared" si="50"/>
        <v>0</v>
      </c>
      <c r="H64" s="10">
        <f t="shared" si="50"/>
        <v>0</v>
      </c>
      <c r="I64" s="10">
        <f t="shared" si="50"/>
        <v>0</v>
      </c>
      <c r="J64" s="10">
        <f t="shared" si="50"/>
        <v>0</v>
      </c>
      <c r="K64" s="10">
        <f t="shared" si="50"/>
        <v>0</v>
      </c>
      <c r="L64" s="10">
        <f t="shared" si="50"/>
        <v>0</v>
      </c>
      <c r="M64" s="10">
        <f t="shared" si="50"/>
        <v>0</v>
      </c>
      <c r="N64" s="10">
        <f t="shared" si="50"/>
        <v>0</v>
      </c>
      <c r="O64" s="10">
        <f>SUM(C64:N64)</f>
        <v>0</v>
      </c>
      <c r="P64" s="4"/>
      <c r="Q64" s="4"/>
    </row>
    <row r="65" spans="2:17" x14ac:dyDescent="0.25">
      <c r="B65" s="17" t="s">
        <v>13</v>
      </c>
      <c r="C65" s="10">
        <f>C64*$C$16</f>
        <v>0</v>
      </c>
      <c r="D65" s="10">
        <f t="shared" ref="D65" si="51">D64*$C$16</f>
        <v>0</v>
      </c>
      <c r="E65" s="10">
        <f t="shared" ref="E65" si="52">E64*$C$16</f>
        <v>0</v>
      </c>
      <c r="F65" s="10">
        <f t="shared" ref="F65" si="53">F64*$C$16</f>
        <v>0</v>
      </c>
      <c r="G65" s="10">
        <f t="shared" ref="G65" si="54">G64*$C$16</f>
        <v>0</v>
      </c>
      <c r="H65" s="10">
        <f t="shared" ref="H65" si="55">H64*$C$16</f>
        <v>0</v>
      </c>
      <c r="I65" s="10">
        <f t="shared" ref="I65" si="56">I64*$C$16</f>
        <v>0</v>
      </c>
      <c r="J65" s="10">
        <f t="shared" ref="J65" si="57">J64*$C$16</f>
        <v>0</v>
      </c>
      <c r="K65" s="10">
        <f t="shared" ref="K65" si="58">K64*$C$16</f>
        <v>0</v>
      </c>
      <c r="L65" s="10">
        <f t="shared" ref="L65" si="59">L64*$C$16</f>
        <v>0</v>
      </c>
      <c r="M65" s="10">
        <f t="shared" ref="M65" si="60">M64*$C$16</f>
        <v>0</v>
      </c>
      <c r="N65" s="10">
        <f t="shared" ref="N65" si="61">N64*$C$16</f>
        <v>0</v>
      </c>
      <c r="O65" s="10"/>
      <c r="P65" s="4"/>
      <c r="Q65" s="4"/>
    </row>
    <row r="66" spans="2:17" x14ac:dyDescent="0.25">
      <c r="B66" s="17" t="s">
        <v>14</v>
      </c>
      <c r="C66" s="10">
        <f>C64*$C$17</f>
        <v>0</v>
      </c>
      <c r="D66" s="10">
        <f t="shared" ref="D66:N66" si="62">D64*$C$17</f>
        <v>0</v>
      </c>
      <c r="E66" s="10">
        <f t="shared" si="62"/>
        <v>0</v>
      </c>
      <c r="F66" s="10">
        <f t="shared" si="62"/>
        <v>0</v>
      </c>
      <c r="G66" s="10">
        <f t="shared" si="62"/>
        <v>0</v>
      </c>
      <c r="H66" s="10">
        <f t="shared" si="62"/>
        <v>0</v>
      </c>
      <c r="I66" s="10">
        <f t="shared" si="62"/>
        <v>0</v>
      </c>
      <c r="J66" s="10">
        <f t="shared" si="62"/>
        <v>0</v>
      </c>
      <c r="K66" s="10">
        <f t="shared" si="62"/>
        <v>0</v>
      </c>
      <c r="L66" s="10">
        <f t="shared" si="62"/>
        <v>0</v>
      </c>
      <c r="M66" s="10">
        <f t="shared" si="62"/>
        <v>0</v>
      </c>
      <c r="N66" s="10">
        <f t="shared" si="62"/>
        <v>0</v>
      </c>
      <c r="O66" s="10"/>
      <c r="P66" s="4"/>
      <c r="Q66" s="4"/>
    </row>
    <row r="67" spans="2:17" x14ac:dyDescent="0.25">
      <c r="B67" s="17" t="s">
        <v>94</v>
      </c>
      <c r="C67" s="10">
        <f>C64*$C$18</f>
        <v>0</v>
      </c>
      <c r="D67" s="10">
        <f t="shared" ref="D67:N67" si="63">D64*$C$18</f>
        <v>0</v>
      </c>
      <c r="E67" s="10">
        <f t="shared" si="63"/>
        <v>0</v>
      </c>
      <c r="F67" s="10">
        <f t="shared" si="63"/>
        <v>0</v>
      </c>
      <c r="G67" s="10">
        <f t="shared" si="63"/>
        <v>0</v>
      </c>
      <c r="H67" s="10">
        <f t="shared" si="63"/>
        <v>0</v>
      </c>
      <c r="I67" s="10">
        <f t="shared" si="63"/>
        <v>0</v>
      </c>
      <c r="J67" s="10">
        <f t="shared" si="63"/>
        <v>0</v>
      </c>
      <c r="K67" s="10">
        <f t="shared" si="63"/>
        <v>0</v>
      </c>
      <c r="L67" s="10">
        <f t="shared" si="63"/>
        <v>0</v>
      </c>
      <c r="M67" s="10">
        <f t="shared" si="63"/>
        <v>0</v>
      </c>
      <c r="N67" s="10">
        <f t="shared" si="63"/>
        <v>0</v>
      </c>
      <c r="O67" s="10"/>
      <c r="P67" s="4"/>
      <c r="Q67" s="4"/>
    </row>
    <row r="68" spans="2:17" x14ac:dyDescent="0.25">
      <c r="B68" s="17" t="s">
        <v>15</v>
      </c>
      <c r="C68" s="142">
        <f>C64*$C$19</f>
        <v>0</v>
      </c>
      <c r="D68" s="142">
        <f t="shared" ref="D68:N68" si="64">D64*$C$19</f>
        <v>0</v>
      </c>
      <c r="E68" s="142">
        <f t="shared" si="64"/>
        <v>0</v>
      </c>
      <c r="F68" s="142">
        <f t="shared" si="64"/>
        <v>0</v>
      </c>
      <c r="G68" s="142">
        <f t="shared" si="64"/>
        <v>0</v>
      </c>
      <c r="H68" s="142">
        <f t="shared" si="64"/>
        <v>0</v>
      </c>
      <c r="I68" s="142">
        <f t="shared" si="64"/>
        <v>0</v>
      </c>
      <c r="J68" s="142">
        <f t="shared" si="64"/>
        <v>0</v>
      </c>
      <c r="K68" s="142">
        <f t="shared" si="64"/>
        <v>0</v>
      </c>
      <c r="L68" s="142">
        <f t="shared" si="64"/>
        <v>0</v>
      </c>
      <c r="M68" s="142">
        <f t="shared" si="64"/>
        <v>0</v>
      </c>
      <c r="N68" s="142">
        <f t="shared" si="64"/>
        <v>0</v>
      </c>
      <c r="O68" s="10"/>
      <c r="P68" s="4"/>
      <c r="Q68" s="4"/>
    </row>
    <row r="69" spans="2:17" x14ac:dyDescent="0.25">
      <c r="B69" s="17" t="s">
        <v>95</v>
      </c>
      <c r="C69" s="142">
        <f>SUM(C65:C68)</f>
        <v>0</v>
      </c>
      <c r="D69" s="142">
        <f t="shared" ref="D69" si="65">SUM(D65:D68)</f>
        <v>0</v>
      </c>
      <c r="E69" s="142">
        <f t="shared" ref="E69" si="66">SUM(E65:E68)</f>
        <v>0</v>
      </c>
      <c r="F69" s="142">
        <f t="shared" ref="F69" si="67">SUM(F65:F68)</f>
        <v>0</v>
      </c>
      <c r="G69" s="142">
        <f t="shared" ref="G69" si="68">SUM(G65:G68)</f>
        <v>0</v>
      </c>
      <c r="H69" s="142">
        <f t="shared" ref="H69" si="69">SUM(H65:H68)</f>
        <v>0</v>
      </c>
      <c r="I69" s="142">
        <f t="shared" ref="I69" si="70">SUM(I65:I68)</f>
        <v>0</v>
      </c>
      <c r="J69" s="142">
        <f t="shared" ref="J69" si="71">SUM(J65:J68)</f>
        <v>0</v>
      </c>
      <c r="K69" s="142">
        <f t="shared" ref="K69" si="72">SUM(K65:K68)</f>
        <v>0</v>
      </c>
      <c r="L69" s="142">
        <f t="shared" ref="L69" si="73">SUM(L65:L68)</f>
        <v>0</v>
      </c>
      <c r="M69" s="142">
        <f t="shared" ref="M69" si="74">SUM(M65:M68)</f>
        <v>0</v>
      </c>
      <c r="N69" s="142">
        <f t="shared" ref="N69" si="75">SUM(N65:N68)</f>
        <v>0</v>
      </c>
      <c r="O69" s="10">
        <f t="shared" ref="O69" si="76">SUM(C69:N69)</f>
        <v>0</v>
      </c>
      <c r="P69" s="4"/>
      <c r="Q69" s="4"/>
    </row>
    <row r="70" spans="2:17" x14ac:dyDescent="0.25">
      <c r="B70" s="4"/>
      <c r="C70" s="4"/>
      <c r="D70" s="4"/>
      <c r="E70" s="4"/>
      <c r="F70" s="4"/>
      <c r="G70" s="4"/>
      <c r="H70" s="4"/>
      <c r="I70" s="4"/>
      <c r="J70" s="4"/>
      <c r="K70" s="4"/>
      <c r="L70" s="4"/>
      <c r="M70" s="4"/>
      <c r="N70" s="4"/>
      <c r="O70" s="4"/>
      <c r="P70" s="4"/>
      <c r="Q70" s="4"/>
    </row>
    <row r="71" spans="2:17" x14ac:dyDescent="0.25">
      <c r="B71" s="20" t="str">
        <f>$B$13</f>
        <v>Wages and Salaries</v>
      </c>
      <c r="C71" s="4"/>
      <c r="D71" s="4"/>
      <c r="E71" s="4"/>
      <c r="F71" s="4"/>
      <c r="G71" s="4"/>
      <c r="H71" s="4"/>
      <c r="I71" s="4"/>
      <c r="J71" s="4"/>
      <c r="K71" s="4"/>
      <c r="L71" s="4"/>
      <c r="M71" s="4"/>
      <c r="N71" s="4"/>
      <c r="O71" s="4"/>
      <c r="P71" s="4"/>
      <c r="Q71" s="4"/>
    </row>
    <row r="72" spans="2:17" x14ac:dyDescent="0.25">
      <c r="B72" s="20" t="str">
        <f>B14</f>
        <v>Your Company Name</v>
      </c>
      <c r="C72" s="20"/>
      <c r="D72" s="20"/>
      <c r="E72" s="20"/>
      <c r="F72" s="20"/>
      <c r="G72" s="20"/>
      <c r="H72" s="20"/>
      <c r="I72" s="20"/>
      <c r="J72" s="20"/>
      <c r="K72" s="20"/>
      <c r="L72" s="20"/>
      <c r="M72" s="20"/>
      <c r="N72" s="20"/>
      <c r="O72" s="6"/>
      <c r="P72" s="4"/>
      <c r="Q72" s="4"/>
    </row>
    <row r="73" spans="2:17" x14ac:dyDescent="0.25">
      <c r="B73" s="21"/>
      <c r="C73" s="22">
        <f>DATE(YEAR(C52)+1,MONTH(C52),DAY(C52))</f>
        <v>44348</v>
      </c>
      <c r="D73" s="22">
        <f>DATE(YEAR(C73),MONTH(C73)+1,DAY(C73))</f>
        <v>44378</v>
      </c>
      <c r="E73" s="22">
        <f t="shared" ref="E73" si="77">DATE(YEAR(D73),MONTH(D73)+1,DAY(D73))</f>
        <v>44409</v>
      </c>
      <c r="F73" s="22">
        <f t="shared" ref="F73" si="78">DATE(YEAR(E73),MONTH(E73)+1,DAY(E73))</f>
        <v>44440</v>
      </c>
      <c r="G73" s="22">
        <f t="shared" ref="G73" si="79">DATE(YEAR(F73),MONTH(F73)+1,DAY(F73))</f>
        <v>44470</v>
      </c>
      <c r="H73" s="22">
        <f t="shared" ref="H73" si="80">DATE(YEAR(G73),MONTH(G73)+1,DAY(G73))</f>
        <v>44501</v>
      </c>
      <c r="I73" s="22">
        <f t="shared" ref="I73" si="81">DATE(YEAR(H73),MONTH(H73)+1,DAY(H73))</f>
        <v>44531</v>
      </c>
      <c r="J73" s="22">
        <f t="shared" ref="J73" si="82">DATE(YEAR(I73),MONTH(I73)+1,DAY(I73))</f>
        <v>44562</v>
      </c>
      <c r="K73" s="22">
        <f t="shared" ref="K73" si="83">DATE(YEAR(J73),MONTH(J73)+1,DAY(J73))</f>
        <v>44593</v>
      </c>
      <c r="L73" s="22">
        <f t="shared" ref="L73" si="84">DATE(YEAR(K73),MONTH(K73)+1,DAY(K73))</f>
        <v>44621</v>
      </c>
      <c r="M73" s="22">
        <f t="shared" ref="M73" si="85">DATE(YEAR(L73),MONTH(L73)+1,DAY(L73))</f>
        <v>44652</v>
      </c>
      <c r="N73" s="22">
        <f t="shared" ref="N73" si="86">DATE(YEAR(M73),MONTH(M73)+1,DAY(M73))</f>
        <v>44682</v>
      </c>
      <c r="O73" s="23" t="s">
        <v>52</v>
      </c>
      <c r="P73" s="4"/>
      <c r="Q73" s="4"/>
    </row>
    <row r="74" spans="2:17" x14ac:dyDescent="0.25">
      <c r="B74" s="17" t="s">
        <v>92</v>
      </c>
      <c r="C74" s="143">
        <v>0</v>
      </c>
      <c r="D74" s="143">
        <v>0</v>
      </c>
      <c r="E74" s="143">
        <v>0</v>
      </c>
      <c r="F74" s="143">
        <v>0</v>
      </c>
      <c r="G74" s="143">
        <v>0</v>
      </c>
      <c r="H74" s="143">
        <v>0</v>
      </c>
      <c r="I74" s="143">
        <v>0</v>
      </c>
      <c r="J74" s="143">
        <v>0</v>
      </c>
      <c r="K74" s="143">
        <v>0</v>
      </c>
      <c r="L74" s="143">
        <v>0</v>
      </c>
      <c r="M74" s="143">
        <v>0</v>
      </c>
      <c r="N74" s="143">
        <v>0</v>
      </c>
      <c r="O74" s="10"/>
      <c r="P74" s="4"/>
      <c r="Q74" s="4"/>
    </row>
    <row r="75" spans="2:17" x14ac:dyDescent="0.25">
      <c r="B75" s="17" t="s">
        <v>271</v>
      </c>
      <c r="C75" s="106">
        <v>0</v>
      </c>
      <c r="D75" s="106">
        <v>0</v>
      </c>
      <c r="E75" s="106">
        <v>0</v>
      </c>
      <c r="F75" s="106">
        <v>0</v>
      </c>
      <c r="G75" s="106">
        <v>0</v>
      </c>
      <c r="H75" s="106">
        <v>0</v>
      </c>
      <c r="I75" s="106">
        <v>0</v>
      </c>
      <c r="J75" s="106">
        <v>0</v>
      </c>
      <c r="K75" s="106">
        <v>0</v>
      </c>
      <c r="L75" s="106">
        <v>0</v>
      </c>
      <c r="M75" s="106">
        <v>0</v>
      </c>
      <c r="N75" s="106">
        <v>0</v>
      </c>
      <c r="O75" s="10"/>
      <c r="P75" s="4"/>
      <c r="Q75" s="4"/>
    </row>
    <row r="76" spans="2:17" x14ac:dyDescent="0.25">
      <c r="B76" s="17" t="s">
        <v>270</v>
      </c>
      <c r="C76" s="10">
        <f>C74*C75/12</f>
        <v>0</v>
      </c>
      <c r="D76" s="10">
        <f t="shared" ref="D76:N76" si="87">D74*D75/12</f>
        <v>0</v>
      </c>
      <c r="E76" s="10">
        <f t="shared" si="87"/>
        <v>0</v>
      </c>
      <c r="F76" s="10">
        <f t="shared" si="87"/>
        <v>0</v>
      </c>
      <c r="G76" s="10">
        <f t="shared" si="87"/>
        <v>0</v>
      </c>
      <c r="H76" s="10">
        <f t="shared" si="87"/>
        <v>0</v>
      </c>
      <c r="I76" s="10">
        <f t="shared" si="87"/>
        <v>0</v>
      </c>
      <c r="J76" s="10">
        <f t="shared" si="87"/>
        <v>0</v>
      </c>
      <c r="K76" s="10">
        <f t="shared" si="87"/>
        <v>0</v>
      </c>
      <c r="L76" s="10">
        <f t="shared" si="87"/>
        <v>0</v>
      </c>
      <c r="M76" s="10">
        <f t="shared" si="87"/>
        <v>0</v>
      </c>
      <c r="N76" s="10">
        <f t="shared" si="87"/>
        <v>0</v>
      </c>
      <c r="O76" s="10">
        <f>SUM(C76:N76)</f>
        <v>0</v>
      </c>
      <c r="P76" s="4"/>
      <c r="Q76" s="4"/>
    </row>
    <row r="77" spans="2:17" x14ac:dyDescent="0.25">
      <c r="B77" s="17" t="s">
        <v>21</v>
      </c>
      <c r="C77" s="10">
        <f>C76*$C$16</f>
        <v>0</v>
      </c>
      <c r="D77" s="10">
        <f t="shared" ref="D77" si="88">D76*$C$16</f>
        <v>0</v>
      </c>
      <c r="E77" s="10">
        <f t="shared" ref="E77" si="89">E76*$C$16</f>
        <v>0</v>
      </c>
      <c r="F77" s="10">
        <f t="shared" ref="F77" si="90">F76*$C$16</f>
        <v>0</v>
      </c>
      <c r="G77" s="10">
        <f t="shared" ref="G77" si="91">G76*$C$16</f>
        <v>0</v>
      </c>
      <c r="H77" s="10">
        <f t="shared" ref="H77" si="92">H76*$C$16</f>
        <v>0</v>
      </c>
      <c r="I77" s="10">
        <f t="shared" ref="I77" si="93">I76*$C$16</f>
        <v>0</v>
      </c>
      <c r="J77" s="10">
        <f t="shared" ref="J77" si="94">J76*$C$16</f>
        <v>0</v>
      </c>
      <c r="K77" s="10">
        <f t="shared" ref="K77" si="95">K76*$C$16</f>
        <v>0</v>
      </c>
      <c r="L77" s="10">
        <f t="shared" ref="L77" si="96">L76*$C$16</f>
        <v>0</v>
      </c>
      <c r="M77" s="10">
        <f t="shared" ref="M77" si="97">M76*$C$16</f>
        <v>0</v>
      </c>
      <c r="N77" s="10">
        <f t="shared" ref="N77" si="98">N76*$C$16</f>
        <v>0</v>
      </c>
      <c r="O77" s="10"/>
      <c r="P77" s="4"/>
      <c r="Q77" s="4"/>
    </row>
    <row r="78" spans="2:17" x14ac:dyDescent="0.25">
      <c r="B78" s="17" t="s">
        <v>22</v>
      </c>
      <c r="C78" s="10">
        <f>C76*$C$17</f>
        <v>0</v>
      </c>
      <c r="D78" s="10">
        <f t="shared" ref="D78:N78" si="99">D76*$C$17</f>
        <v>0</v>
      </c>
      <c r="E78" s="10">
        <f t="shared" si="99"/>
        <v>0</v>
      </c>
      <c r="F78" s="10">
        <f t="shared" si="99"/>
        <v>0</v>
      </c>
      <c r="G78" s="10">
        <f t="shared" si="99"/>
        <v>0</v>
      </c>
      <c r="H78" s="10">
        <f t="shared" si="99"/>
        <v>0</v>
      </c>
      <c r="I78" s="10">
        <f t="shared" si="99"/>
        <v>0</v>
      </c>
      <c r="J78" s="10">
        <f t="shared" si="99"/>
        <v>0</v>
      </c>
      <c r="K78" s="10">
        <f t="shared" si="99"/>
        <v>0</v>
      </c>
      <c r="L78" s="10">
        <f t="shared" si="99"/>
        <v>0</v>
      </c>
      <c r="M78" s="10">
        <f t="shared" si="99"/>
        <v>0</v>
      </c>
      <c r="N78" s="10">
        <f t="shared" si="99"/>
        <v>0</v>
      </c>
      <c r="O78" s="10"/>
      <c r="P78" s="4"/>
      <c r="Q78" s="4"/>
    </row>
    <row r="79" spans="2:17" x14ac:dyDescent="0.25">
      <c r="B79" s="17" t="s">
        <v>24</v>
      </c>
      <c r="C79" s="10">
        <f>C76*$C$18</f>
        <v>0</v>
      </c>
      <c r="D79" s="10">
        <f t="shared" ref="D79:N79" si="100">D76*$C$18</f>
        <v>0</v>
      </c>
      <c r="E79" s="10">
        <f t="shared" si="100"/>
        <v>0</v>
      </c>
      <c r="F79" s="10">
        <f t="shared" si="100"/>
        <v>0</v>
      </c>
      <c r="G79" s="10">
        <f t="shared" si="100"/>
        <v>0</v>
      </c>
      <c r="H79" s="10">
        <f t="shared" si="100"/>
        <v>0</v>
      </c>
      <c r="I79" s="10">
        <f t="shared" si="100"/>
        <v>0</v>
      </c>
      <c r="J79" s="10">
        <f t="shared" si="100"/>
        <v>0</v>
      </c>
      <c r="K79" s="10">
        <f t="shared" si="100"/>
        <v>0</v>
      </c>
      <c r="L79" s="10">
        <f t="shared" si="100"/>
        <v>0</v>
      </c>
      <c r="M79" s="10">
        <f t="shared" si="100"/>
        <v>0</v>
      </c>
      <c r="N79" s="10">
        <f t="shared" si="100"/>
        <v>0</v>
      </c>
      <c r="O79" s="10"/>
      <c r="P79" s="4"/>
      <c r="Q79" s="4"/>
    </row>
    <row r="80" spans="2:17" x14ac:dyDescent="0.25">
      <c r="B80" s="17" t="s">
        <v>95</v>
      </c>
      <c r="C80" s="10">
        <f>SUM(C77:C79)</f>
        <v>0</v>
      </c>
      <c r="D80" s="10">
        <f t="shared" ref="D80" si="101">SUM(D77:D79)</f>
        <v>0</v>
      </c>
      <c r="E80" s="10">
        <f t="shared" ref="E80" si="102">SUM(E77:E79)</f>
        <v>0</v>
      </c>
      <c r="F80" s="10">
        <f t="shared" ref="F80" si="103">SUM(F77:F79)</f>
        <v>0</v>
      </c>
      <c r="G80" s="10">
        <f t="shared" ref="G80" si="104">SUM(G77:G79)</f>
        <v>0</v>
      </c>
      <c r="H80" s="10">
        <f t="shared" ref="H80" si="105">SUM(H77:H79)</f>
        <v>0</v>
      </c>
      <c r="I80" s="10">
        <f t="shared" ref="I80" si="106">SUM(I77:I79)</f>
        <v>0</v>
      </c>
      <c r="J80" s="10">
        <f t="shared" ref="J80" si="107">SUM(J77:J79)</f>
        <v>0</v>
      </c>
      <c r="K80" s="10">
        <f t="shared" ref="K80" si="108">SUM(K77:K79)</f>
        <v>0</v>
      </c>
      <c r="L80" s="10">
        <f t="shared" ref="L80" si="109">SUM(L77:L79)</f>
        <v>0</v>
      </c>
      <c r="M80" s="10">
        <f t="shared" ref="M80" si="110">SUM(M77:M79)</f>
        <v>0</v>
      </c>
      <c r="N80" s="10">
        <f t="shared" ref="N80" si="111">SUM(N77:N79)</f>
        <v>0</v>
      </c>
      <c r="O80" s="10">
        <f t="shared" ref="O80" si="112">SUM(C80:N80)</f>
        <v>0</v>
      </c>
      <c r="P80" s="4"/>
      <c r="Q80" s="4"/>
    </row>
    <row r="81" spans="2:17" x14ac:dyDescent="0.25">
      <c r="B81" s="17"/>
      <c r="C81" s="10"/>
      <c r="D81" s="10"/>
      <c r="E81" s="10"/>
      <c r="F81" s="10"/>
      <c r="G81" s="10"/>
      <c r="H81" s="10"/>
      <c r="I81" s="10"/>
      <c r="J81" s="10"/>
      <c r="K81" s="10"/>
      <c r="L81" s="10"/>
      <c r="M81" s="10"/>
      <c r="N81" s="10"/>
      <c r="O81" s="10"/>
      <c r="P81" s="4"/>
      <c r="Q81" s="4"/>
    </row>
    <row r="82" spans="2:17" x14ac:dyDescent="0.25">
      <c r="B82" s="17" t="s">
        <v>93</v>
      </c>
      <c r="C82" s="143">
        <v>0</v>
      </c>
      <c r="D82" s="143">
        <v>0</v>
      </c>
      <c r="E82" s="143">
        <v>0</v>
      </c>
      <c r="F82" s="143">
        <v>0</v>
      </c>
      <c r="G82" s="143">
        <v>0</v>
      </c>
      <c r="H82" s="143">
        <v>0</v>
      </c>
      <c r="I82" s="143">
        <v>0</v>
      </c>
      <c r="J82" s="143">
        <v>0</v>
      </c>
      <c r="K82" s="143">
        <v>0</v>
      </c>
      <c r="L82" s="143">
        <v>0</v>
      </c>
      <c r="M82" s="143">
        <v>0</v>
      </c>
      <c r="N82" s="143">
        <v>0</v>
      </c>
      <c r="O82" s="10"/>
      <c r="P82" s="4"/>
      <c r="Q82" s="4"/>
    </row>
    <row r="83" spans="2:17" x14ac:dyDescent="0.25">
      <c r="B83" s="17" t="s">
        <v>98</v>
      </c>
      <c r="C83" s="144">
        <v>0</v>
      </c>
      <c r="D83" s="144">
        <v>0</v>
      </c>
      <c r="E83" s="144">
        <v>0</v>
      </c>
      <c r="F83" s="144">
        <v>0</v>
      </c>
      <c r="G83" s="144">
        <v>0</v>
      </c>
      <c r="H83" s="144">
        <v>0</v>
      </c>
      <c r="I83" s="144">
        <v>0</v>
      </c>
      <c r="J83" s="144">
        <v>0</v>
      </c>
      <c r="K83" s="144">
        <v>0</v>
      </c>
      <c r="L83" s="144">
        <v>0</v>
      </c>
      <c r="M83" s="144">
        <v>0</v>
      </c>
      <c r="N83" s="144">
        <v>0</v>
      </c>
      <c r="O83" s="10"/>
      <c r="P83" s="4"/>
      <c r="Q83" s="4"/>
    </row>
    <row r="84" spans="2:17" x14ac:dyDescent="0.25">
      <c r="B84" s="17" t="s">
        <v>101</v>
      </c>
      <c r="C84" s="106">
        <v>0</v>
      </c>
      <c r="D84" s="106">
        <v>0</v>
      </c>
      <c r="E84" s="106">
        <v>0</v>
      </c>
      <c r="F84" s="106">
        <v>0</v>
      </c>
      <c r="G84" s="106">
        <v>0</v>
      </c>
      <c r="H84" s="106">
        <v>0</v>
      </c>
      <c r="I84" s="106">
        <v>0</v>
      </c>
      <c r="J84" s="106">
        <v>0</v>
      </c>
      <c r="K84" s="106">
        <v>0</v>
      </c>
      <c r="L84" s="106">
        <v>0</v>
      </c>
      <c r="M84" s="106">
        <v>0</v>
      </c>
      <c r="N84" s="106">
        <v>0</v>
      </c>
      <c r="O84" s="10"/>
      <c r="P84" s="4"/>
      <c r="Q84" s="4"/>
    </row>
    <row r="85" spans="2:17" x14ac:dyDescent="0.25">
      <c r="B85" s="17" t="s">
        <v>99</v>
      </c>
      <c r="C85" s="10">
        <f>C82*C83*C84</f>
        <v>0</v>
      </c>
      <c r="D85" s="10">
        <f t="shared" ref="D85:N85" si="113">D82*D83*D84</f>
        <v>0</v>
      </c>
      <c r="E85" s="10">
        <f t="shared" si="113"/>
        <v>0</v>
      </c>
      <c r="F85" s="10">
        <f t="shared" si="113"/>
        <v>0</v>
      </c>
      <c r="G85" s="10">
        <f t="shared" si="113"/>
        <v>0</v>
      </c>
      <c r="H85" s="10">
        <f t="shared" si="113"/>
        <v>0</v>
      </c>
      <c r="I85" s="10">
        <f t="shared" si="113"/>
        <v>0</v>
      </c>
      <c r="J85" s="10">
        <f t="shared" si="113"/>
        <v>0</v>
      </c>
      <c r="K85" s="10">
        <f t="shared" si="113"/>
        <v>0</v>
      </c>
      <c r="L85" s="10">
        <f t="shared" si="113"/>
        <v>0</v>
      </c>
      <c r="M85" s="10">
        <f t="shared" si="113"/>
        <v>0</v>
      </c>
      <c r="N85" s="10">
        <f t="shared" si="113"/>
        <v>0</v>
      </c>
      <c r="O85" s="10">
        <f>SUM(C85:N85)</f>
        <v>0</v>
      </c>
      <c r="P85" s="4"/>
      <c r="Q85" s="4"/>
    </row>
    <row r="86" spans="2:17" x14ac:dyDescent="0.25">
      <c r="B86" s="17" t="s">
        <v>13</v>
      </c>
      <c r="C86" s="10">
        <f>C85*$C$16</f>
        <v>0</v>
      </c>
      <c r="D86" s="10">
        <f t="shared" ref="D86" si="114">D85*$C$16</f>
        <v>0</v>
      </c>
      <c r="E86" s="10">
        <f t="shared" ref="E86" si="115">E85*$C$16</f>
        <v>0</v>
      </c>
      <c r="F86" s="10">
        <f t="shared" ref="F86" si="116">F85*$C$16</f>
        <v>0</v>
      </c>
      <c r="G86" s="10">
        <f t="shared" ref="G86" si="117">G85*$C$16</f>
        <v>0</v>
      </c>
      <c r="H86" s="10">
        <f t="shared" ref="H86" si="118">H85*$C$16</f>
        <v>0</v>
      </c>
      <c r="I86" s="10">
        <f t="shared" ref="I86" si="119">I85*$C$16</f>
        <v>0</v>
      </c>
      <c r="J86" s="10">
        <f t="shared" ref="J86" si="120">J85*$C$16</f>
        <v>0</v>
      </c>
      <c r="K86" s="10">
        <f t="shared" ref="K86" si="121">K85*$C$16</f>
        <v>0</v>
      </c>
      <c r="L86" s="10">
        <f t="shared" ref="L86" si="122">L85*$C$16</f>
        <v>0</v>
      </c>
      <c r="M86" s="10">
        <f t="shared" ref="M86" si="123">M85*$C$16</f>
        <v>0</v>
      </c>
      <c r="N86" s="10">
        <f t="shared" ref="N86" si="124">N85*$C$16</f>
        <v>0</v>
      </c>
      <c r="O86" s="10"/>
      <c r="P86" s="4"/>
      <c r="Q86" s="4"/>
    </row>
    <row r="87" spans="2:17" x14ac:dyDescent="0.25">
      <c r="B87" s="17" t="s">
        <v>14</v>
      </c>
      <c r="C87" s="10">
        <f>C85*$C$17</f>
        <v>0</v>
      </c>
      <c r="D87" s="10">
        <f t="shared" ref="D87:N87" si="125">D85*$C$17</f>
        <v>0</v>
      </c>
      <c r="E87" s="10">
        <f t="shared" si="125"/>
        <v>0</v>
      </c>
      <c r="F87" s="10">
        <f t="shared" si="125"/>
        <v>0</v>
      </c>
      <c r="G87" s="10">
        <f t="shared" si="125"/>
        <v>0</v>
      </c>
      <c r="H87" s="10">
        <f t="shared" si="125"/>
        <v>0</v>
      </c>
      <c r="I87" s="10">
        <f t="shared" si="125"/>
        <v>0</v>
      </c>
      <c r="J87" s="10">
        <f t="shared" si="125"/>
        <v>0</v>
      </c>
      <c r="K87" s="10">
        <f t="shared" si="125"/>
        <v>0</v>
      </c>
      <c r="L87" s="10">
        <f t="shared" si="125"/>
        <v>0</v>
      </c>
      <c r="M87" s="10">
        <f t="shared" si="125"/>
        <v>0</v>
      </c>
      <c r="N87" s="10">
        <f t="shared" si="125"/>
        <v>0</v>
      </c>
      <c r="O87" s="10"/>
      <c r="P87" s="4"/>
      <c r="Q87" s="4"/>
    </row>
    <row r="88" spans="2:17" x14ac:dyDescent="0.25">
      <c r="B88" s="17" t="s">
        <v>94</v>
      </c>
      <c r="C88" s="10">
        <f>C85*$C$18</f>
        <v>0</v>
      </c>
      <c r="D88" s="10">
        <f t="shared" ref="D88:N88" si="126">D85*$C$18</f>
        <v>0</v>
      </c>
      <c r="E88" s="10">
        <f t="shared" si="126"/>
        <v>0</v>
      </c>
      <c r="F88" s="10">
        <f t="shared" si="126"/>
        <v>0</v>
      </c>
      <c r="G88" s="10">
        <f t="shared" si="126"/>
        <v>0</v>
      </c>
      <c r="H88" s="10">
        <f t="shared" si="126"/>
        <v>0</v>
      </c>
      <c r="I88" s="10">
        <f t="shared" si="126"/>
        <v>0</v>
      </c>
      <c r="J88" s="10">
        <f t="shared" si="126"/>
        <v>0</v>
      </c>
      <c r="K88" s="10">
        <f t="shared" si="126"/>
        <v>0</v>
      </c>
      <c r="L88" s="10">
        <f t="shared" si="126"/>
        <v>0</v>
      </c>
      <c r="M88" s="10">
        <f t="shared" si="126"/>
        <v>0</v>
      </c>
      <c r="N88" s="10">
        <f t="shared" si="126"/>
        <v>0</v>
      </c>
      <c r="O88" s="10"/>
      <c r="P88" s="4"/>
      <c r="Q88" s="4"/>
    </row>
    <row r="89" spans="2:17" x14ac:dyDescent="0.25">
      <c r="B89" s="17" t="s">
        <v>15</v>
      </c>
      <c r="C89" s="142">
        <f>C85*$C$19</f>
        <v>0</v>
      </c>
      <c r="D89" s="142">
        <f t="shared" ref="D89:N89" si="127">D85*$C$19</f>
        <v>0</v>
      </c>
      <c r="E89" s="142">
        <f t="shared" si="127"/>
        <v>0</v>
      </c>
      <c r="F89" s="142">
        <f t="shared" si="127"/>
        <v>0</v>
      </c>
      <c r="G89" s="142">
        <f t="shared" si="127"/>
        <v>0</v>
      </c>
      <c r="H89" s="142">
        <f t="shared" si="127"/>
        <v>0</v>
      </c>
      <c r="I89" s="142">
        <f t="shared" si="127"/>
        <v>0</v>
      </c>
      <c r="J89" s="142">
        <f t="shared" si="127"/>
        <v>0</v>
      </c>
      <c r="K89" s="142">
        <f t="shared" si="127"/>
        <v>0</v>
      </c>
      <c r="L89" s="142">
        <f t="shared" si="127"/>
        <v>0</v>
      </c>
      <c r="M89" s="142">
        <f t="shared" si="127"/>
        <v>0</v>
      </c>
      <c r="N89" s="142">
        <f t="shared" si="127"/>
        <v>0</v>
      </c>
      <c r="O89" s="10"/>
      <c r="P89" s="4"/>
      <c r="Q89" s="4"/>
    </row>
    <row r="90" spans="2:17" x14ac:dyDescent="0.25">
      <c r="B90" s="17" t="s">
        <v>95</v>
      </c>
      <c r="C90" s="142">
        <f>SUM(C86:C89)</f>
        <v>0</v>
      </c>
      <c r="D90" s="142">
        <f t="shared" ref="D90" si="128">SUM(D86:D89)</f>
        <v>0</v>
      </c>
      <c r="E90" s="142">
        <f t="shared" ref="E90" si="129">SUM(E86:E89)</f>
        <v>0</v>
      </c>
      <c r="F90" s="142">
        <f t="shared" ref="F90" si="130">SUM(F86:F89)</f>
        <v>0</v>
      </c>
      <c r="G90" s="142">
        <f t="shared" ref="G90" si="131">SUM(G86:G89)</f>
        <v>0</v>
      </c>
      <c r="H90" s="142">
        <f t="shared" ref="H90" si="132">SUM(H86:H89)</f>
        <v>0</v>
      </c>
      <c r="I90" s="142">
        <f t="shared" ref="I90" si="133">SUM(I86:I89)</f>
        <v>0</v>
      </c>
      <c r="J90" s="142">
        <f t="shared" ref="J90" si="134">SUM(J86:J89)</f>
        <v>0</v>
      </c>
      <c r="K90" s="142">
        <f t="shared" ref="K90" si="135">SUM(K86:K89)</f>
        <v>0</v>
      </c>
      <c r="L90" s="142">
        <f t="shared" ref="L90" si="136">SUM(L86:L89)</f>
        <v>0</v>
      </c>
      <c r="M90" s="142">
        <f t="shared" ref="M90" si="137">SUM(M86:M89)</f>
        <v>0</v>
      </c>
      <c r="N90" s="142">
        <f t="shared" ref="N90" si="138">SUM(N86:N89)</f>
        <v>0</v>
      </c>
      <c r="O90" s="10">
        <f t="shared" ref="O90" si="139">SUM(C90:N90)</f>
        <v>0</v>
      </c>
      <c r="P90" s="4"/>
      <c r="Q90" s="4"/>
    </row>
    <row r="91" spans="2:17" x14ac:dyDescent="0.25">
      <c r="B91" s="4"/>
      <c r="C91" s="4"/>
      <c r="D91" s="4"/>
      <c r="E91" s="4"/>
      <c r="F91" s="4"/>
      <c r="G91" s="4"/>
      <c r="H91" s="4"/>
      <c r="I91" s="4"/>
      <c r="J91" s="4"/>
      <c r="K91" s="4"/>
      <c r="L91" s="4"/>
      <c r="M91" s="4"/>
      <c r="N91" s="4"/>
      <c r="O91" s="4"/>
      <c r="P91" s="4"/>
      <c r="Q91" s="4"/>
    </row>
    <row r="92" spans="2:17" x14ac:dyDescent="0.25">
      <c r="B92" s="20" t="str">
        <f>$B$13</f>
        <v>Wages and Salaries</v>
      </c>
      <c r="C92" s="4"/>
      <c r="D92" s="4"/>
      <c r="E92" s="4"/>
      <c r="F92" s="4"/>
      <c r="G92" s="4"/>
      <c r="H92" s="4"/>
      <c r="I92" s="4"/>
      <c r="J92" s="4"/>
      <c r="K92" s="4"/>
      <c r="L92" s="4"/>
      <c r="M92" s="4"/>
      <c r="N92" s="4"/>
      <c r="O92" s="4"/>
      <c r="P92" s="4"/>
      <c r="Q92" s="4"/>
    </row>
    <row r="93" spans="2:17" x14ac:dyDescent="0.25">
      <c r="B93" s="20" t="str">
        <f>B14</f>
        <v>Your Company Name</v>
      </c>
      <c r="C93" s="20"/>
      <c r="D93" s="20"/>
      <c r="E93" s="20"/>
      <c r="F93" s="20"/>
      <c r="G93" s="20"/>
      <c r="H93" s="20"/>
      <c r="I93" s="20"/>
      <c r="J93" s="20"/>
      <c r="K93" s="20"/>
      <c r="L93" s="20"/>
      <c r="M93" s="20"/>
      <c r="N93" s="20"/>
      <c r="O93" s="6"/>
      <c r="P93" s="4"/>
      <c r="Q93" s="4"/>
    </row>
    <row r="94" spans="2:17" x14ac:dyDescent="0.25">
      <c r="B94" s="21"/>
      <c r="C94" s="22">
        <f>DATE(YEAR(C73)+1,MONTH(C73),DAY(C73))</f>
        <v>44713</v>
      </c>
      <c r="D94" s="22">
        <f>DATE(YEAR(C94),MONTH(C94)+1,DAY(C94))</f>
        <v>44743</v>
      </c>
      <c r="E94" s="22">
        <f t="shared" ref="E94" si="140">DATE(YEAR(D94),MONTH(D94)+1,DAY(D94))</f>
        <v>44774</v>
      </c>
      <c r="F94" s="22">
        <f t="shared" ref="F94" si="141">DATE(YEAR(E94),MONTH(E94)+1,DAY(E94))</f>
        <v>44805</v>
      </c>
      <c r="G94" s="22">
        <f t="shared" ref="G94" si="142">DATE(YEAR(F94),MONTH(F94)+1,DAY(F94))</f>
        <v>44835</v>
      </c>
      <c r="H94" s="22">
        <f t="shared" ref="H94" si="143">DATE(YEAR(G94),MONTH(G94)+1,DAY(G94))</f>
        <v>44866</v>
      </c>
      <c r="I94" s="22">
        <f t="shared" ref="I94" si="144">DATE(YEAR(H94),MONTH(H94)+1,DAY(H94))</f>
        <v>44896</v>
      </c>
      <c r="J94" s="22">
        <f t="shared" ref="J94" si="145">DATE(YEAR(I94),MONTH(I94)+1,DAY(I94))</f>
        <v>44927</v>
      </c>
      <c r="K94" s="22">
        <f t="shared" ref="K94" si="146">DATE(YEAR(J94),MONTH(J94)+1,DAY(J94))</f>
        <v>44958</v>
      </c>
      <c r="L94" s="22">
        <f t="shared" ref="L94" si="147">DATE(YEAR(K94),MONTH(K94)+1,DAY(K94))</f>
        <v>44986</v>
      </c>
      <c r="M94" s="22">
        <f t="shared" ref="M94" si="148">DATE(YEAR(L94),MONTH(L94)+1,DAY(L94))</f>
        <v>45017</v>
      </c>
      <c r="N94" s="22">
        <f t="shared" ref="N94" si="149">DATE(YEAR(M94),MONTH(M94)+1,DAY(M94))</f>
        <v>45047</v>
      </c>
      <c r="O94" s="23" t="s">
        <v>52</v>
      </c>
      <c r="P94" s="4"/>
      <c r="Q94" s="4"/>
    </row>
    <row r="95" spans="2:17" x14ac:dyDescent="0.25">
      <c r="B95" s="17" t="s">
        <v>92</v>
      </c>
      <c r="C95" s="143">
        <v>0</v>
      </c>
      <c r="D95" s="143">
        <v>0</v>
      </c>
      <c r="E95" s="143">
        <v>0</v>
      </c>
      <c r="F95" s="143">
        <v>0</v>
      </c>
      <c r="G95" s="143">
        <v>0</v>
      </c>
      <c r="H95" s="143">
        <v>0</v>
      </c>
      <c r="I95" s="143">
        <v>0</v>
      </c>
      <c r="J95" s="143">
        <v>0</v>
      </c>
      <c r="K95" s="143">
        <v>0</v>
      </c>
      <c r="L95" s="143">
        <v>0</v>
      </c>
      <c r="M95" s="143">
        <v>0</v>
      </c>
      <c r="N95" s="143">
        <v>0</v>
      </c>
      <c r="O95" s="10"/>
      <c r="P95" s="4"/>
      <c r="Q95" s="4"/>
    </row>
    <row r="96" spans="2:17" x14ac:dyDescent="0.25">
      <c r="B96" s="17" t="s">
        <v>271</v>
      </c>
      <c r="C96" s="106">
        <v>0</v>
      </c>
      <c r="D96" s="106">
        <v>0</v>
      </c>
      <c r="E96" s="106">
        <v>0</v>
      </c>
      <c r="F96" s="106">
        <v>0</v>
      </c>
      <c r="G96" s="106">
        <v>0</v>
      </c>
      <c r="H96" s="106">
        <v>0</v>
      </c>
      <c r="I96" s="106">
        <v>0</v>
      </c>
      <c r="J96" s="106">
        <v>0</v>
      </c>
      <c r="K96" s="106">
        <v>0</v>
      </c>
      <c r="L96" s="106">
        <v>0</v>
      </c>
      <c r="M96" s="106">
        <v>0</v>
      </c>
      <c r="N96" s="106">
        <v>0</v>
      </c>
      <c r="O96" s="10"/>
      <c r="P96" s="4"/>
      <c r="Q96" s="4"/>
    </row>
    <row r="97" spans="2:17" x14ac:dyDescent="0.25">
      <c r="B97" s="17" t="s">
        <v>270</v>
      </c>
      <c r="C97" s="10">
        <f>C95*C96/12</f>
        <v>0</v>
      </c>
      <c r="D97" s="10">
        <f t="shared" ref="D97:N97" si="150">D95*D96/12</f>
        <v>0</v>
      </c>
      <c r="E97" s="10">
        <f t="shared" si="150"/>
        <v>0</v>
      </c>
      <c r="F97" s="10">
        <f t="shared" si="150"/>
        <v>0</v>
      </c>
      <c r="G97" s="10">
        <f t="shared" si="150"/>
        <v>0</v>
      </c>
      <c r="H97" s="10">
        <f t="shared" si="150"/>
        <v>0</v>
      </c>
      <c r="I97" s="10">
        <f t="shared" si="150"/>
        <v>0</v>
      </c>
      <c r="J97" s="10">
        <f t="shared" si="150"/>
        <v>0</v>
      </c>
      <c r="K97" s="10">
        <f t="shared" si="150"/>
        <v>0</v>
      </c>
      <c r="L97" s="10">
        <f t="shared" si="150"/>
        <v>0</v>
      </c>
      <c r="M97" s="10">
        <f t="shared" si="150"/>
        <v>0</v>
      </c>
      <c r="N97" s="10">
        <f t="shared" si="150"/>
        <v>0</v>
      </c>
      <c r="O97" s="10">
        <f>SUM(C97:N97)</f>
        <v>0</v>
      </c>
      <c r="P97" s="4"/>
      <c r="Q97" s="4"/>
    </row>
    <row r="98" spans="2:17" x14ac:dyDescent="0.25">
      <c r="B98" s="17" t="s">
        <v>21</v>
      </c>
      <c r="C98" s="10">
        <f>C97*$C$16</f>
        <v>0</v>
      </c>
      <c r="D98" s="10">
        <f t="shared" ref="D98" si="151">D97*$C$16</f>
        <v>0</v>
      </c>
      <c r="E98" s="10">
        <f t="shared" ref="E98" si="152">E97*$C$16</f>
        <v>0</v>
      </c>
      <c r="F98" s="10">
        <f t="shared" ref="F98" si="153">F97*$C$16</f>
        <v>0</v>
      </c>
      <c r="G98" s="10">
        <f t="shared" ref="G98" si="154">G97*$C$16</f>
        <v>0</v>
      </c>
      <c r="H98" s="10">
        <f t="shared" ref="H98" si="155">H97*$C$16</f>
        <v>0</v>
      </c>
      <c r="I98" s="10">
        <f t="shared" ref="I98" si="156">I97*$C$16</f>
        <v>0</v>
      </c>
      <c r="J98" s="10">
        <f t="shared" ref="J98" si="157">J97*$C$16</f>
        <v>0</v>
      </c>
      <c r="K98" s="10">
        <f t="shared" ref="K98" si="158">K97*$C$16</f>
        <v>0</v>
      </c>
      <c r="L98" s="10">
        <f t="shared" ref="L98" si="159">L97*$C$16</f>
        <v>0</v>
      </c>
      <c r="M98" s="10">
        <f t="shared" ref="M98" si="160">M97*$C$16</f>
        <v>0</v>
      </c>
      <c r="N98" s="10">
        <f t="shared" ref="N98" si="161">N97*$C$16</f>
        <v>0</v>
      </c>
      <c r="O98" s="10"/>
      <c r="P98" s="4"/>
      <c r="Q98" s="4"/>
    </row>
    <row r="99" spans="2:17" x14ac:dyDescent="0.25">
      <c r="B99" s="17" t="s">
        <v>22</v>
      </c>
      <c r="C99" s="10">
        <f>C97*$C$17</f>
        <v>0</v>
      </c>
      <c r="D99" s="10">
        <f t="shared" ref="D99:N99" si="162">D97*$C$17</f>
        <v>0</v>
      </c>
      <c r="E99" s="10">
        <f t="shared" si="162"/>
        <v>0</v>
      </c>
      <c r="F99" s="10">
        <f t="shared" si="162"/>
        <v>0</v>
      </c>
      <c r="G99" s="10">
        <f t="shared" si="162"/>
        <v>0</v>
      </c>
      <c r="H99" s="10">
        <f t="shared" si="162"/>
        <v>0</v>
      </c>
      <c r="I99" s="10">
        <f t="shared" si="162"/>
        <v>0</v>
      </c>
      <c r="J99" s="10">
        <f t="shared" si="162"/>
        <v>0</v>
      </c>
      <c r="K99" s="10">
        <f t="shared" si="162"/>
        <v>0</v>
      </c>
      <c r="L99" s="10">
        <f t="shared" si="162"/>
        <v>0</v>
      </c>
      <c r="M99" s="10">
        <f t="shared" si="162"/>
        <v>0</v>
      </c>
      <c r="N99" s="10">
        <f t="shared" si="162"/>
        <v>0</v>
      </c>
      <c r="O99" s="10"/>
      <c r="P99" s="4"/>
      <c r="Q99" s="4"/>
    </row>
    <row r="100" spans="2:17" x14ac:dyDescent="0.25">
      <c r="B100" s="17" t="s">
        <v>24</v>
      </c>
      <c r="C100" s="10">
        <f>C97*$C$18</f>
        <v>0</v>
      </c>
      <c r="D100" s="10">
        <f t="shared" ref="D100:N100" si="163">D97*$C$18</f>
        <v>0</v>
      </c>
      <c r="E100" s="10">
        <f t="shared" si="163"/>
        <v>0</v>
      </c>
      <c r="F100" s="10">
        <f t="shared" si="163"/>
        <v>0</v>
      </c>
      <c r="G100" s="10">
        <f t="shared" si="163"/>
        <v>0</v>
      </c>
      <c r="H100" s="10">
        <f t="shared" si="163"/>
        <v>0</v>
      </c>
      <c r="I100" s="10">
        <f t="shared" si="163"/>
        <v>0</v>
      </c>
      <c r="J100" s="10">
        <f t="shared" si="163"/>
        <v>0</v>
      </c>
      <c r="K100" s="10">
        <f t="shared" si="163"/>
        <v>0</v>
      </c>
      <c r="L100" s="10">
        <f t="shared" si="163"/>
        <v>0</v>
      </c>
      <c r="M100" s="10">
        <f t="shared" si="163"/>
        <v>0</v>
      </c>
      <c r="N100" s="10">
        <f t="shared" si="163"/>
        <v>0</v>
      </c>
      <c r="O100" s="10"/>
      <c r="P100" s="4"/>
      <c r="Q100" s="4"/>
    </row>
    <row r="101" spans="2:17" x14ac:dyDescent="0.25">
      <c r="B101" s="17" t="s">
        <v>95</v>
      </c>
      <c r="C101" s="10">
        <f>SUM(C98:C100)</f>
        <v>0</v>
      </c>
      <c r="D101" s="10">
        <f t="shared" ref="D101" si="164">SUM(D98:D100)</f>
        <v>0</v>
      </c>
      <c r="E101" s="10">
        <f t="shared" ref="E101" si="165">SUM(E98:E100)</f>
        <v>0</v>
      </c>
      <c r="F101" s="10">
        <f t="shared" ref="F101" si="166">SUM(F98:F100)</f>
        <v>0</v>
      </c>
      <c r="G101" s="10">
        <f t="shared" ref="G101" si="167">SUM(G98:G100)</f>
        <v>0</v>
      </c>
      <c r="H101" s="10">
        <f t="shared" ref="H101" si="168">SUM(H98:H100)</f>
        <v>0</v>
      </c>
      <c r="I101" s="10">
        <f t="shared" ref="I101" si="169">SUM(I98:I100)</f>
        <v>0</v>
      </c>
      <c r="J101" s="10">
        <f t="shared" ref="J101" si="170">SUM(J98:J100)</f>
        <v>0</v>
      </c>
      <c r="K101" s="10">
        <f t="shared" ref="K101" si="171">SUM(K98:K100)</f>
        <v>0</v>
      </c>
      <c r="L101" s="10">
        <f t="shared" ref="L101" si="172">SUM(L98:L100)</f>
        <v>0</v>
      </c>
      <c r="M101" s="10">
        <f t="shared" ref="M101" si="173">SUM(M98:M100)</f>
        <v>0</v>
      </c>
      <c r="N101" s="10">
        <f t="shared" ref="N101" si="174">SUM(N98:N100)</f>
        <v>0</v>
      </c>
      <c r="O101" s="10">
        <f t="shared" ref="O101" si="175">SUM(C101:N101)</f>
        <v>0</v>
      </c>
      <c r="P101" s="4"/>
      <c r="Q101" s="4"/>
    </row>
    <row r="102" spans="2:17" x14ac:dyDescent="0.25">
      <c r="B102" s="17"/>
      <c r="C102" s="10"/>
      <c r="D102" s="10"/>
      <c r="E102" s="10"/>
      <c r="F102" s="10"/>
      <c r="G102" s="10"/>
      <c r="H102" s="10"/>
      <c r="I102" s="10"/>
      <c r="J102" s="10"/>
      <c r="K102" s="10"/>
      <c r="L102" s="10"/>
      <c r="M102" s="10"/>
      <c r="N102" s="10"/>
      <c r="O102" s="10"/>
      <c r="P102" s="4"/>
      <c r="Q102" s="4"/>
    </row>
    <row r="103" spans="2:17" x14ac:dyDescent="0.25">
      <c r="B103" s="17" t="s">
        <v>93</v>
      </c>
      <c r="C103" s="143">
        <v>0</v>
      </c>
      <c r="D103" s="143">
        <v>0</v>
      </c>
      <c r="E103" s="143">
        <v>0</v>
      </c>
      <c r="F103" s="143">
        <v>0</v>
      </c>
      <c r="G103" s="143">
        <v>0</v>
      </c>
      <c r="H103" s="143">
        <v>0</v>
      </c>
      <c r="I103" s="143">
        <v>0</v>
      </c>
      <c r="J103" s="143">
        <v>0</v>
      </c>
      <c r="K103" s="143">
        <v>0</v>
      </c>
      <c r="L103" s="143">
        <v>0</v>
      </c>
      <c r="M103" s="143">
        <v>0</v>
      </c>
      <c r="N103" s="143">
        <v>0</v>
      </c>
      <c r="O103" s="10"/>
      <c r="P103" s="4"/>
      <c r="Q103" s="4"/>
    </row>
    <row r="104" spans="2:17" x14ac:dyDescent="0.25">
      <c r="B104" s="17" t="s">
        <v>98</v>
      </c>
      <c r="C104" s="144">
        <v>0</v>
      </c>
      <c r="D104" s="144">
        <v>0</v>
      </c>
      <c r="E104" s="144">
        <v>0</v>
      </c>
      <c r="F104" s="144">
        <v>0</v>
      </c>
      <c r="G104" s="144">
        <v>0</v>
      </c>
      <c r="H104" s="144">
        <v>0</v>
      </c>
      <c r="I104" s="144">
        <v>0</v>
      </c>
      <c r="J104" s="144">
        <v>0</v>
      </c>
      <c r="K104" s="144">
        <v>0</v>
      </c>
      <c r="L104" s="144">
        <v>0</v>
      </c>
      <c r="M104" s="144">
        <v>0</v>
      </c>
      <c r="N104" s="144">
        <v>0</v>
      </c>
      <c r="O104" s="10"/>
      <c r="P104" s="4"/>
      <c r="Q104" s="4"/>
    </row>
    <row r="105" spans="2:17" x14ac:dyDescent="0.25">
      <c r="B105" s="17" t="s">
        <v>101</v>
      </c>
      <c r="C105" s="106">
        <v>0</v>
      </c>
      <c r="D105" s="106">
        <v>0</v>
      </c>
      <c r="E105" s="106">
        <v>0</v>
      </c>
      <c r="F105" s="106">
        <v>0</v>
      </c>
      <c r="G105" s="106">
        <v>0</v>
      </c>
      <c r="H105" s="106">
        <v>0</v>
      </c>
      <c r="I105" s="106">
        <v>0</v>
      </c>
      <c r="J105" s="106">
        <v>0</v>
      </c>
      <c r="K105" s="106">
        <v>0</v>
      </c>
      <c r="L105" s="106">
        <v>0</v>
      </c>
      <c r="M105" s="106">
        <v>0</v>
      </c>
      <c r="N105" s="106">
        <v>0</v>
      </c>
      <c r="O105" s="10"/>
      <c r="P105" s="4"/>
      <c r="Q105" s="4"/>
    </row>
    <row r="106" spans="2:17" x14ac:dyDescent="0.25">
      <c r="B106" s="17" t="s">
        <v>99</v>
      </c>
      <c r="C106" s="10">
        <f>C103*C104*C105</f>
        <v>0</v>
      </c>
      <c r="D106" s="10">
        <f t="shared" ref="D106:N106" si="176">D103*D104*D105</f>
        <v>0</v>
      </c>
      <c r="E106" s="10">
        <f t="shared" si="176"/>
        <v>0</v>
      </c>
      <c r="F106" s="10">
        <f t="shared" si="176"/>
        <v>0</v>
      </c>
      <c r="G106" s="10">
        <f t="shared" si="176"/>
        <v>0</v>
      </c>
      <c r="H106" s="10">
        <f t="shared" si="176"/>
        <v>0</v>
      </c>
      <c r="I106" s="10">
        <f t="shared" si="176"/>
        <v>0</v>
      </c>
      <c r="J106" s="10">
        <f t="shared" si="176"/>
        <v>0</v>
      </c>
      <c r="K106" s="10">
        <f t="shared" si="176"/>
        <v>0</v>
      </c>
      <c r="L106" s="10">
        <f t="shared" si="176"/>
        <v>0</v>
      </c>
      <c r="M106" s="10">
        <f t="shared" si="176"/>
        <v>0</v>
      </c>
      <c r="N106" s="10">
        <f t="shared" si="176"/>
        <v>0</v>
      </c>
      <c r="O106" s="10">
        <f>SUM(C106:N106)</f>
        <v>0</v>
      </c>
      <c r="P106" s="4"/>
      <c r="Q106" s="4"/>
    </row>
    <row r="107" spans="2:17" x14ac:dyDescent="0.25">
      <c r="B107" s="17" t="s">
        <v>13</v>
      </c>
      <c r="C107" s="10">
        <f>C106*$C$16</f>
        <v>0</v>
      </c>
      <c r="D107" s="10">
        <f t="shared" ref="D107" si="177">D106*$C$16</f>
        <v>0</v>
      </c>
      <c r="E107" s="10">
        <f t="shared" ref="E107" si="178">E106*$C$16</f>
        <v>0</v>
      </c>
      <c r="F107" s="10">
        <f t="shared" ref="F107" si="179">F106*$C$16</f>
        <v>0</v>
      </c>
      <c r="G107" s="10">
        <f t="shared" ref="G107" si="180">G106*$C$16</f>
        <v>0</v>
      </c>
      <c r="H107" s="10">
        <f t="shared" ref="H107" si="181">H106*$C$16</f>
        <v>0</v>
      </c>
      <c r="I107" s="10">
        <f t="shared" ref="I107" si="182">I106*$C$16</f>
        <v>0</v>
      </c>
      <c r="J107" s="10">
        <f t="shared" ref="J107" si="183">J106*$C$16</f>
        <v>0</v>
      </c>
      <c r="K107" s="10">
        <f t="shared" ref="K107" si="184">K106*$C$16</f>
        <v>0</v>
      </c>
      <c r="L107" s="10">
        <f t="shared" ref="L107" si="185">L106*$C$16</f>
        <v>0</v>
      </c>
      <c r="M107" s="10">
        <f t="shared" ref="M107" si="186">M106*$C$16</f>
        <v>0</v>
      </c>
      <c r="N107" s="10">
        <f t="shared" ref="N107" si="187">N106*$C$16</f>
        <v>0</v>
      </c>
      <c r="O107" s="10"/>
      <c r="P107" s="4"/>
      <c r="Q107" s="4"/>
    </row>
    <row r="108" spans="2:17" x14ac:dyDescent="0.25">
      <c r="B108" s="17" t="s">
        <v>14</v>
      </c>
      <c r="C108" s="10">
        <f>C106*$C$17</f>
        <v>0</v>
      </c>
      <c r="D108" s="10">
        <f t="shared" ref="D108:N108" si="188">D106*$C$17</f>
        <v>0</v>
      </c>
      <c r="E108" s="10">
        <f t="shared" si="188"/>
        <v>0</v>
      </c>
      <c r="F108" s="10">
        <f t="shared" si="188"/>
        <v>0</v>
      </c>
      <c r="G108" s="10">
        <f t="shared" si="188"/>
        <v>0</v>
      </c>
      <c r="H108" s="10">
        <f t="shared" si="188"/>
        <v>0</v>
      </c>
      <c r="I108" s="10">
        <f t="shared" si="188"/>
        <v>0</v>
      </c>
      <c r="J108" s="10">
        <f t="shared" si="188"/>
        <v>0</v>
      </c>
      <c r="K108" s="10">
        <f t="shared" si="188"/>
        <v>0</v>
      </c>
      <c r="L108" s="10">
        <f t="shared" si="188"/>
        <v>0</v>
      </c>
      <c r="M108" s="10">
        <f t="shared" si="188"/>
        <v>0</v>
      </c>
      <c r="N108" s="10">
        <f t="shared" si="188"/>
        <v>0</v>
      </c>
      <c r="O108" s="10"/>
      <c r="P108" s="4"/>
      <c r="Q108" s="4"/>
    </row>
    <row r="109" spans="2:17" x14ac:dyDescent="0.25">
      <c r="B109" s="17" t="s">
        <v>94</v>
      </c>
      <c r="C109" s="10">
        <f>C106*$C$18</f>
        <v>0</v>
      </c>
      <c r="D109" s="10">
        <f t="shared" ref="D109:N109" si="189">D106*$C$18</f>
        <v>0</v>
      </c>
      <c r="E109" s="10">
        <f t="shared" si="189"/>
        <v>0</v>
      </c>
      <c r="F109" s="10">
        <f t="shared" si="189"/>
        <v>0</v>
      </c>
      <c r="G109" s="10">
        <f t="shared" si="189"/>
        <v>0</v>
      </c>
      <c r="H109" s="10">
        <f t="shared" si="189"/>
        <v>0</v>
      </c>
      <c r="I109" s="10">
        <f t="shared" si="189"/>
        <v>0</v>
      </c>
      <c r="J109" s="10">
        <f t="shared" si="189"/>
        <v>0</v>
      </c>
      <c r="K109" s="10">
        <f t="shared" si="189"/>
        <v>0</v>
      </c>
      <c r="L109" s="10">
        <f t="shared" si="189"/>
        <v>0</v>
      </c>
      <c r="M109" s="10">
        <f t="shared" si="189"/>
        <v>0</v>
      </c>
      <c r="N109" s="10">
        <f t="shared" si="189"/>
        <v>0</v>
      </c>
      <c r="O109" s="10"/>
      <c r="P109" s="4"/>
      <c r="Q109" s="4"/>
    </row>
    <row r="110" spans="2:17" x14ac:dyDescent="0.25">
      <c r="B110" s="17" t="s">
        <v>15</v>
      </c>
      <c r="C110" s="142">
        <f>C106*$C$19</f>
        <v>0</v>
      </c>
      <c r="D110" s="142">
        <f t="shared" ref="D110:N110" si="190">D106*$C$19</f>
        <v>0</v>
      </c>
      <c r="E110" s="142">
        <f t="shared" si="190"/>
        <v>0</v>
      </c>
      <c r="F110" s="142">
        <f t="shared" si="190"/>
        <v>0</v>
      </c>
      <c r="G110" s="142">
        <f t="shared" si="190"/>
        <v>0</v>
      </c>
      <c r="H110" s="142">
        <f t="shared" si="190"/>
        <v>0</v>
      </c>
      <c r="I110" s="142">
        <f t="shared" si="190"/>
        <v>0</v>
      </c>
      <c r="J110" s="142">
        <f t="shared" si="190"/>
        <v>0</v>
      </c>
      <c r="K110" s="142">
        <f t="shared" si="190"/>
        <v>0</v>
      </c>
      <c r="L110" s="142">
        <f t="shared" si="190"/>
        <v>0</v>
      </c>
      <c r="M110" s="142">
        <f t="shared" si="190"/>
        <v>0</v>
      </c>
      <c r="N110" s="142">
        <f t="shared" si="190"/>
        <v>0</v>
      </c>
      <c r="O110" s="10"/>
      <c r="P110" s="4"/>
      <c r="Q110" s="4"/>
    </row>
    <row r="111" spans="2:17" x14ac:dyDescent="0.25">
      <c r="B111" s="17" t="s">
        <v>95</v>
      </c>
      <c r="C111" s="142">
        <f>SUM(C107:C110)</f>
        <v>0</v>
      </c>
      <c r="D111" s="142">
        <f t="shared" ref="D111" si="191">SUM(D107:D110)</f>
        <v>0</v>
      </c>
      <c r="E111" s="142">
        <f t="shared" ref="E111" si="192">SUM(E107:E110)</f>
        <v>0</v>
      </c>
      <c r="F111" s="142">
        <f t="shared" ref="F111" si="193">SUM(F107:F110)</f>
        <v>0</v>
      </c>
      <c r="G111" s="142">
        <f t="shared" ref="G111" si="194">SUM(G107:G110)</f>
        <v>0</v>
      </c>
      <c r="H111" s="142">
        <f t="shared" ref="H111" si="195">SUM(H107:H110)</f>
        <v>0</v>
      </c>
      <c r="I111" s="142">
        <f t="shared" ref="I111" si="196">SUM(I107:I110)</f>
        <v>0</v>
      </c>
      <c r="J111" s="142">
        <f t="shared" ref="J111" si="197">SUM(J107:J110)</f>
        <v>0</v>
      </c>
      <c r="K111" s="142">
        <f t="shared" ref="K111" si="198">SUM(K107:K110)</f>
        <v>0</v>
      </c>
      <c r="L111" s="142">
        <f t="shared" ref="L111" si="199">SUM(L107:L110)</f>
        <v>0</v>
      </c>
      <c r="M111" s="142">
        <f t="shared" ref="M111" si="200">SUM(M107:M110)</f>
        <v>0</v>
      </c>
      <c r="N111" s="142">
        <f t="shared" ref="N111" si="201">SUM(N107:N110)</f>
        <v>0</v>
      </c>
      <c r="O111" s="10">
        <f t="shared" ref="O111" si="202">SUM(C111:N111)</f>
        <v>0</v>
      </c>
      <c r="P111" s="4"/>
      <c r="Q111" s="4"/>
    </row>
    <row r="112" spans="2:17" x14ac:dyDescent="0.25">
      <c r="B112" s="4"/>
      <c r="C112" s="4"/>
      <c r="D112" s="4"/>
      <c r="E112" s="4"/>
      <c r="F112" s="4"/>
      <c r="G112" s="4"/>
      <c r="H112" s="4"/>
      <c r="I112" s="4"/>
      <c r="J112" s="4"/>
      <c r="K112" s="4"/>
      <c r="L112" s="4"/>
      <c r="M112" s="4"/>
      <c r="N112" s="4"/>
      <c r="O112" s="4"/>
      <c r="P112" s="4"/>
      <c r="Q112" s="4"/>
    </row>
    <row r="113" spans="2:17" x14ac:dyDescent="0.25">
      <c r="B113" s="20" t="str">
        <f>$B$13</f>
        <v>Wages and Salaries</v>
      </c>
      <c r="C113" s="4"/>
      <c r="D113" s="4"/>
      <c r="E113" s="4"/>
      <c r="F113" s="4"/>
      <c r="G113" s="4"/>
      <c r="H113" s="4"/>
      <c r="I113" s="4"/>
      <c r="J113" s="4"/>
      <c r="K113" s="4"/>
      <c r="L113" s="4"/>
      <c r="M113" s="4"/>
      <c r="N113" s="4"/>
      <c r="O113" s="4"/>
      <c r="P113" s="4"/>
      <c r="Q113" s="4"/>
    </row>
    <row r="114" spans="2:17" x14ac:dyDescent="0.25">
      <c r="B114" s="20" t="str">
        <f>B14</f>
        <v>Your Company Name</v>
      </c>
      <c r="C114" s="20"/>
      <c r="D114" s="20"/>
      <c r="E114" s="20"/>
      <c r="F114" s="20"/>
      <c r="G114" s="20"/>
      <c r="H114" s="20"/>
      <c r="I114" s="20"/>
      <c r="J114" s="20"/>
      <c r="K114" s="20"/>
      <c r="L114" s="20"/>
      <c r="M114" s="20"/>
      <c r="N114" s="20"/>
      <c r="O114" s="6"/>
      <c r="P114" s="4"/>
      <c r="Q114" s="4"/>
    </row>
    <row r="115" spans="2:17" x14ac:dyDescent="0.25">
      <c r="B115" s="21"/>
      <c r="C115" s="22">
        <f>DATE(YEAR(C94)+1,MONTH(C94),DAY(C94))</f>
        <v>45078</v>
      </c>
      <c r="D115" s="22">
        <f>DATE(YEAR(C115),MONTH(C115)+1,DAY(C115))</f>
        <v>45108</v>
      </c>
      <c r="E115" s="22">
        <f t="shared" ref="E115" si="203">DATE(YEAR(D115),MONTH(D115)+1,DAY(D115))</f>
        <v>45139</v>
      </c>
      <c r="F115" s="22">
        <f t="shared" ref="F115" si="204">DATE(YEAR(E115),MONTH(E115)+1,DAY(E115))</f>
        <v>45170</v>
      </c>
      <c r="G115" s="22">
        <f t="shared" ref="G115" si="205">DATE(YEAR(F115),MONTH(F115)+1,DAY(F115))</f>
        <v>45200</v>
      </c>
      <c r="H115" s="22">
        <f t="shared" ref="H115" si="206">DATE(YEAR(G115),MONTH(G115)+1,DAY(G115))</f>
        <v>45231</v>
      </c>
      <c r="I115" s="22">
        <f t="shared" ref="I115" si="207">DATE(YEAR(H115),MONTH(H115)+1,DAY(H115))</f>
        <v>45261</v>
      </c>
      <c r="J115" s="22">
        <f t="shared" ref="J115" si="208">DATE(YEAR(I115),MONTH(I115)+1,DAY(I115))</f>
        <v>45292</v>
      </c>
      <c r="K115" s="22">
        <f t="shared" ref="K115" si="209">DATE(YEAR(J115),MONTH(J115)+1,DAY(J115))</f>
        <v>45323</v>
      </c>
      <c r="L115" s="22">
        <f t="shared" ref="L115" si="210">DATE(YEAR(K115),MONTH(K115)+1,DAY(K115))</f>
        <v>45352</v>
      </c>
      <c r="M115" s="22">
        <f t="shared" ref="M115" si="211">DATE(YEAR(L115),MONTH(L115)+1,DAY(L115))</f>
        <v>45383</v>
      </c>
      <c r="N115" s="22">
        <f t="shared" ref="N115" si="212">DATE(YEAR(M115),MONTH(M115)+1,DAY(M115))</f>
        <v>45413</v>
      </c>
      <c r="O115" s="23" t="s">
        <v>52</v>
      </c>
      <c r="P115" s="4"/>
      <c r="Q115" s="4"/>
    </row>
    <row r="116" spans="2:17" x14ac:dyDescent="0.25">
      <c r="B116" s="17" t="s">
        <v>92</v>
      </c>
      <c r="C116" s="143">
        <v>0</v>
      </c>
      <c r="D116" s="143">
        <v>0</v>
      </c>
      <c r="E116" s="143">
        <v>0</v>
      </c>
      <c r="F116" s="143">
        <v>0</v>
      </c>
      <c r="G116" s="143">
        <v>0</v>
      </c>
      <c r="H116" s="143">
        <v>0</v>
      </c>
      <c r="I116" s="143">
        <v>0</v>
      </c>
      <c r="J116" s="143">
        <v>0</v>
      </c>
      <c r="K116" s="143">
        <v>0</v>
      </c>
      <c r="L116" s="143">
        <v>0</v>
      </c>
      <c r="M116" s="143">
        <v>0</v>
      </c>
      <c r="N116" s="143">
        <v>0</v>
      </c>
      <c r="O116" s="10"/>
      <c r="P116" s="4"/>
      <c r="Q116" s="4"/>
    </row>
    <row r="117" spans="2:17" x14ac:dyDescent="0.25">
      <c r="B117" s="17" t="s">
        <v>271</v>
      </c>
      <c r="C117" s="106">
        <v>0</v>
      </c>
      <c r="D117" s="106">
        <v>0</v>
      </c>
      <c r="E117" s="106">
        <v>0</v>
      </c>
      <c r="F117" s="106">
        <v>0</v>
      </c>
      <c r="G117" s="106">
        <v>0</v>
      </c>
      <c r="H117" s="106">
        <v>0</v>
      </c>
      <c r="I117" s="106">
        <v>0</v>
      </c>
      <c r="J117" s="106">
        <v>0</v>
      </c>
      <c r="K117" s="106">
        <v>0</v>
      </c>
      <c r="L117" s="106">
        <v>0</v>
      </c>
      <c r="M117" s="106">
        <v>0</v>
      </c>
      <c r="N117" s="106">
        <v>0</v>
      </c>
      <c r="O117" s="10"/>
      <c r="P117" s="4"/>
      <c r="Q117" s="4"/>
    </row>
    <row r="118" spans="2:17" x14ac:dyDescent="0.25">
      <c r="B118" s="17" t="s">
        <v>270</v>
      </c>
      <c r="C118" s="10">
        <f>C116*C117/12</f>
        <v>0</v>
      </c>
      <c r="D118" s="10">
        <f t="shared" ref="D118:N118" si="213">D116*D117/12</f>
        <v>0</v>
      </c>
      <c r="E118" s="10">
        <f t="shared" si="213"/>
        <v>0</v>
      </c>
      <c r="F118" s="10">
        <f t="shared" si="213"/>
        <v>0</v>
      </c>
      <c r="G118" s="10">
        <f t="shared" si="213"/>
        <v>0</v>
      </c>
      <c r="H118" s="10">
        <f t="shared" si="213"/>
        <v>0</v>
      </c>
      <c r="I118" s="10">
        <f t="shared" si="213"/>
        <v>0</v>
      </c>
      <c r="J118" s="10">
        <f t="shared" si="213"/>
        <v>0</v>
      </c>
      <c r="K118" s="10">
        <f t="shared" si="213"/>
        <v>0</v>
      </c>
      <c r="L118" s="10">
        <f t="shared" si="213"/>
        <v>0</v>
      </c>
      <c r="M118" s="10">
        <f t="shared" si="213"/>
        <v>0</v>
      </c>
      <c r="N118" s="10">
        <f t="shared" si="213"/>
        <v>0</v>
      </c>
      <c r="O118" s="10">
        <f>SUM(C118:N118)</f>
        <v>0</v>
      </c>
      <c r="P118" s="4"/>
      <c r="Q118" s="4"/>
    </row>
    <row r="119" spans="2:17" x14ac:dyDescent="0.25">
      <c r="B119" s="17" t="s">
        <v>21</v>
      </c>
      <c r="C119" s="10">
        <f>C118*$C$16</f>
        <v>0</v>
      </c>
      <c r="D119" s="10">
        <f t="shared" ref="D119" si="214">D118*$C$16</f>
        <v>0</v>
      </c>
      <c r="E119" s="10">
        <f t="shared" ref="E119" si="215">E118*$C$16</f>
        <v>0</v>
      </c>
      <c r="F119" s="10">
        <f t="shared" ref="F119" si="216">F118*$C$16</f>
        <v>0</v>
      </c>
      <c r="G119" s="10">
        <f t="shared" ref="G119" si="217">G118*$C$16</f>
        <v>0</v>
      </c>
      <c r="H119" s="10">
        <f t="shared" ref="H119" si="218">H118*$C$16</f>
        <v>0</v>
      </c>
      <c r="I119" s="10">
        <f t="shared" ref="I119" si="219">I118*$C$16</f>
        <v>0</v>
      </c>
      <c r="J119" s="10">
        <f t="shared" ref="J119" si="220">J118*$C$16</f>
        <v>0</v>
      </c>
      <c r="K119" s="10">
        <f t="shared" ref="K119" si="221">K118*$C$16</f>
        <v>0</v>
      </c>
      <c r="L119" s="10">
        <f t="shared" ref="L119" si="222">L118*$C$16</f>
        <v>0</v>
      </c>
      <c r="M119" s="10">
        <f t="shared" ref="M119" si="223">M118*$C$16</f>
        <v>0</v>
      </c>
      <c r="N119" s="10">
        <f t="shared" ref="N119" si="224">N118*$C$16</f>
        <v>0</v>
      </c>
      <c r="O119" s="10"/>
      <c r="P119" s="4"/>
      <c r="Q119" s="4"/>
    </row>
    <row r="120" spans="2:17" x14ac:dyDescent="0.25">
      <c r="B120" s="17" t="s">
        <v>22</v>
      </c>
      <c r="C120" s="10">
        <f>C118*$C$17</f>
        <v>0</v>
      </c>
      <c r="D120" s="10">
        <f t="shared" ref="D120:N120" si="225">D118*$C$17</f>
        <v>0</v>
      </c>
      <c r="E120" s="10">
        <f t="shared" si="225"/>
        <v>0</v>
      </c>
      <c r="F120" s="10">
        <f t="shared" si="225"/>
        <v>0</v>
      </c>
      <c r="G120" s="10">
        <f t="shared" si="225"/>
        <v>0</v>
      </c>
      <c r="H120" s="10">
        <f t="shared" si="225"/>
        <v>0</v>
      </c>
      <c r="I120" s="10">
        <f t="shared" si="225"/>
        <v>0</v>
      </c>
      <c r="J120" s="10">
        <f t="shared" si="225"/>
        <v>0</v>
      </c>
      <c r="K120" s="10">
        <f t="shared" si="225"/>
        <v>0</v>
      </c>
      <c r="L120" s="10">
        <f t="shared" si="225"/>
        <v>0</v>
      </c>
      <c r="M120" s="10">
        <f t="shared" si="225"/>
        <v>0</v>
      </c>
      <c r="N120" s="10">
        <f t="shared" si="225"/>
        <v>0</v>
      </c>
      <c r="O120" s="10"/>
      <c r="P120" s="4"/>
      <c r="Q120" s="4"/>
    </row>
    <row r="121" spans="2:17" x14ac:dyDescent="0.25">
      <c r="B121" s="17" t="s">
        <v>24</v>
      </c>
      <c r="C121" s="10">
        <f>C118*$C$18</f>
        <v>0</v>
      </c>
      <c r="D121" s="10">
        <f t="shared" ref="D121:N121" si="226">D118*$C$18</f>
        <v>0</v>
      </c>
      <c r="E121" s="10">
        <f t="shared" si="226"/>
        <v>0</v>
      </c>
      <c r="F121" s="10">
        <f t="shared" si="226"/>
        <v>0</v>
      </c>
      <c r="G121" s="10">
        <f t="shared" si="226"/>
        <v>0</v>
      </c>
      <c r="H121" s="10">
        <f t="shared" si="226"/>
        <v>0</v>
      </c>
      <c r="I121" s="10">
        <f t="shared" si="226"/>
        <v>0</v>
      </c>
      <c r="J121" s="10">
        <f t="shared" si="226"/>
        <v>0</v>
      </c>
      <c r="K121" s="10">
        <f t="shared" si="226"/>
        <v>0</v>
      </c>
      <c r="L121" s="10">
        <f t="shared" si="226"/>
        <v>0</v>
      </c>
      <c r="M121" s="10">
        <f t="shared" si="226"/>
        <v>0</v>
      </c>
      <c r="N121" s="10">
        <f t="shared" si="226"/>
        <v>0</v>
      </c>
      <c r="O121" s="10"/>
      <c r="P121" s="4"/>
      <c r="Q121" s="4"/>
    </row>
    <row r="122" spans="2:17" x14ac:dyDescent="0.25">
      <c r="B122" s="17" t="s">
        <v>95</v>
      </c>
      <c r="C122" s="10">
        <f>SUM(C119:C121)</f>
        <v>0</v>
      </c>
      <c r="D122" s="10">
        <f t="shared" ref="D122" si="227">SUM(D119:D121)</f>
        <v>0</v>
      </c>
      <c r="E122" s="10">
        <f t="shared" ref="E122" si="228">SUM(E119:E121)</f>
        <v>0</v>
      </c>
      <c r="F122" s="10">
        <f t="shared" ref="F122" si="229">SUM(F119:F121)</f>
        <v>0</v>
      </c>
      <c r="G122" s="10">
        <f t="shared" ref="G122" si="230">SUM(G119:G121)</f>
        <v>0</v>
      </c>
      <c r="H122" s="10">
        <f t="shared" ref="H122" si="231">SUM(H119:H121)</f>
        <v>0</v>
      </c>
      <c r="I122" s="10">
        <f t="shared" ref="I122" si="232">SUM(I119:I121)</f>
        <v>0</v>
      </c>
      <c r="J122" s="10">
        <f t="shared" ref="J122" si="233">SUM(J119:J121)</f>
        <v>0</v>
      </c>
      <c r="K122" s="10">
        <f t="shared" ref="K122" si="234">SUM(K119:K121)</f>
        <v>0</v>
      </c>
      <c r="L122" s="10">
        <f t="shared" ref="L122" si="235">SUM(L119:L121)</f>
        <v>0</v>
      </c>
      <c r="M122" s="10">
        <f t="shared" ref="M122" si="236">SUM(M119:M121)</f>
        <v>0</v>
      </c>
      <c r="N122" s="10">
        <f t="shared" ref="N122" si="237">SUM(N119:N121)</f>
        <v>0</v>
      </c>
      <c r="O122" s="10">
        <f t="shared" ref="O122" si="238">SUM(C122:N122)</f>
        <v>0</v>
      </c>
      <c r="P122" s="4"/>
      <c r="Q122" s="4"/>
    </row>
    <row r="123" spans="2:17" x14ac:dyDescent="0.25">
      <c r="B123" s="17"/>
      <c r="C123" s="10"/>
      <c r="D123" s="10"/>
      <c r="E123" s="10"/>
      <c r="F123" s="10"/>
      <c r="G123" s="10"/>
      <c r="H123" s="10"/>
      <c r="I123" s="10"/>
      <c r="J123" s="10"/>
      <c r="K123" s="10"/>
      <c r="L123" s="10"/>
      <c r="M123" s="10"/>
      <c r="N123" s="10"/>
      <c r="O123" s="10"/>
      <c r="P123" s="4"/>
      <c r="Q123" s="4"/>
    </row>
    <row r="124" spans="2:17" x14ac:dyDescent="0.25">
      <c r="B124" s="17" t="s">
        <v>93</v>
      </c>
      <c r="C124" s="143">
        <v>0</v>
      </c>
      <c r="D124" s="143">
        <v>0</v>
      </c>
      <c r="E124" s="143">
        <v>0</v>
      </c>
      <c r="F124" s="143">
        <v>0</v>
      </c>
      <c r="G124" s="143">
        <v>0</v>
      </c>
      <c r="H124" s="143">
        <v>0</v>
      </c>
      <c r="I124" s="143">
        <v>0</v>
      </c>
      <c r="J124" s="143">
        <v>0</v>
      </c>
      <c r="K124" s="143">
        <v>0</v>
      </c>
      <c r="L124" s="143">
        <v>0</v>
      </c>
      <c r="M124" s="143">
        <v>0</v>
      </c>
      <c r="N124" s="143">
        <v>0</v>
      </c>
      <c r="O124" s="10"/>
      <c r="P124" s="4"/>
      <c r="Q124" s="4"/>
    </row>
    <row r="125" spans="2:17" x14ac:dyDescent="0.25">
      <c r="B125" s="17" t="s">
        <v>98</v>
      </c>
      <c r="C125" s="144">
        <v>0</v>
      </c>
      <c r="D125" s="144">
        <v>0</v>
      </c>
      <c r="E125" s="144">
        <v>0</v>
      </c>
      <c r="F125" s="144">
        <v>0</v>
      </c>
      <c r="G125" s="144">
        <v>0</v>
      </c>
      <c r="H125" s="144">
        <v>0</v>
      </c>
      <c r="I125" s="144">
        <v>0</v>
      </c>
      <c r="J125" s="144">
        <v>0</v>
      </c>
      <c r="K125" s="144">
        <v>0</v>
      </c>
      <c r="L125" s="144">
        <v>0</v>
      </c>
      <c r="M125" s="144">
        <v>0</v>
      </c>
      <c r="N125" s="144">
        <v>0</v>
      </c>
      <c r="O125" s="10"/>
      <c r="P125" s="4"/>
      <c r="Q125" s="4"/>
    </row>
    <row r="126" spans="2:17" x14ac:dyDescent="0.25">
      <c r="B126" s="17" t="s">
        <v>101</v>
      </c>
      <c r="C126" s="106">
        <v>0</v>
      </c>
      <c r="D126" s="106">
        <v>0</v>
      </c>
      <c r="E126" s="106">
        <v>0</v>
      </c>
      <c r="F126" s="106">
        <v>0</v>
      </c>
      <c r="G126" s="106">
        <v>0</v>
      </c>
      <c r="H126" s="106">
        <v>0</v>
      </c>
      <c r="I126" s="106">
        <v>0</v>
      </c>
      <c r="J126" s="106">
        <v>0</v>
      </c>
      <c r="K126" s="106">
        <v>0</v>
      </c>
      <c r="L126" s="106">
        <v>0</v>
      </c>
      <c r="M126" s="106">
        <v>0</v>
      </c>
      <c r="N126" s="106">
        <v>0</v>
      </c>
      <c r="O126" s="10"/>
      <c r="P126" s="4"/>
      <c r="Q126" s="4"/>
    </row>
    <row r="127" spans="2:17" x14ac:dyDescent="0.25">
      <c r="B127" s="17" t="s">
        <v>99</v>
      </c>
      <c r="C127" s="10">
        <f>C124*C125*C126</f>
        <v>0</v>
      </c>
      <c r="D127" s="10">
        <f t="shared" ref="D127:N127" si="239">D124*D125*D126</f>
        <v>0</v>
      </c>
      <c r="E127" s="10">
        <f t="shared" si="239"/>
        <v>0</v>
      </c>
      <c r="F127" s="10">
        <f t="shared" si="239"/>
        <v>0</v>
      </c>
      <c r="G127" s="10">
        <f t="shared" si="239"/>
        <v>0</v>
      </c>
      <c r="H127" s="10">
        <f t="shared" si="239"/>
        <v>0</v>
      </c>
      <c r="I127" s="10">
        <f t="shared" si="239"/>
        <v>0</v>
      </c>
      <c r="J127" s="10">
        <f t="shared" si="239"/>
        <v>0</v>
      </c>
      <c r="K127" s="10">
        <f t="shared" si="239"/>
        <v>0</v>
      </c>
      <c r="L127" s="10">
        <f t="shared" si="239"/>
        <v>0</v>
      </c>
      <c r="M127" s="10">
        <f t="shared" si="239"/>
        <v>0</v>
      </c>
      <c r="N127" s="10">
        <f t="shared" si="239"/>
        <v>0</v>
      </c>
      <c r="O127" s="10">
        <f>SUM(C127:N127)</f>
        <v>0</v>
      </c>
      <c r="P127" s="4"/>
      <c r="Q127" s="4"/>
    </row>
    <row r="128" spans="2:17" x14ac:dyDescent="0.25">
      <c r="B128" s="17" t="s">
        <v>13</v>
      </c>
      <c r="C128" s="10">
        <f>C127*$C$16</f>
        <v>0</v>
      </c>
      <c r="D128" s="10">
        <f t="shared" ref="D128" si="240">D127*$C$16</f>
        <v>0</v>
      </c>
      <c r="E128" s="10">
        <f t="shared" ref="E128" si="241">E127*$C$16</f>
        <v>0</v>
      </c>
      <c r="F128" s="10">
        <f t="shared" ref="F128" si="242">F127*$C$16</f>
        <v>0</v>
      </c>
      <c r="G128" s="10">
        <f t="shared" ref="G128" si="243">G127*$C$16</f>
        <v>0</v>
      </c>
      <c r="H128" s="10">
        <f t="shared" ref="H128" si="244">H127*$C$16</f>
        <v>0</v>
      </c>
      <c r="I128" s="10">
        <f t="shared" ref="I128" si="245">I127*$C$16</f>
        <v>0</v>
      </c>
      <c r="J128" s="10">
        <f t="shared" ref="J128" si="246">J127*$C$16</f>
        <v>0</v>
      </c>
      <c r="K128" s="10">
        <f t="shared" ref="K128" si="247">K127*$C$16</f>
        <v>0</v>
      </c>
      <c r="L128" s="10">
        <f t="shared" ref="L128" si="248">L127*$C$16</f>
        <v>0</v>
      </c>
      <c r="M128" s="10">
        <f t="shared" ref="M128" si="249">M127*$C$16</f>
        <v>0</v>
      </c>
      <c r="N128" s="10">
        <f t="shared" ref="N128" si="250">N127*$C$16</f>
        <v>0</v>
      </c>
      <c r="O128" s="10"/>
      <c r="P128" s="4"/>
      <c r="Q128" s="4"/>
    </row>
    <row r="129" spans="2:17" x14ac:dyDescent="0.25">
      <c r="B129" s="17" t="s">
        <v>14</v>
      </c>
      <c r="C129" s="10">
        <f>C127*$C$17</f>
        <v>0</v>
      </c>
      <c r="D129" s="10">
        <f t="shared" ref="D129:N129" si="251">D127*$C$17</f>
        <v>0</v>
      </c>
      <c r="E129" s="10">
        <f t="shared" si="251"/>
        <v>0</v>
      </c>
      <c r="F129" s="10">
        <f t="shared" si="251"/>
        <v>0</v>
      </c>
      <c r="G129" s="10">
        <f t="shared" si="251"/>
        <v>0</v>
      </c>
      <c r="H129" s="10">
        <f t="shared" si="251"/>
        <v>0</v>
      </c>
      <c r="I129" s="10">
        <f t="shared" si="251"/>
        <v>0</v>
      </c>
      <c r="J129" s="10">
        <f t="shared" si="251"/>
        <v>0</v>
      </c>
      <c r="K129" s="10">
        <f t="shared" si="251"/>
        <v>0</v>
      </c>
      <c r="L129" s="10">
        <f t="shared" si="251"/>
        <v>0</v>
      </c>
      <c r="M129" s="10">
        <f t="shared" si="251"/>
        <v>0</v>
      </c>
      <c r="N129" s="10">
        <f t="shared" si="251"/>
        <v>0</v>
      </c>
      <c r="O129" s="10"/>
      <c r="P129" s="4"/>
      <c r="Q129" s="4"/>
    </row>
    <row r="130" spans="2:17" x14ac:dyDescent="0.25">
      <c r="B130" s="17" t="s">
        <v>94</v>
      </c>
      <c r="C130" s="10">
        <f>C127*$C$18</f>
        <v>0</v>
      </c>
      <c r="D130" s="10">
        <f t="shared" ref="D130:N130" si="252">D127*$C$18</f>
        <v>0</v>
      </c>
      <c r="E130" s="10">
        <f t="shared" si="252"/>
        <v>0</v>
      </c>
      <c r="F130" s="10">
        <f t="shared" si="252"/>
        <v>0</v>
      </c>
      <c r="G130" s="10">
        <f t="shared" si="252"/>
        <v>0</v>
      </c>
      <c r="H130" s="10">
        <f t="shared" si="252"/>
        <v>0</v>
      </c>
      <c r="I130" s="10">
        <f t="shared" si="252"/>
        <v>0</v>
      </c>
      <c r="J130" s="10">
        <f t="shared" si="252"/>
        <v>0</v>
      </c>
      <c r="K130" s="10">
        <f t="shared" si="252"/>
        <v>0</v>
      </c>
      <c r="L130" s="10">
        <f t="shared" si="252"/>
        <v>0</v>
      </c>
      <c r="M130" s="10">
        <f t="shared" si="252"/>
        <v>0</v>
      </c>
      <c r="N130" s="10">
        <f t="shared" si="252"/>
        <v>0</v>
      </c>
      <c r="O130" s="10"/>
      <c r="P130" s="4"/>
      <c r="Q130" s="4"/>
    </row>
    <row r="131" spans="2:17" x14ac:dyDescent="0.25">
      <c r="B131" s="17" t="s">
        <v>15</v>
      </c>
      <c r="C131" s="142">
        <f>C127*$C$19</f>
        <v>0</v>
      </c>
      <c r="D131" s="142">
        <f t="shared" ref="D131:N131" si="253">D127*$C$19</f>
        <v>0</v>
      </c>
      <c r="E131" s="142">
        <f t="shared" si="253"/>
        <v>0</v>
      </c>
      <c r="F131" s="142">
        <f t="shared" si="253"/>
        <v>0</v>
      </c>
      <c r="G131" s="142">
        <f t="shared" si="253"/>
        <v>0</v>
      </c>
      <c r="H131" s="142">
        <f t="shared" si="253"/>
        <v>0</v>
      </c>
      <c r="I131" s="142">
        <f t="shared" si="253"/>
        <v>0</v>
      </c>
      <c r="J131" s="142">
        <f t="shared" si="253"/>
        <v>0</v>
      </c>
      <c r="K131" s="142">
        <f t="shared" si="253"/>
        <v>0</v>
      </c>
      <c r="L131" s="142">
        <f t="shared" si="253"/>
        <v>0</v>
      </c>
      <c r="M131" s="142">
        <f t="shared" si="253"/>
        <v>0</v>
      </c>
      <c r="N131" s="142">
        <f t="shared" si="253"/>
        <v>0</v>
      </c>
      <c r="O131" s="10"/>
      <c r="P131" s="4"/>
      <c r="Q131" s="4"/>
    </row>
    <row r="132" spans="2:17" x14ac:dyDescent="0.25">
      <c r="B132" s="17" t="s">
        <v>95</v>
      </c>
      <c r="C132" s="142">
        <f>SUM(C128:C131)</f>
        <v>0</v>
      </c>
      <c r="D132" s="142">
        <f t="shared" ref="D132" si="254">SUM(D128:D131)</f>
        <v>0</v>
      </c>
      <c r="E132" s="142">
        <f t="shared" ref="E132" si="255">SUM(E128:E131)</f>
        <v>0</v>
      </c>
      <c r="F132" s="142">
        <f t="shared" ref="F132" si="256">SUM(F128:F131)</f>
        <v>0</v>
      </c>
      <c r="G132" s="142">
        <f t="shared" ref="G132" si="257">SUM(G128:G131)</f>
        <v>0</v>
      </c>
      <c r="H132" s="142">
        <f t="shared" ref="H132" si="258">SUM(H128:H131)</f>
        <v>0</v>
      </c>
      <c r="I132" s="142">
        <f t="shared" ref="I132" si="259">SUM(I128:I131)</f>
        <v>0</v>
      </c>
      <c r="J132" s="142">
        <f t="shared" ref="J132" si="260">SUM(J128:J131)</f>
        <v>0</v>
      </c>
      <c r="K132" s="142">
        <f t="shared" ref="K132" si="261">SUM(K128:K131)</f>
        <v>0</v>
      </c>
      <c r="L132" s="142">
        <f t="shared" ref="L132" si="262">SUM(L128:L131)</f>
        <v>0</v>
      </c>
      <c r="M132" s="142">
        <f t="shared" ref="M132" si="263">SUM(M128:M131)</f>
        <v>0</v>
      </c>
      <c r="N132" s="142">
        <f t="shared" ref="N132" si="264">SUM(N128:N131)</f>
        <v>0</v>
      </c>
      <c r="O132" s="10">
        <f t="shared" ref="O132" si="265">SUM(C132:N132)</f>
        <v>0</v>
      </c>
      <c r="P132" s="4"/>
      <c r="Q132" s="4"/>
    </row>
    <row r="133" spans="2:17" x14ac:dyDescent="0.25">
      <c r="B133" s="4"/>
      <c r="C133" s="4"/>
      <c r="D133" s="4"/>
      <c r="E133" s="4"/>
      <c r="F133" s="4"/>
      <c r="G133" s="4"/>
      <c r="H133" s="4"/>
      <c r="I133" s="4"/>
      <c r="J133" s="4"/>
      <c r="K133" s="4"/>
      <c r="L133" s="4"/>
      <c r="M133" s="4"/>
      <c r="N133" s="4"/>
      <c r="O133" s="4"/>
      <c r="P133" s="4"/>
      <c r="Q133" s="4"/>
    </row>
    <row r="134" spans="2:17" x14ac:dyDescent="0.25">
      <c r="B134" s="4"/>
      <c r="C134" s="4"/>
      <c r="D134" s="4"/>
      <c r="E134" s="4"/>
      <c r="F134" s="4"/>
      <c r="G134" s="4"/>
      <c r="H134" s="4"/>
      <c r="I134" s="4"/>
      <c r="J134" s="4"/>
      <c r="K134" s="4"/>
      <c r="L134" s="4"/>
      <c r="M134" s="4"/>
      <c r="N134" s="4"/>
      <c r="O134" s="4"/>
      <c r="P134" s="4"/>
      <c r="Q134" s="4"/>
    </row>
    <row r="135" spans="2:17" x14ac:dyDescent="0.25">
      <c r="H135" s="4"/>
      <c r="I135" s="4"/>
      <c r="J135" s="4"/>
      <c r="K135" s="4"/>
      <c r="L135" s="4"/>
      <c r="M135" s="4"/>
      <c r="N135" s="4"/>
      <c r="O135" s="4"/>
      <c r="P135" s="4"/>
      <c r="Q135" s="4"/>
    </row>
    <row r="136" spans="2:17" x14ac:dyDescent="0.25">
      <c r="H136" s="4"/>
      <c r="I136" s="4"/>
      <c r="J136" s="4"/>
      <c r="K136" s="4"/>
      <c r="L136" s="4"/>
      <c r="M136" s="4"/>
      <c r="N136" s="4"/>
      <c r="O136" s="4"/>
      <c r="P136" s="4"/>
      <c r="Q136" s="4"/>
    </row>
    <row r="137" spans="2:17" x14ac:dyDescent="0.25">
      <c r="H137" s="4"/>
      <c r="I137" s="4"/>
      <c r="J137" s="4"/>
      <c r="K137" s="4"/>
      <c r="L137" s="4"/>
      <c r="M137" s="4"/>
      <c r="N137" s="4"/>
      <c r="O137" s="4"/>
      <c r="P137" s="4"/>
      <c r="Q137" s="4"/>
    </row>
    <row r="138" spans="2:17" x14ac:dyDescent="0.25">
      <c r="H138" s="4"/>
      <c r="I138" s="4"/>
      <c r="J138" s="4"/>
      <c r="K138" s="4"/>
      <c r="L138" s="4"/>
      <c r="M138" s="4"/>
      <c r="N138" s="4"/>
      <c r="O138" s="4"/>
      <c r="P138" s="4"/>
      <c r="Q138" s="4"/>
    </row>
    <row r="139" spans="2:17" x14ac:dyDescent="0.25">
      <c r="B139" s="4"/>
      <c r="C139" s="4"/>
      <c r="D139" s="4"/>
      <c r="E139" s="4"/>
      <c r="F139" s="4"/>
      <c r="G139" s="4"/>
      <c r="H139" s="4"/>
      <c r="I139" s="4"/>
      <c r="J139" s="4"/>
      <c r="K139" s="4"/>
      <c r="L139" s="4"/>
      <c r="M139" s="4"/>
      <c r="N139" s="4"/>
      <c r="O139" s="4"/>
      <c r="P139" s="4"/>
      <c r="Q139" s="4"/>
    </row>
    <row r="140" spans="2:17" x14ac:dyDescent="0.25">
      <c r="B140" s="4"/>
      <c r="C140" s="4"/>
      <c r="D140" s="4"/>
      <c r="E140" s="4"/>
      <c r="F140" s="4"/>
      <c r="G140" s="4"/>
      <c r="H140" s="4"/>
      <c r="I140" s="4"/>
      <c r="J140" s="4"/>
      <c r="K140" s="4"/>
      <c r="L140" s="4"/>
      <c r="M140" s="4"/>
      <c r="N140" s="4"/>
      <c r="O140" s="4"/>
      <c r="P140" s="4"/>
      <c r="Q140" s="4"/>
    </row>
    <row r="141" spans="2:17" x14ac:dyDescent="0.25">
      <c r="B141" s="4"/>
      <c r="C141" s="4"/>
      <c r="D141" s="4"/>
      <c r="E141" s="4"/>
      <c r="F141" s="4"/>
      <c r="G141" s="4"/>
      <c r="H141" s="4"/>
      <c r="I141" s="4"/>
      <c r="J141" s="4"/>
      <c r="K141" s="4"/>
      <c r="L141" s="4"/>
      <c r="M141" s="4"/>
      <c r="N141" s="4"/>
      <c r="O141" s="4"/>
      <c r="P141" s="4"/>
      <c r="Q141" s="4"/>
    </row>
    <row r="142" spans="2:17" x14ac:dyDescent="0.25">
      <c r="B142" s="4"/>
      <c r="C142" s="4"/>
      <c r="D142" s="4"/>
      <c r="E142" s="4"/>
      <c r="F142" s="4"/>
      <c r="G142" s="4"/>
      <c r="H142" s="4"/>
      <c r="I142" s="4"/>
      <c r="J142" s="4"/>
      <c r="K142" s="4"/>
      <c r="L142" s="4"/>
      <c r="M142" s="4"/>
      <c r="N142" s="4"/>
      <c r="O142" s="4"/>
      <c r="P142" s="4"/>
      <c r="Q142" s="4"/>
    </row>
    <row r="143" spans="2:17" x14ac:dyDescent="0.25">
      <c r="B143" s="4"/>
      <c r="C143" s="4"/>
      <c r="D143" s="4"/>
      <c r="E143" s="4"/>
      <c r="F143" s="4"/>
      <c r="G143" s="4"/>
      <c r="H143" s="4"/>
      <c r="I143" s="4"/>
      <c r="J143" s="4"/>
      <c r="K143" s="4"/>
      <c r="L143" s="4"/>
      <c r="M143" s="4"/>
      <c r="N143" s="4"/>
      <c r="O143" s="4"/>
      <c r="P143" s="4"/>
      <c r="Q143" s="4"/>
    </row>
    <row r="144" spans="2:17" x14ac:dyDescent="0.25">
      <c r="B144" s="4"/>
      <c r="C144" s="4"/>
      <c r="D144" s="4"/>
      <c r="E144" s="4"/>
      <c r="F144" s="4"/>
      <c r="G144" s="4"/>
      <c r="H144" s="4"/>
      <c r="I144" s="4"/>
      <c r="J144" s="4"/>
      <c r="K144" s="4"/>
      <c r="L144" s="4"/>
      <c r="M144" s="4"/>
      <c r="N144" s="4"/>
      <c r="O144" s="4"/>
      <c r="P144" s="4"/>
      <c r="Q144" s="4"/>
    </row>
  </sheetData>
  <mergeCells count="16">
    <mergeCell ref="A11:O11"/>
    <mergeCell ref="A1:J1"/>
    <mergeCell ref="E19:O19"/>
    <mergeCell ref="E17:O17"/>
    <mergeCell ref="E13:O13"/>
    <mergeCell ref="E15:O15"/>
    <mergeCell ref="E14:O14"/>
    <mergeCell ref="E16:O16"/>
    <mergeCell ref="E18:O18"/>
    <mergeCell ref="A3:D3"/>
    <mergeCell ref="A5:O5"/>
    <mergeCell ref="A6:O6"/>
    <mergeCell ref="A7:O7"/>
    <mergeCell ref="A8:O8"/>
    <mergeCell ref="A9:O9"/>
    <mergeCell ref="A10:O10"/>
  </mergeCells>
  <pageMargins left="0.7" right="0.7" top="0.75" bottom="0.75" header="0.3" footer="0.3"/>
  <pageSetup scale="30" orientation="landscape"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51"/>
  <sheetViews>
    <sheetView showGridLines="0" zoomScale="120" zoomScaleNormal="120" workbookViewId="0">
      <selection sqref="A1:J1"/>
    </sheetView>
  </sheetViews>
  <sheetFormatPr defaultRowHeight="13.2" x14ac:dyDescent="0.25"/>
  <cols>
    <col min="1" max="1" width="2.6640625" customWidth="1"/>
    <col min="2" max="2" width="34.5546875" customWidth="1"/>
    <col min="3" max="3" width="12.5546875" customWidth="1"/>
    <col min="4" max="7" width="11.88671875" bestFit="1" customWidth="1"/>
    <col min="8" max="8" width="11.109375" customWidth="1"/>
    <col min="9" max="9" width="11.5546875" bestFit="1" customWidth="1"/>
    <col min="10" max="10" width="11.109375" customWidth="1"/>
    <col min="11" max="11" width="12.109375" customWidth="1"/>
    <col min="12" max="12" width="13.33203125" customWidth="1"/>
    <col min="13" max="14" width="15.6640625" bestFit="1" customWidth="1"/>
    <col min="15" max="15" width="11.5546875" bestFit="1" customWidth="1"/>
    <col min="16" max="16" width="11.5546875" customWidth="1"/>
    <col min="17" max="22" width="11.5546875" bestFit="1" customWidth="1"/>
    <col min="23" max="23" width="11.109375" bestFit="1" customWidth="1"/>
    <col min="24" max="25" width="12.88671875" bestFit="1" customWidth="1"/>
    <col min="26" max="26" width="14" bestFit="1" customWidth="1"/>
    <col min="27" max="27" width="9.88671875" bestFit="1" customWidth="1"/>
    <col min="28" max="28" width="9.6640625" bestFit="1" customWidth="1"/>
    <col min="30" max="30" width="20.6640625" customWidth="1"/>
  </cols>
  <sheetData>
    <row r="1" spans="1:30" ht="13.8" x14ac:dyDescent="0.25">
      <c r="A1" s="311" t="s">
        <v>475</v>
      </c>
      <c r="B1" s="311"/>
      <c r="C1" s="311"/>
      <c r="D1" s="311"/>
      <c r="E1" s="311"/>
      <c r="F1" s="311"/>
      <c r="G1" s="311"/>
      <c r="H1" s="311"/>
      <c r="I1" s="311"/>
      <c r="J1" s="311"/>
    </row>
    <row r="2" spans="1:30" ht="13.8" x14ac:dyDescent="0.25">
      <c r="B2" s="101"/>
    </row>
    <row r="3" spans="1:30" x14ac:dyDescent="0.25">
      <c r="B3" s="241" t="s">
        <v>385</v>
      </c>
      <c r="C3" s="241"/>
      <c r="D3" s="241"/>
    </row>
    <row r="5" spans="1:30" ht="13.8" x14ac:dyDescent="0.25">
      <c r="B5" s="101" t="s">
        <v>338</v>
      </c>
      <c r="C5" s="4"/>
      <c r="D5" s="4"/>
      <c r="E5" s="4"/>
      <c r="F5" s="4"/>
      <c r="G5" s="4"/>
      <c r="H5" s="4"/>
      <c r="I5" s="4"/>
      <c r="J5" s="4"/>
      <c r="K5" s="4"/>
      <c r="L5" s="4"/>
      <c r="M5" s="4"/>
      <c r="N5" s="4"/>
      <c r="O5" s="4"/>
      <c r="P5" s="4"/>
      <c r="Q5" s="4"/>
    </row>
    <row r="6" spans="1:30" x14ac:dyDescent="0.25">
      <c r="B6" s="4"/>
      <c r="C6" s="4"/>
      <c r="D6" s="4"/>
      <c r="E6" s="4"/>
      <c r="F6" s="4"/>
      <c r="G6" s="4"/>
      <c r="H6" s="4"/>
      <c r="I6" s="4"/>
      <c r="J6" s="4"/>
      <c r="K6" s="4"/>
      <c r="L6" s="4"/>
      <c r="M6" s="4"/>
      <c r="N6" s="4"/>
      <c r="O6" s="4"/>
      <c r="P6" s="4"/>
      <c r="Q6" s="4"/>
    </row>
    <row r="7" spans="1:30" x14ac:dyDescent="0.25">
      <c r="B7" s="20" t="s">
        <v>387</v>
      </c>
      <c r="C7" s="4"/>
      <c r="D7" s="4"/>
      <c r="E7" s="4"/>
      <c r="F7" s="4"/>
      <c r="G7" s="4"/>
      <c r="H7" s="4"/>
      <c r="I7" s="4"/>
      <c r="J7" s="4"/>
      <c r="K7" s="4"/>
      <c r="L7" s="4"/>
      <c r="M7" s="4"/>
      <c r="N7" s="4"/>
      <c r="O7" s="4"/>
      <c r="P7" s="4"/>
      <c r="Q7" s="4"/>
    </row>
    <row r="8" spans="1:30" x14ac:dyDescent="0.25">
      <c r="B8" s="20" t="str">
        <f>ControlPanel!B9</f>
        <v>Your Company Name</v>
      </c>
      <c r="C8" s="4"/>
      <c r="D8" s="4"/>
      <c r="E8" s="2"/>
      <c r="F8" s="2"/>
      <c r="G8" s="4"/>
      <c r="H8" s="4"/>
      <c r="I8" s="4"/>
      <c r="J8" s="4"/>
      <c r="K8" s="4"/>
      <c r="L8" s="4"/>
      <c r="M8" s="4"/>
      <c r="N8" s="4"/>
      <c r="O8" s="4"/>
      <c r="P8" s="4"/>
      <c r="Q8" s="4"/>
    </row>
    <row r="9" spans="1:30" x14ac:dyDescent="0.25">
      <c r="B9" s="6"/>
      <c r="C9" s="9"/>
      <c r="D9" s="4"/>
      <c r="E9" s="4"/>
      <c r="F9" s="4"/>
      <c r="G9" s="4"/>
      <c r="H9" s="4"/>
      <c r="I9" s="4"/>
      <c r="J9" s="4"/>
      <c r="K9" s="4"/>
      <c r="L9" s="4"/>
      <c r="M9" s="4"/>
      <c r="N9" s="4"/>
      <c r="O9" s="4"/>
      <c r="P9" s="4"/>
      <c r="Q9" s="4"/>
    </row>
    <row r="10" spans="1:30" x14ac:dyDescent="0.25">
      <c r="B10" s="20" t="str">
        <f>$B$7</f>
        <v>Contractor Labour Costs</v>
      </c>
      <c r="C10" s="6"/>
      <c r="D10" s="4"/>
      <c r="E10" s="4"/>
      <c r="F10" s="4"/>
      <c r="G10" s="4"/>
      <c r="H10" s="4"/>
      <c r="I10" s="4"/>
      <c r="J10" s="4"/>
      <c r="K10" s="4"/>
      <c r="L10" s="4"/>
      <c r="M10" s="4"/>
      <c r="N10" s="4"/>
      <c r="O10" s="4"/>
      <c r="P10" s="4"/>
      <c r="Q10" s="4"/>
    </row>
    <row r="11" spans="1:30" x14ac:dyDescent="0.25">
      <c r="B11" s="20" t="str">
        <f>B8</f>
        <v>Your Company Name</v>
      </c>
      <c r="C11" s="20"/>
      <c r="D11" s="20"/>
      <c r="E11" s="20"/>
      <c r="F11" s="20"/>
      <c r="G11" s="20"/>
      <c r="H11" s="20"/>
      <c r="I11" s="20"/>
      <c r="J11" s="20"/>
      <c r="K11" s="20"/>
      <c r="L11" s="20"/>
      <c r="M11" s="20"/>
      <c r="N11" s="20"/>
      <c r="O11" s="6"/>
      <c r="P11" s="4"/>
      <c r="Q11" s="4"/>
    </row>
    <row r="12" spans="1:30" ht="15" customHeight="1" x14ac:dyDescent="0.25">
      <c r="B12" s="21"/>
      <c r="C12" s="22">
        <f>ControlPanel!B11</f>
        <v>43617</v>
      </c>
      <c r="D12" s="22">
        <f>DATE(YEAR(C12),MONTH(C12)+1,DAY(C12))</f>
        <v>43647</v>
      </c>
      <c r="E12" s="22">
        <f t="shared" ref="E12:N12" si="0">DATE(YEAR(D12),MONTH(D12)+1,DAY(D12))</f>
        <v>43678</v>
      </c>
      <c r="F12" s="22">
        <f t="shared" si="0"/>
        <v>43709</v>
      </c>
      <c r="G12" s="22">
        <f t="shared" si="0"/>
        <v>43739</v>
      </c>
      <c r="H12" s="22">
        <f t="shared" si="0"/>
        <v>43770</v>
      </c>
      <c r="I12" s="22">
        <f t="shared" si="0"/>
        <v>43800</v>
      </c>
      <c r="J12" s="22">
        <f t="shared" si="0"/>
        <v>43831</v>
      </c>
      <c r="K12" s="22">
        <f t="shared" si="0"/>
        <v>43862</v>
      </c>
      <c r="L12" s="22">
        <f t="shared" si="0"/>
        <v>43891</v>
      </c>
      <c r="M12" s="22">
        <f t="shared" si="0"/>
        <v>43922</v>
      </c>
      <c r="N12" s="22">
        <f t="shared" si="0"/>
        <v>43952</v>
      </c>
      <c r="O12" s="23" t="s">
        <v>52</v>
      </c>
      <c r="P12" s="4"/>
      <c r="Q12" s="4"/>
    </row>
    <row r="13" spans="1:30" ht="15" customHeight="1" x14ac:dyDescent="0.25">
      <c r="B13" s="17" t="s">
        <v>386</v>
      </c>
      <c r="C13" s="143">
        <v>0</v>
      </c>
      <c r="D13" s="143">
        <v>0</v>
      </c>
      <c r="E13" s="143">
        <v>0</v>
      </c>
      <c r="F13" s="143">
        <v>0</v>
      </c>
      <c r="G13" s="143">
        <v>0</v>
      </c>
      <c r="H13" s="143">
        <v>0</v>
      </c>
      <c r="I13" s="143">
        <v>0</v>
      </c>
      <c r="J13" s="143">
        <v>0</v>
      </c>
      <c r="K13" s="143">
        <v>0</v>
      </c>
      <c r="L13" s="143">
        <v>0</v>
      </c>
      <c r="M13" s="143">
        <v>0</v>
      </c>
      <c r="N13" s="143">
        <v>0</v>
      </c>
      <c r="O13" s="10"/>
      <c r="P13" s="4"/>
      <c r="Q13" s="4"/>
    </row>
    <row r="14" spans="1:30" x14ac:dyDescent="0.25">
      <c r="B14" s="17" t="s">
        <v>388</v>
      </c>
      <c r="C14" s="106">
        <v>0</v>
      </c>
      <c r="D14" s="106">
        <v>0</v>
      </c>
      <c r="E14" s="106">
        <v>0</v>
      </c>
      <c r="F14" s="106">
        <v>0</v>
      </c>
      <c r="G14" s="106">
        <v>0</v>
      </c>
      <c r="H14" s="106">
        <v>0</v>
      </c>
      <c r="I14" s="106">
        <v>0</v>
      </c>
      <c r="J14" s="106">
        <v>0</v>
      </c>
      <c r="K14" s="106">
        <v>0</v>
      </c>
      <c r="L14" s="106">
        <v>0</v>
      </c>
      <c r="M14" s="106">
        <v>0</v>
      </c>
      <c r="N14" s="106">
        <v>0</v>
      </c>
      <c r="O14" s="10"/>
      <c r="P14" s="4"/>
      <c r="Q14" s="4"/>
    </row>
    <row r="15" spans="1:30" x14ac:dyDescent="0.25">
      <c r="B15" s="17" t="s">
        <v>389</v>
      </c>
      <c r="C15" s="10">
        <f>C13*C14/12</f>
        <v>0</v>
      </c>
      <c r="D15" s="10">
        <f t="shared" ref="D15:N15" si="1">D13*D14/12</f>
        <v>0</v>
      </c>
      <c r="E15" s="10">
        <f t="shared" si="1"/>
        <v>0</v>
      </c>
      <c r="F15" s="10">
        <f t="shared" si="1"/>
        <v>0</v>
      </c>
      <c r="G15" s="10">
        <f t="shared" si="1"/>
        <v>0</v>
      </c>
      <c r="H15" s="10">
        <f t="shared" si="1"/>
        <v>0</v>
      </c>
      <c r="I15" s="10">
        <f t="shared" si="1"/>
        <v>0</v>
      </c>
      <c r="J15" s="10">
        <f t="shared" si="1"/>
        <v>0</v>
      </c>
      <c r="K15" s="10">
        <f t="shared" si="1"/>
        <v>0</v>
      </c>
      <c r="L15" s="10">
        <f t="shared" si="1"/>
        <v>0</v>
      </c>
      <c r="M15" s="10">
        <f t="shared" si="1"/>
        <v>0</v>
      </c>
      <c r="N15" s="10">
        <f t="shared" si="1"/>
        <v>0</v>
      </c>
      <c r="O15" s="10">
        <f>SUM(C15:N15)</f>
        <v>0</v>
      </c>
      <c r="P15" s="4"/>
      <c r="Q15" s="4"/>
    </row>
    <row r="16" spans="1:30" ht="14.25" customHeight="1" x14ac:dyDescent="0.25">
      <c r="B16" s="6"/>
      <c r="C16" s="33"/>
      <c r="D16" s="33"/>
      <c r="E16" s="33"/>
      <c r="F16" s="33"/>
      <c r="G16" s="33"/>
      <c r="H16" s="33"/>
      <c r="I16" s="33"/>
      <c r="J16" s="33"/>
      <c r="K16" s="33"/>
      <c r="L16" s="33"/>
      <c r="M16" s="33"/>
      <c r="N16" s="33"/>
      <c r="O16" s="33"/>
      <c r="P16" s="31"/>
      <c r="Q16" s="31"/>
      <c r="R16" s="3"/>
      <c r="S16" s="3"/>
      <c r="T16" s="3"/>
      <c r="U16" s="3"/>
      <c r="V16" s="3"/>
      <c r="W16" s="3"/>
      <c r="X16" s="3"/>
      <c r="Y16" s="3"/>
      <c r="Z16" s="3"/>
      <c r="AB16" s="3"/>
      <c r="AC16" s="3"/>
      <c r="AD16" s="3"/>
    </row>
    <row r="17" spans="2:17" x14ac:dyDescent="0.25">
      <c r="B17" s="20" t="str">
        <f>$B$7</f>
        <v>Contractor Labour Costs</v>
      </c>
      <c r="C17" s="4"/>
      <c r="D17" s="4"/>
      <c r="E17" s="4"/>
      <c r="F17" s="4"/>
      <c r="G17" s="4"/>
      <c r="H17" s="4"/>
      <c r="I17" s="4"/>
      <c r="J17" s="4"/>
      <c r="K17" s="4"/>
      <c r="L17" s="4"/>
      <c r="M17" s="4"/>
      <c r="N17" s="4"/>
      <c r="O17" s="4"/>
      <c r="P17" s="4"/>
      <c r="Q17" s="4"/>
    </row>
    <row r="18" spans="2:17" x14ac:dyDescent="0.25">
      <c r="B18" s="20" t="str">
        <f>B8</f>
        <v>Your Company Name</v>
      </c>
      <c r="C18" s="20"/>
      <c r="D18" s="20"/>
      <c r="E18" s="20"/>
      <c r="F18" s="20"/>
      <c r="G18" s="20"/>
      <c r="H18" s="20"/>
      <c r="I18" s="20"/>
      <c r="J18" s="20"/>
      <c r="K18" s="20"/>
      <c r="L18" s="20"/>
      <c r="M18" s="20"/>
      <c r="N18" s="20"/>
      <c r="O18" s="6"/>
      <c r="P18" s="4"/>
      <c r="Q18" s="4"/>
    </row>
    <row r="19" spans="2:17" x14ac:dyDescent="0.25">
      <c r="B19" s="21"/>
      <c r="C19" s="22">
        <f>DATE(YEAR(C12)+1,MONTH(C12),DAY(C12))</f>
        <v>43983</v>
      </c>
      <c r="D19" s="22">
        <f>DATE(YEAR(C19),MONTH(C19)+1,DAY(C19))</f>
        <v>44013</v>
      </c>
      <c r="E19" s="22">
        <f t="shared" ref="E19:N19" si="2">DATE(YEAR(D19),MONTH(D19)+1,DAY(D19))</f>
        <v>44044</v>
      </c>
      <c r="F19" s="22">
        <f t="shared" si="2"/>
        <v>44075</v>
      </c>
      <c r="G19" s="22">
        <f t="shared" si="2"/>
        <v>44105</v>
      </c>
      <c r="H19" s="22">
        <f t="shared" si="2"/>
        <v>44136</v>
      </c>
      <c r="I19" s="22">
        <f t="shared" si="2"/>
        <v>44166</v>
      </c>
      <c r="J19" s="22">
        <f t="shared" si="2"/>
        <v>44197</v>
      </c>
      <c r="K19" s="22">
        <f t="shared" si="2"/>
        <v>44228</v>
      </c>
      <c r="L19" s="22">
        <f t="shared" si="2"/>
        <v>44256</v>
      </c>
      <c r="M19" s="22">
        <f t="shared" si="2"/>
        <v>44287</v>
      </c>
      <c r="N19" s="22">
        <f t="shared" si="2"/>
        <v>44317</v>
      </c>
      <c r="O19" s="23" t="s">
        <v>52</v>
      </c>
      <c r="P19" s="4"/>
      <c r="Q19" s="4"/>
    </row>
    <row r="20" spans="2:17" x14ac:dyDescent="0.25">
      <c r="B20" s="17" t="s">
        <v>386</v>
      </c>
      <c r="C20" s="143">
        <v>0</v>
      </c>
      <c r="D20" s="143">
        <v>0</v>
      </c>
      <c r="E20" s="143">
        <v>0</v>
      </c>
      <c r="F20" s="143">
        <v>0</v>
      </c>
      <c r="G20" s="143">
        <v>0</v>
      </c>
      <c r="H20" s="143">
        <v>0</v>
      </c>
      <c r="I20" s="143">
        <v>0</v>
      </c>
      <c r="J20" s="143">
        <v>0</v>
      </c>
      <c r="K20" s="143">
        <v>0</v>
      </c>
      <c r="L20" s="143">
        <v>0</v>
      </c>
      <c r="M20" s="143">
        <v>0</v>
      </c>
      <c r="N20" s="143">
        <v>0</v>
      </c>
      <c r="O20" s="10"/>
      <c r="P20" s="4"/>
      <c r="Q20" s="4"/>
    </row>
    <row r="21" spans="2:17" x14ac:dyDescent="0.25">
      <c r="B21" s="17" t="s">
        <v>388</v>
      </c>
      <c r="C21" s="106">
        <v>0</v>
      </c>
      <c r="D21" s="106">
        <v>0</v>
      </c>
      <c r="E21" s="106">
        <v>0</v>
      </c>
      <c r="F21" s="106">
        <v>0</v>
      </c>
      <c r="G21" s="106">
        <v>0</v>
      </c>
      <c r="H21" s="106">
        <v>0</v>
      </c>
      <c r="I21" s="106">
        <v>0</v>
      </c>
      <c r="J21" s="106">
        <v>0</v>
      </c>
      <c r="K21" s="106">
        <v>0</v>
      </c>
      <c r="L21" s="106">
        <v>0</v>
      </c>
      <c r="M21" s="106">
        <v>0</v>
      </c>
      <c r="N21" s="106">
        <v>0</v>
      </c>
      <c r="O21" s="10"/>
      <c r="P21" s="4"/>
      <c r="Q21" s="4"/>
    </row>
    <row r="22" spans="2:17" x14ac:dyDescent="0.25">
      <c r="B22" s="17" t="s">
        <v>389</v>
      </c>
      <c r="C22" s="10">
        <f>C20*C21/12</f>
        <v>0</v>
      </c>
      <c r="D22" s="10">
        <f t="shared" ref="D22:N22" si="3">D20*D21/12</f>
        <v>0</v>
      </c>
      <c r="E22" s="10">
        <f t="shared" si="3"/>
        <v>0</v>
      </c>
      <c r="F22" s="10">
        <f t="shared" si="3"/>
        <v>0</v>
      </c>
      <c r="G22" s="10">
        <f t="shared" si="3"/>
        <v>0</v>
      </c>
      <c r="H22" s="10">
        <f t="shared" si="3"/>
        <v>0</v>
      </c>
      <c r="I22" s="10">
        <f t="shared" si="3"/>
        <v>0</v>
      </c>
      <c r="J22" s="10">
        <f t="shared" si="3"/>
        <v>0</v>
      </c>
      <c r="K22" s="10">
        <f t="shared" si="3"/>
        <v>0</v>
      </c>
      <c r="L22" s="10">
        <f t="shared" si="3"/>
        <v>0</v>
      </c>
      <c r="M22" s="10">
        <f t="shared" si="3"/>
        <v>0</v>
      </c>
      <c r="N22" s="10">
        <f t="shared" si="3"/>
        <v>0</v>
      </c>
      <c r="O22" s="10">
        <f>SUM(C22:N22)</f>
        <v>0</v>
      </c>
      <c r="P22" s="4"/>
      <c r="Q22" s="4"/>
    </row>
    <row r="23" spans="2:17" x14ac:dyDescent="0.25">
      <c r="B23" s="4"/>
      <c r="C23" s="4"/>
      <c r="D23" s="4"/>
      <c r="E23" s="4"/>
      <c r="F23" s="4"/>
      <c r="G23" s="4"/>
      <c r="H23" s="4"/>
      <c r="I23" s="4"/>
      <c r="J23" s="4"/>
      <c r="K23" s="4"/>
      <c r="L23" s="4"/>
      <c r="M23" s="4"/>
      <c r="N23" s="4"/>
      <c r="O23" s="4"/>
      <c r="P23" s="4"/>
      <c r="Q23" s="4"/>
    </row>
    <row r="24" spans="2:17" x14ac:dyDescent="0.25">
      <c r="B24" s="20" t="str">
        <f>$B$7</f>
        <v>Contractor Labour Costs</v>
      </c>
      <c r="C24" s="4"/>
      <c r="D24" s="4"/>
      <c r="E24" s="4"/>
      <c r="F24" s="4"/>
      <c r="G24" s="4"/>
      <c r="H24" s="4"/>
      <c r="I24" s="4"/>
      <c r="J24" s="4"/>
      <c r="K24" s="4"/>
      <c r="L24" s="4"/>
      <c r="M24" s="4"/>
      <c r="N24" s="4"/>
      <c r="O24" s="4"/>
      <c r="P24" s="4"/>
      <c r="Q24" s="4"/>
    </row>
    <row r="25" spans="2:17" x14ac:dyDescent="0.25">
      <c r="B25" s="20" t="str">
        <f>B8</f>
        <v>Your Company Name</v>
      </c>
      <c r="C25" s="20"/>
      <c r="D25" s="20"/>
      <c r="E25" s="20"/>
      <c r="F25" s="20"/>
      <c r="G25" s="20"/>
      <c r="H25" s="20"/>
      <c r="I25" s="20"/>
      <c r="J25" s="20"/>
      <c r="K25" s="20"/>
      <c r="L25" s="20"/>
      <c r="M25" s="20"/>
      <c r="N25" s="20"/>
      <c r="O25" s="6"/>
      <c r="P25" s="4"/>
      <c r="Q25" s="4"/>
    </row>
    <row r="26" spans="2:17" x14ac:dyDescent="0.25">
      <c r="B26" s="21"/>
      <c r="C26" s="22">
        <f>DATE(YEAR(C19)+1,MONTH(C19),DAY(C19))</f>
        <v>44348</v>
      </c>
      <c r="D26" s="22">
        <f>DATE(YEAR(C26),MONTH(C26)+1,DAY(C26))</f>
        <v>44378</v>
      </c>
      <c r="E26" s="22">
        <f t="shared" ref="E26:N26" si="4">DATE(YEAR(D26),MONTH(D26)+1,DAY(D26))</f>
        <v>44409</v>
      </c>
      <c r="F26" s="22">
        <f t="shared" si="4"/>
        <v>44440</v>
      </c>
      <c r="G26" s="22">
        <f t="shared" si="4"/>
        <v>44470</v>
      </c>
      <c r="H26" s="22">
        <f t="shared" si="4"/>
        <v>44501</v>
      </c>
      <c r="I26" s="22">
        <f t="shared" si="4"/>
        <v>44531</v>
      </c>
      <c r="J26" s="22">
        <f t="shared" si="4"/>
        <v>44562</v>
      </c>
      <c r="K26" s="22">
        <f t="shared" si="4"/>
        <v>44593</v>
      </c>
      <c r="L26" s="22">
        <f t="shared" si="4"/>
        <v>44621</v>
      </c>
      <c r="M26" s="22">
        <f t="shared" si="4"/>
        <v>44652</v>
      </c>
      <c r="N26" s="22">
        <f t="shared" si="4"/>
        <v>44682</v>
      </c>
      <c r="O26" s="23" t="s">
        <v>52</v>
      </c>
      <c r="P26" s="4"/>
      <c r="Q26" s="4"/>
    </row>
    <row r="27" spans="2:17" x14ac:dyDescent="0.25">
      <c r="B27" s="17" t="s">
        <v>386</v>
      </c>
      <c r="C27" s="143">
        <v>0</v>
      </c>
      <c r="D27" s="143">
        <v>0</v>
      </c>
      <c r="E27" s="143">
        <v>0</v>
      </c>
      <c r="F27" s="143">
        <v>0</v>
      </c>
      <c r="G27" s="143">
        <v>0</v>
      </c>
      <c r="H27" s="143">
        <v>0</v>
      </c>
      <c r="I27" s="143">
        <v>0</v>
      </c>
      <c r="J27" s="143">
        <v>0</v>
      </c>
      <c r="K27" s="143">
        <v>0</v>
      </c>
      <c r="L27" s="143">
        <v>0</v>
      </c>
      <c r="M27" s="143">
        <v>0</v>
      </c>
      <c r="N27" s="143">
        <v>0</v>
      </c>
      <c r="O27" s="10"/>
      <c r="P27" s="4"/>
      <c r="Q27" s="4"/>
    </row>
    <row r="28" spans="2:17" x14ac:dyDescent="0.25">
      <c r="B28" s="17" t="s">
        <v>388</v>
      </c>
      <c r="C28" s="106">
        <v>0</v>
      </c>
      <c r="D28" s="106">
        <v>0</v>
      </c>
      <c r="E28" s="106">
        <v>0</v>
      </c>
      <c r="F28" s="106">
        <v>0</v>
      </c>
      <c r="G28" s="106">
        <v>0</v>
      </c>
      <c r="H28" s="106">
        <v>0</v>
      </c>
      <c r="I28" s="106">
        <v>0</v>
      </c>
      <c r="J28" s="106">
        <v>0</v>
      </c>
      <c r="K28" s="106">
        <v>0</v>
      </c>
      <c r="L28" s="106">
        <v>0</v>
      </c>
      <c r="M28" s="106">
        <v>0</v>
      </c>
      <c r="N28" s="106">
        <v>0</v>
      </c>
      <c r="O28" s="10"/>
      <c r="P28" s="4"/>
      <c r="Q28" s="4"/>
    </row>
    <row r="29" spans="2:17" x14ac:dyDescent="0.25">
      <c r="B29" s="17" t="s">
        <v>389</v>
      </c>
      <c r="C29" s="10">
        <f>C27*C28/12</f>
        <v>0</v>
      </c>
      <c r="D29" s="10">
        <f t="shared" ref="D29:N29" si="5">D27*D28/12</f>
        <v>0</v>
      </c>
      <c r="E29" s="10">
        <f t="shared" si="5"/>
        <v>0</v>
      </c>
      <c r="F29" s="10">
        <f t="shared" si="5"/>
        <v>0</v>
      </c>
      <c r="G29" s="10">
        <f t="shared" si="5"/>
        <v>0</v>
      </c>
      <c r="H29" s="10">
        <f t="shared" si="5"/>
        <v>0</v>
      </c>
      <c r="I29" s="10">
        <f t="shared" si="5"/>
        <v>0</v>
      </c>
      <c r="J29" s="10">
        <f t="shared" si="5"/>
        <v>0</v>
      </c>
      <c r="K29" s="10">
        <f t="shared" si="5"/>
        <v>0</v>
      </c>
      <c r="L29" s="10">
        <f t="shared" si="5"/>
        <v>0</v>
      </c>
      <c r="M29" s="10">
        <f t="shared" si="5"/>
        <v>0</v>
      </c>
      <c r="N29" s="10">
        <f t="shared" si="5"/>
        <v>0</v>
      </c>
      <c r="O29" s="10">
        <f>SUM(C29:N29)</f>
        <v>0</v>
      </c>
      <c r="P29" s="4"/>
      <c r="Q29" s="4"/>
    </row>
    <row r="30" spans="2:17" x14ac:dyDescent="0.25">
      <c r="B30" s="4"/>
      <c r="C30" s="4"/>
      <c r="D30" s="4"/>
      <c r="E30" s="4"/>
      <c r="F30" s="4"/>
      <c r="G30" s="4"/>
      <c r="H30" s="4"/>
      <c r="I30" s="4"/>
      <c r="J30" s="4"/>
      <c r="K30" s="4"/>
      <c r="L30" s="4"/>
      <c r="M30" s="4"/>
      <c r="N30" s="4"/>
      <c r="O30" s="4"/>
      <c r="P30" s="4"/>
      <c r="Q30" s="4"/>
    </row>
    <row r="31" spans="2:17" x14ac:dyDescent="0.25">
      <c r="B31" s="20" t="str">
        <f>$B$7</f>
        <v>Contractor Labour Costs</v>
      </c>
      <c r="C31" s="4"/>
      <c r="D31" s="4"/>
      <c r="E31" s="4"/>
      <c r="F31" s="4"/>
      <c r="G31" s="4"/>
      <c r="H31" s="4"/>
      <c r="I31" s="4"/>
      <c r="J31" s="4"/>
      <c r="K31" s="4"/>
      <c r="L31" s="4"/>
      <c r="M31" s="4"/>
      <c r="N31" s="4"/>
      <c r="O31" s="4"/>
      <c r="P31" s="4"/>
      <c r="Q31" s="4"/>
    </row>
    <row r="32" spans="2:17" x14ac:dyDescent="0.25">
      <c r="B32" s="20" t="str">
        <f>B8</f>
        <v>Your Company Name</v>
      </c>
      <c r="C32" s="20"/>
      <c r="D32" s="20"/>
      <c r="E32" s="20"/>
      <c r="F32" s="20"/>
      <c r="G32" s="20"/>
      <c r="H32" s="20"/>
      <c r="I32" s="20"/>
      <c r="J32" s="20"/>
      <c r="K32" s="20"/>
      <c r="L32" s="20"/>
      <c r="M32" s="20"/>
      <c r="N32" s="20"/>
      <c r="O32" s="6"/>
      <c r="P32" s="4"/>
      <c r="Q32" s="4"/>
    </row>
    <row r="33" spans="2:17" x14ac:dyDescent="0.25">
      <c r="B33" s="21"/>
      <c r="C33" s="22">
        <f>DATE(YEAR(C26)+1,MONTH(C26),DAY(C26))</f>
        <v>44713</v>
      </c>
      <c r="D33" s="22">
        <f>DATE(YEAR(C33),MONTH(C33)+1,DAY(C33))</f>
        <v>44743</v>
      </c>
      <c r="E33" s="22">
        <f t="shared" ref="E33:N33" si="6">DATE(YEAR(D33),MONTH(D33)+1,DAY(D33))</f>
        <v>44774</v>
      </c>
      <c r="F33" s="22">
        <f t="shared" si="6"/>
        <v>44805</v>
      </c>
      <c r="G33" s="22">
        <f t="shared" si="6"/>
        <v>44835</v>
      </c>
      <c r="H33" s="22">
        <f t="shared" si="6"/>
        <v>44866</v>
      </c>
      <c r="I33" s="22">
        <f t="shared" si="6"/>
        <v>44896</v>
      </c>
      <c r="J33" s="22">
        <f t="shared" si="6"/>
        <v>44927</v>
      </c>
      <c r="K33" s="22">
        <f t="shared" si="6"/>
        <v>44958</v>
      </c>
      <c r="L33" s="22">
        <f t="shared" si="6"/>
        <v>44986</v>
      </c>
      <c r="M33" s="22">
        <f t="shared" si="6"/>
        <v>45017</v>
      </c>
      <c r="N33" s="22">
        <f t="shared" si="6"/>
        <v>45047</v>
      </c>
      <c r="O33" s="23" t="s">
        <v>52</v>
      </c>
      <c r="P33" s="4"/>
      <c r="Q33" s="4"/>
    </row>
    <row r="34" spans="2:17" x14ac:dyDescent="0.25">
      <c r="B34" s="17" t="s">
        <v>386</v>
      </c>
      <c r="C34" s="143">
        <f>N27</f>
        <v>0</v>
      </c>
      <c r="D34" s="143">
        <f>C34</f>
        <v>0</v>
      </c>
      <c r="E34" s="143">
        <f t="shared" ref="E34:N35" si="7">D34</f>
        <v>0</v>
      </c>
      <c r="F34" s="143">
        <f t="shared" si="7"/>
        <v>0</v>
      </c>
      <c r="G34" s="143">
        <f t="shared" si="7"/>
        <v>0</v>
      </c>
      <c r="H34" s="143">
        <f t="shared" si="7"/>
        <v>0</v>
      </c>
      <c r="I34" s="143">
        <f t="shared" si="7"/>
        <v>0</v>
      </c>
      <c r="J34" s="143">
        <f t="shared" si="7"/>
        <v>0</v>
      </c>
      <c r="K34" s="143">
        <f t="shared" si="7"/>
        <v>0</v>
      </c>
      <c r="L34" s="143">
        <f t="shared" si="7"/>
        <v>0</v>
      </c>
      <c r="M34" s="143">
        <f t="shared" si="7"/>
        <v>0</v>
      </c>
      <c r="N34" s="143">
        <f t="shared" si="7"/>
        <v>0</v>
      </c>
      <c r="O34" s="10"/>
      <c r="P34" s="4"/>
      <c r="Q34" s="4"/>
    </row>
    <row r="35" spans="2:17" x14ac:dyDescent="0.25">
      <c r="B35" s="17" t="s">
        <v>388</v>
      </c>
      <c r="C35" s="106">
        <f>C28*1.05</f>
        <v>0</v>
      </c>
      <c r="D35" s="106">
        <f>C35</f>
        <v>0</v>
      </c>
      <c r="E35" s="106">
        <f t="shared" si="7"/>
        <v>0</v>
      </c>
      <c r="F35" s="106">
        <f t="shared" si="7"/>
        <v>0</v>
      </c>
      <c r="G35" s="106">
        <f t="shared" si="7"/>
        <v>0</v>
      </c>
      <c r="H35" s="106">
        <f t="shared" si="7"/>
        <v>0</v>
      </c>
      <c r="I35" s="106">
        <f t="shared" si="7"/>
        <v>0</v>
      </c>
      <c r="J35" s="106">
        <f t="shared" si="7"/>
        <v>0</v>
      </c>
      <c r="K35" s="106">
        <f t="shared" si="7"/>
        <v>0</v>
      </c>
      <c r="L35" s="106">
        <f t="shared" si="7"/>
        <v>0</v>
      </c>
      <c r="M35" s="106">
        <f t="shared" si="7"/>
        <v>0</v>
      </c>
      <c r="N35" s="106">
        <f t="shared" si="7"/>
        <v>0</v>
      </c>
      <c r="O35" s="10"/>
      <c r="P35" s="4"/>
      <c r="Q35" s="4"/>
    </row>
    <row r="36" spans="2:17" x14ac:dyDescent="0.25">
      <c r="B36" s="17" t="s">
        <v>389</v>
      </c>
      <c r="C36" s="10">
        <f>C34*C35/12</f>
        <v>0</v>
      </c>
      <c r="D36" s="10">
        <f t="shared" ref="D36:N36" si="8">D34*D35/12</f>
        <v>0</v>
      </c>
      <c r="E36" s="10">
        <f t="shared" si="8"/>
        <v>0</v>
      </c>
      <c r="F36" s="10">
        <f t="shared" si="8"/>
        <v>0</v>
      </c>
      <c r="G36" s="10">
        <f t="shared" si="8"/>
        <v>0</v>
      </c>
      <c r="H36" s="10">
        <f t="shared" si="8"/>
        <v>0</v>
      </c>
      <c r="I36" s="10">
        <f t="shared" si="8"/>
        <v>0</v>
      </c>
      <c r="J36" s="10">
        <f t="shared" si="8"/>
        <v>0</v>
      </c>
      <c r="K36" s="10">
        <f t="shared" si="8"/>
        <v>0</v>
      </c>
      <c r="L36" s="10">
        <f t="shared" si="8"/>
        <v>0</v>
      </c>
      <c r="M36" s="10">
        <f t="shared" si="8"/>
        <v>0</v>
      </c>
      <c r="N36" s="10">
        <f t="shared" si="8"/>
        <v>0</v>
      </c>
      <c r="O36" s="10">
        <f>SUM(C36:N36)</f>
        <v>0</v>
      </c>
      <c r="P36" s="4"/>
      <c r="Q36" s="4"/>
    </row>
    <row r="37" spans="2:17" x14ac:dyDescent="0.25">
      <c r="B37" s="4"/>
      <c r="C37" s="4"/>
      <c r="D37" s="4"/>
      <c r="E37" s="4"/>
      <c r="F37" s="4"/>
      <c r="G37" s="4"/>
      <c r="H37" s="4"/>
      <c r="I37" s="4"/>
      <c r="J37" s="4"/>
      <c r="K37" s="4"/>
      <c r="L37" s="4"/>
      <c r="M37" s="4"/>
      <c r="N37" s="4"/>
      <c r="O37" s="4"/>
      <c r="P37" s="4"/>
      <c r="Q37" s="4"/>
    </row>
    <row r="38" spans="2:17" x14ac:dyDescent="0.25">
      <c r="B38" s="20" t="str">
        <f>$B$7</f>
        <v>Contractor Labour Costs</v>
      </c>
      <c r="C38" s="4"/>
      <c r="D38" s="4"/>
      <c r="E38" s="4"/>
      <c r="F38" s="4"/>
      <c r="G38" s="4"/>
      <c r="H38" s="4"/>
      <c r="I38" s="4"/>
      <c r="J38" s="4"/>
      <c r="K38" s="4"/>
      <c r="L38" s="4"/>
      <c r="M38" s="4"/>
      <c r="N38" s="4"/>
      <c r="O38" s="4"/>
      <c r="P38" s="4"/>
      <c r="Q38" s="4"/>
    </row>
    <row r="39" spans="2:17" x14ac:dyDescent="0.25">
      <c r="B39" s="20" t="str">
        <f>B8</f>
        <v>Your Company Name</v>
      </c>
      <c r="C39" s="20"/>
      <c r="D39" s="20"/>
      <c r="E39" s="20"/>
      <c r="F39" s="20"/>
      <c r="G39" s="20"/>
      <c r="H39" s="20"/>
      <c r="I39" s="20"/>
      <c r="J39" s="20"/>
      <c r="K39" s="20"/>
      <c r="L39" s="20"/>
      <c r="M39" s="20"/>
      <c r="N39" s="20"/>
      <c r="O39" s="6"/>
      <c r="P39" s="4"/>
      <c r="Q39" s="4"/>
    </row>
    <row r="40" spans="2:17" x14ac:dyDescent="0.25">
      <c r="B40" s="21"/>
      <c r="C40" s="22">
        <f>DATE(YEAR(C33)+1,MONTH(C33),DAY(C33))</f>
        <v>45078</v>
      </c>
      <c r="D40" s="22">
        <f>DATE(YEAR(C40),MONTH(C40)+1,DAY(C40))</f>
        <v>45108</v>
      </c>
      <c r="E40" s="22">
        <f t="shared" ref="E40:N40" si="9">DATE(YEAR(D40),MONTH(D40)+1,DAY(D40))</f>
        <v>45139</v>
      </c>
      <c r="F40" s="22">
        <f t="shared" si="9"/>
        <v>45170</v>
      </c>
      <c r="G40" s="22">
        <f t="shared" si="9"/>
        <v>45200</v>
      </c>
      <c r="H40" s="22">
        <f t="shared" si="9"/>
        <v>45231</v>
      </c>
      <c r="I40" s="22">
        <f t="shared" si="9"/>
        <v>45261</v>
      </c>
      <c r="J40" s="22">
        <f t="shared" si="9"/>
        <v>45292</v>
      </c>
      <c r="K40" s="22">
        <f t="shared" si="9"/>
        <v>45323</v>
      </c>
      <c r="L40" s="22">
        <f t="shared" si="9"/>
        <v>45352</v>
      </c>
      <c r="M40" s="22">
        <f t="shared" si="9"/>
        <v>45383</v>
      </c>
      <c r="N40" s="22">
        <f t="shared" si="9"/>
        <v>45413</v>
      </c>
      <c r="O40" s="23" t="s">
        <v>52</v>
      </c>
      <c r="P40" s="4"/>
      <c r="Q40" s="4"/>
    </row>
    <row r="41" spans="2:17" x14ac:dyDescent="0.25">
      <c r="B41" s="17" t="s">
        <v>386</v>
      </c>
      <c r="C41" s="143">
        <f>N34</f>
        <v>0</v>
      </c>
      <c r="D41" s="143">
        <f>C41</f>
        <v>0</v>
      </c>
      <c r="E41" s="143">
        <f t="shared" ref="E41:N42" si="10">D41</f>
        <v>0</v>
      </c>
      <c r="F41" s="143">
        <f t="shared" si="10"/>
        <v>0</v>
      </c>
      <c r="G41" s="143">
        <f t="shared" si="10"/>
        <v>0</v>
      </c>
      <c r="H41" s="143">
        <f t="shared" si="10"/>
        <v>0</v>
      </c>
      <c r="I41" s="143">
        <f t="shared" si="10"/>
        <v>0</v>
      </c>
      <c r="J41" s="143">
        <f t="shared" si="10"/>
        <v>0</v>
      </c>
      <c r="K41" s="143">
        <f t="shared" si="10"/>
        <v>0</v>
      </c>
      <c r="L41" s="143">
        <f t="shared" si="10"/>
        <v>0</v>
      </c>
      <c r="M41" s="143">
        <f t="shared" si="10"/>
        <v>0</v>
      </c>
      <c r="N41" s="143">
        <f t="shared" si="10"/>
        <v>0</v>
      </c>
      <c r="O41" s="10"/>
      <c r="P41" s="4"/>
      <c r="Q41" s="4"/>
    </row>
    <row r="42" spans="2:17" x14ac:dyDescent="0.25">
      <c r="B42" s="17" t="s">
        <v>388</v>
      </c>
      <c r="C42" s="106">
        <f>C35*1.05</f>
        <v>0</v>
      </c>
      <c r="D42" s="106">
        <f>C42</f>
        <v>0</v>
      </c>
      <c r="E42" s="106">
        <f t="shared" si="10"/>
        <v>0</v>
      </c>
      <c r="F42" s="106">
        <f t="shared" si="10"/>
        <v>0</v>
      </c>
      <c r="G42" s="106">
        <f t="shared" si="10"/>
        <v>0</v>
      </c>
      <c r="H42" s="106">
        <f t="shared" si="10"/>
        <v>0</v>
      </c>
      <c r="I42" s="106">
        <f t="shared" si="10"/>
        <v>0</v>
      </c>
      <c r="J42" s="106">
        <f t="shared" si="10"/>
        <v>0</v>
      </c>
      <c r="K42" s="106">
        <f t="shared" si="10"/>
        <v>0</v>
      </c>
      <c r="L42" s="106">
        <f t="shared" si="10"/>
        <v>0</v>
      </c>
      <c r="M42" s="106">
        <f t="shared" si="10"/>
        <v>0</v>
      </c>
      <c r="N42" s="106">
        <f t="shared" si="10"/>
        <v>0</v>
      </c>
      <c r="O42" s="10"/>
      <c r="P42" s="4"/>
      <c r="Q42" s="4"/>
    </row>
    <row r="43" spans="2:17" x14ac:dyDescent="0.25">
      <c r="B43" s="17" t="s">
        <v>389</v>
      </c>
      <c r="C43" s="10">
        <f>C41*C42/12</f>
        <v>0</v>
      </c>
      <c r="D43" s="10">
        <f t="shared" ref="D43:N43" si="11">D41*D42/12</f>
        <v>0</v>
      </c>
      <c r="E43" s="10">
        <f t="shared" si="11"/>
        <v>0</v>
      </c>
      <c r="F43" s="10">
        <f t="shared" si="11"/>
        <v>0</v>
      </c>
      <c r="G43" s="10">
        <f t="shared" si="11"/>
        <v>0</v>
      </c>
      <c r="H43" s="10">
        <f t="shared" si="11"/>
        <v>0</v>
      </c>
      <c r="I43" s="10">
        <f t="shared" si="11"/>
        <v>0</v>
      </c>
      <c r="J43" s="10">
        <f t="shared" si="11"/>
        <v>0</v>
      </c>
      <c r="K43" s="10">
        <f t="shared" si="11"/>
        <v>0</v>
      </c>
      <c r="L43" s="10">
        <f t="shared" si="11"/>
        <v>0</v>
      </c>
      <c r="M43" s="10">
        <f t="shared" si="11"/>
        <v>0</v>
      </c>
      <c r="N43" s="10">
        <f t="shared" si="11"/>
        <v>0</v>
      </c>
      <c r="O43" s="10">
        <f>SUM(C43:N43)</f>
        <v>0</v>
      </c>
      <c r="P43" s="4"/>
      <c r="Q43" s="4"/>
    </row>
    <row r="44" spans="2:17" x14ac:dyDescent="0.25">
      <c r="B44" s="4"/>
      <c r="C44" s="4"/>
      <c r="D44" s="4"/>
      <c r="E44" s="4"/>
      <c r="F44" s="4"/>
      <c r="G44" s="4"/>
      <c r="H44" s="4"/>
      <c r="I44" s="4"/>
      <c r="J44" s="4"/>
      <c r="K44" s="4"/>
      <c r="L44" s="4"/>
      <c r="M44" s="4"/>
      <c r="N44" s="4"/>
      <c r="O44" s="4"/>
      <c r="P44" s="4"/>
      <c r="Q44" s="4"/>
    </row>
    <row r="45" spans="2:17" x14ac:dyDescent="0.25">
      <c r="B45" s="4"/>
      <c r="C45" s="4"/>
      <c r="D45" s="4"/>
      <c r="E45" s="4"/>
      <c r="F45" s="4"/>
      <c r="G45" s="4"/>
      <c r="H45" s="4"/>
      <c r="I45" s="4"/>
      <c r="J45" s="4"/>
      <c r="K45" s="4"/>
      <c r="L45" s="4"/>
      <c r="M45" s="4"/>
      <c r="N45" s="4"/>
      <c r="O45" s="4"/>
      <c r="P45" s="4"/>
      <c r="Q45" s="4"/>
    </row>
    <row r="46" spans="2:17" x14ac:dyDescent="0.25">
      <c r="B46" s="4"/>
      <c r="C46" s="4"/>
      <c r="D46" s="4"/>
      <c r="E46" s="4"/>
      <c r="F46" s="4"/>
      <c r="G46" s="4"/>
      <c r="H46" s="4"/>
      <c r="I46" s="4"/>
      <c r="J46" s="4"/>
      <c r="K46" s="4"/>
      <c r="L46" s="4"/>
      <c r="M46" s="4"/>
      <c r="N46" s="4"/>
      <c r="O46" s="4"/>
      <c r="P46" s="4"/>
      <c r="Q46" s="4"/>
    </row>
    <row r="47" spans="2:17" x14ac:dyDescent="0.25">
      <c r="B47" s="4"/>
      <c r="C47" s="4"/>
      <c r="D47" s="4"/>
      <c r="E47" s="4"/>
      <c r="F47" s="4"/>
      <c r="G47" s="4"/>
      <c r="H47" s="4"/>
      <c r="I47" s="4"/>
      <c r="J47" s="4"/>
      <c r="K47" s="4"/>
      <c r="L47" s="4"/>
      <c r="M47" s="4"/>
      <c r="N47" s="4"/>
      <c r="O47" s="4"/>
      <c r="P47" s="4"/>
      <c r="Q47" s="4"/>
    </row>
    <row r="48" spans="2:17" x14ac:dyDescent="0.25">
      <c r="B48" s="4"/>
      <c r="C48" s="4"/>
      <c r="D48" s="4"/>
      <c r="E48" s="4"/>
      <c r="F48" s="4"/>
      <c r="G48" s="4"/>
      <c r="H48" s="4"/>
      <c r="I48" s="4"/>
      <c r="J48" s="4"/>
      <c r="K48" s="4"/>
      <c r="L48" s="4"/>
      <c r="M48" s="4"/>
      <c r="N48" s="4"/>
      <c r="O48" s="4"/>
      <c r="P48" s="4"/>
      <c r="Q48" s="4"/>
    </row>
    <row r="49" spans="2:17" x14ac:dyDescent="0.25">
      <c r="B49" s="4"/>
      <c r="C49" s="4"/>
      <c r="D49" s="4"/>
      <c r="E49" s="4"/>
      <c r="F49" s="4"/>
      <c r="G49" s="4"/>
      <c r="H49" s="4"/>
      <c r="I49" s="4"/>
      <c r="J49" s="4"/>
      <c r="K49" s="4"/>
      <c r="L49" s="4"/>
      <c r="M49" s="4"/>
      <c r="N49" s="4"/>
      <c r="O49" s="4"/>
      <c r="P49" s="4"/>
      <c r="Q49" s="4"/>
    </row>
    <row r="50" spans="2:17" x14ac:dyDescent="0.25">
      <c r="B50" s="4"/>
      <c r="C50" s="4"/>
      <c r="D50" s="4"/>
      <c r="E50" s="4"/>
      <c r="F50" s="4"/>
      <c r="G50" s="4"/>
      <c r="H50" s="4"/>
      <c r="I50" s="4"/>
      <c r="J50" s="4"/>
      <c r="K50" s="4"/>
      <c r="L50" s="4"/>
      <c r="M50" s="4"/>
      <c r="N50" s="4"/>
      <c r="O50" s="4"/>
      <c r="P50" s="4"/>
      <c r="Q50" s="4"/>
    </row>
    <row r="51" spans="2:17" x14ac:dyDescent="0.25">
      <c r="B51" s="4"/>
      <c r="C51" s="4"/>
      <c r="D51" s="4"/>
      <c r="E51" s="4"/>
      <c r="F51" s="4"/>
      <c r="G51" s="4"/>
      <c r="H51" s="4"/>
      <c r="I51" s="4"/>
      <c r="J51" s="4"/>
      <c r="K51" s="4"/>
      <c r="L51" s="4"/>
      <c r="M51" s="4"/>
      <c r="N51" s="4"/>
      <c r="O51" s="4"/>
      <c r="P51" s="4"/>
      <c r="Q51" s="4"/>
    </row>
  </sheetData>
  <mergeCells count="1">
    <mergeCell ref="A1:J1"/>
  </mergeCells>
  <pageMargins left="0.7" right="0.7" top="0.75" bottom="0.75" header="0.3" footer="0.3"/>
  <pageSetup scale="30" orientation="landscape"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J446"/>
  <sheetViews>
    <sheetView workbookViewId="0">
      <selection sqref="A1:K1"/>
    </sheetView>
  </sheetViews>
  <sheetFormatPr defaultRowHeight="13.2" x14ac:dyDescent="0.25"/>
  <cols>
    <col min="1" max="1" width="4.109375" customWidth="1"/>
    <col min="2" max="2" width="32.44140625" customWidth="1"/>
    <col min="3" max="6" width="9.5546875" bestFit="1" customWidth="1"/>
    <col min="7" max="7" width="9.88671875" bestFit="1" customWidth="1"/>
    <col min="8" max="9" width="9.5546875" bestFit="1" customWidth="1"/>
    <col min="10" max="10" width="9.88671875" bestFit="1" customWidth="1"/>
    <col min="11" max="14" width="9.5546875" bestFit="1" customWidth="1"/>
    <col min="15" max="15" width="10.6640625" bestFit="1" customWidth="1"/>
    <col min="16" max="16" width="5.6640625" customWidth="1"/>
    <col min="17" max="17" width="6" customWidth="1"/>
    <col min="18" max="18" width="30.109375" customWidth="1"/>
    <col min="19" max="19" width="10.44140625" customWidth="1"/>
    <col min="33" max="33" width="23.6640625" bestFit="1" customWidth="1"/>
    <col min="34" max="34" width="6.33203125" customWidth="1"/>
    <col min="35" max="35" width="6.33203125" style="293" customWidth="1"/>
    <col min="36" max="36" width="26.5546875" customWidth="1"/>
    <col min="51" max="51" width="23.6640625" bestFit="1" customWidth="1"/>
    <col min="52" max="52" width="5.6640625" customWidth="1"/>
    <col min="53" max="53" width="5.6640625" style="293" customWidth="1"/>
    <col min="54" max="54" width="24.6640625" customWidth="1"/>
    <col min="69" max="69" width="23.6640625" bestFit="1" customWidth="1"/>
    <col min="70" max="70" width="6" customWidth="1"/>
    <col min="71" max="71" width="6" style="293" customWidth="1"/>
    <col min="72" max="72" width="26.109375" customWidth="1"/>
    <col min="87" max="87" width="23.6640625" bestFit="1" customWidth="1"/>
  </cols>
  <sheetData>
    <row r="1" spans="1:21" ht="13.8" x14ac:dyDescent="0.25">
      <c r="A1" s="311" t="s">
        <v>475</v>
      </c>
      <c r="B1" s="311"/>
      <c r="C1" s="311"/>
      <c r="D1" s="311"/>
      <c r="E1" s="311"/>
      <c r="F1" s="311"/>
      <c r="G1" s="311"/>
      <c r="H1" s="311"/>
      <c r="I1" s="311"/>
      <c r="J1" s="311"/>
      <c r="K1" s="311"/>
    </row>
    <row r="2" spans="1:21" s="293" customFormat="1" ht="13.8" x14ac:dyDescent="0.25">
      <c r="A2" s="294"/>
      <c r="B2" s="294"/>
      <c r="C2" s="294"/>
      <c r="D2" s="294"/>
      <c r="E2" s="294"/>
      <c r="F2" s="294"/>
      <c r="G2" s="294"/>
      <c r="H2" s="294"/>
      <c r="I2" s="294"/>
      <c r="J2" s="294"/>
      <c r="K2" s="294"/>
    </row>
    <row r="3" spans="1:21" s="293" customFormat="1" ht="13.8" x14ac:dyDescent="0.25">
      <c r="A3" s="318" t="s">
        <v>563</v>
      </c>
      <c r="B3" s="318"/>
      <c r="C3" s="318"/>
      <c r="D3" s="318"/>
      <c r="E3" s="318"/>
      <c r="F3" s="318"/>
      <c r="G3" s="318"/>
      <c r="H3" s="318"/>
      <c r="I3" s="318"/>
      <c r="J3" s="318"/>
      <c r="K3" s="318"/>
      <c r="L3" s="318"/>
      <c r="M3" s="318"/>
      <c r="N3" s="318"/>
      <c r="O3" s="318"/>
      <c r="P3" s="318"/>
      <c r="Q3" s="318"/>
      <c r="R3" s="318"/>
      <c r="S3" s="318"/>
      <c r="T3" s="318"/>
      <c r="U3" s="318"/>
    </row>
    <row r="4" spans="1:21" s="293" customFormat="1" ht="13.8" x14ac:dyDescent="0.25">
      <c r="A4" s="318" t="s">
        <v>565</v>
      </c>
      <c r="B4" s="318"/>
      <c r="C4" s="318"/>
      <c r="D4" s="318"/>
      <c r="E4" s="318"/>
      <c r="F4" s="318"/>
      <c r="G4" s="318"/>
      <c r="H4" s="318"/>
      <c r="I4" s="318"/>
      <c r="J4" s="318"/>
      <c r="K4" s="318"/>
      <c r="L4" s="318"/>
      <c r="M4" s="318"/>
      <c r="N4" s="318"/>
      <c r="O4" s="318"/>
      <c r="P4" s="318"/>
      <c r="Q4" s="318"/>
      <c r="R4" s="318"/>
      <c r="S4" s="318"/>
      <c r="T4" s="318"/>
      <c r="U4" s="318"/>
    </row>
    <row r="5" spans="1:21" s="293" customFormat="1" ht="13.8" x14ac:dyDescent="0.25">
      <c r="A5" s="318" t="s">
        <v>566</v>
      </c>
      <c r="B5" s="318"/>
      <c r="C5" s="318"/>
      <c r="D5" s="318"/>
      <c r="E5" s="318"/>
      <c r="F5" s="318"/>
      <c r="G5" s="318"/>
      <c r="H5" s="318"/>
      <c r="I5" s="318"/>
      <c r="J5" s="318"/>
      <c r="K5" s="318"/>
      <c r="L5" s="318"/>
      <c r="M5" s="318"/>
      <c r="N5" s="318"/>
      <c r="O5" s="318"/>
      <c r="P5" s="318"/>
      <c r="Q5" s="318"/>
      <c r="R5" s="318"/>
      <c r="S5" s="318"/>
      <c r="T5" s="318"/>
      <c r="U5" s="318"/>
    </row>
    <row r="6" spans="1:21" s="293" customFormat="1" ht="13.8" x14ac:dyDescent="0.25">
      <c r="A6" s="297" t="s">
        <v>564</v>
      </c>
      <c r="B6" s="297"/>
      <c r="C6" s="297"/>
      <c r="D6" s="297"/>
      <c r="E6" s="297"/>
      <c r="F6" s="297"/>
      <c r="G6" s="297"/>
      <c r="H6" s="297"/>
      <c r="I6" s="297"/>
      <c r="J6" s="297"/>
      <c r="K6" s="297"/>
      <c r="L6" s="297"/>
      <c r="M6" s="297"/>
      <c r="N6" s="297"/>
      <c r="O6" s="297"/>
      <c r="P6" s="297"/>
      <c r="Q6" s="250"/>
      <c r="R6" s="250"/>
      <c r="S6" s="250"/>
      <c r="T6" s="250"/>
      <c r="U6" s="250"/>
    </row>
    <row r="7" spans="1:21" s="293" customFormat="1" ht="13.8" x14ac:dyDescent="0.25">
      <c r="A7" s="297"/>
      <c r="B7" s="291" t="s">
        <v>407</v>
      </c>
      <c r="C7" s="297"/>
      <c r="D7" s="297"/>
      <c r="E7" s="297"/>
      <c r="F7" s="297"/>
      <c r="G7" s="297"/>
      <c r="H7" s="297"/>
      <c r="I7" s="297"/>
      <c r="J7" s="297"/>
      <c r="K7" s="297"/>
      <c r="L7" s="297"/>
      <c r="M7" s="297"/>
      <c r="N7" s="297"/>
      <c r="O7" s="297"/>
      <c r="P7" s="297"/>
      <c r="Q7" s="250"/>
      <c r="R7" s="250"/>
      <c r="S7" s="250"/>
      <c r="T7" s="250"/>
      <c r="U7" s="250"/>
    </row>
    <row r="8" spans="1:21" s="293" customFormat="1" ht="13.8" x14ac:dyDescent="0.25">
      <c r="A8" s="297"/>
      <c r="B8" s="292" t="s">
        <v>405</v>
      </c>
      <c r="C8" s="292" t="s">
        <v>408</v>
      </c>
      <c r="D8" s="297"/>
      <c r="E8" s="297"/>
      <c r="F8" s="297"/>
      <c r="G8" s="249" t="s">
        <v>418</v>
      </c>
      <c r="H8" s="297"/>
      <c r="I8" s="297"/>
      <c r="J8" s="249" t="s">
        <v>469</v>
      </c>
      <c r="K8" s="297"/>
      <c r="L8" s="250"/>
      <c r="M8" s="250"/>
      <c r="N8" s="291" t="s">
        <v>432</v>
      </c>
      <c r="O8" s="250"/>
      <c r="P8" s="250"/>
      <c r="Q8" s="250"/>
      <c r="R8" s="249" t="s">
        <v>442</v>
      </c>
      <c r="S8" s="249" t="s">
        <v>445</v>
      </c>
      <c r="T8" s="250"/>
      <c r="U8" s="250"/>
    </row>
    <row r="9" spans="1:21" s="293" customFormat="1" ht="13.8" x14ac:dyDescent="0.25">
      <c r="A9" s="297"/>
      <c r="B9" s="292" t="s">
        <v>406</v>
      </c>
      <c r="C9" s="292" t="s">
        <v>409</v>
      </c>
      <c r="D9" s="297"/>
      <c r="E9" s="297"/>
      <c r="F9" s="297"/>
      <c r="G9" s="249" t="s">
        <v>419</v>
      </c>
      <c r="H9" s="297"/>
      <c r="I9" s="297"/>
      <c r="J9" s="249" t="s">
        <v>476</v>
      </c>
      <c r="K9" s="297"/>
      <c r="L9" s="250"/>
      <c r="M9" s="250"/>
      <c r="N9" s="291" t="s">
        <v>433</v>
      </c>
      <c r="O9" s="250"/>
      <c r="P9" s="250"/>
      <c r="Q9" s="250"/>
      <c r="R9" s="249" t="s">
        <v>443</v>
      </c>
      <c r="S9" s="249" t="s">
        <v>446</v>
      </c>
      <c r="T9" s="250"/>
      <c r="U9" s="250"/>
    </row>
    <row r="10" spans="1:21" s="293" customFormat="1" ht="13.8" x14ac:dyDescent="0.25">
      <c r="A10" s="297"/>
      <c r="B10" s="292" t="s">
        <v>404</v>
      </c>
      <c r="C10" s="249" t="s">
        <v>410</v>
      </c>
      <c r="D10" s="297"/>
      <c r="E10" s="297"/>
      <c r="F10" s="297"/>
      <c r="G10" s="249" t="s">
        <v>425</v>
      </c>
      <c r="H10" s="297"/>
      <c r="I10" s="297"/>
      <c r="J10" s="291" t="s">
        <v>427</v>
      </c>
      <c r="K10" s="297"/>
      <c r="L10" s="250"/>
      <c r="M10" s="250"/>
      <c r="N10" s="291" t="s">
        <v>434</v>
      </c>
      <c r="O10" s="250"/>
      <c r="P10" s="250"/>
      <c r="Q10" s="250"/>
      <c r="R10" s="249" t="s">
        <v>444</v>
      </c>
      <c r="S10" s="249" t="s">
        <v>447</v>
      </c>
      <c r="T10" s="250"/>
      <c r="U10" s="250"/>
    </row>
    <row r="11" spans="1:21" s="293" customFormat="1" ht="13.8" x14ac:dyDescent="0.25">
      <c r="A11" s="297"/>
      <c r="B11" s="292" t="s">
        <v>415</v>
      </c>
      <c r="C11" s="249" t="s">
        <v>411</v>
      </c>
      <c r="D11" s="297"/>
      <c r="E11" s="297"/>
      <c r="F11" s="297"/>
      <c r="G11" s="249" t="s">
        <v>421</v>
      </c>
      <c r="H11" s="297"/>
      <c r="I11" s="297"/>
      <c r="J11" s="291" t="s">
        <v>428</v>
      </c>
      <c r="K11" s="297"/>
      <c r="L11" s="250"/>
      <c r="M11" s="250"/>
      <c r="N11" s="291" t="s">
        <v>435</v>
      </c>
      <c r="O11" s="250"/>
      <c r="P11" s="250"/>
      <c r="Q11" s="250"/>
      <c r="R11" s="249" t="s">
        <v>448</v>
      </c>
      <c r="S11" s="250"/>
      <c r="T11" s="250"/>
      <c r="U11" s="250"/>
    </row>
    <row r="12" spans="1:21" s="293" customFormat="1" ht="13.8" x14ac:dyDescent="0.25">
      <c r="A12" s="297"/>
      <c r="B12" s="292" t="s">
        <v>416</v>
      </c>
      <c r="C12" s="249" t="s">
        <v>412</v>
      </c>
      <c r="D12" s="297"/>
      <c r="E12" s="297"/>
      <c r="F12" s="297"/>
      <c r="G12" s="249" t="s">
        <v>422</v>
      </c>
      <c r="H12" s="297"/>
      <c r="I12" s="297"/>
      <c r="J12" s="291" t="s">
        <v>430</v>
      </c>
      <c r="K12" s="297"/>
      <c r="L12" s="250"/>
      <c r="M12" s="250"/>
      <c r="N12" s="249" t="s">
        <v>436</v>
      </c>
      <c r="O12" s="250"/>
      <c r="P12" s="250"/>
      <c r="Q12" s="250"/>
      <c r="R12" s="249" t="s">
        <v>449</v>
      </c>
      <c r="S12" s="250"/>
      <c r="T12" s="250"/>
      <c r="U12" s="250"/>
    </row>
    <row r="13" spans="1:21" s="293" customFormat="1" ht="13.8" x14ac:dyDescent="0.25">
      <c r="A13" s="297"/>
      <c r="B13" s="292" t="s">
        <v>420</v>
      </c>
      <c r="C13" s="249" t="s">
        <v>413</v>
      </c>
      <c r="D13" s="297"/>
      <c r="E13" s="297"/>
      <c r="F13" s="297"/>
      <c r="G13" s="249" t="s">
        <v>423</v>
      </c>
      <c r="H13" s="297"/>
      <c r="I13" s="297"/>
      <c r="J13" s="249" t="s">
        <v>429</v>
      </c>
      <c r="K13" s="297"/>
      <c r="L13" s="250"/>
      <c r="M13" s="250"/>
      <c r="N13" s="249" t="s">
        <v>438</v>
      </c>
      <c r="O13" s="250"/>
      <c r="P13" s="250"/>
      <c r="Q13" s="250"/>
      <c r="R13" s="249" t="s">
        <v>450</v>
      </c>
      <c r="S13" s="250"/>
      <c r="T13" s="250"/>
      <c r="U13" s="250"/>
    </row>
    <row r="14" spans="1:21" s="293" customFormat="1" ht="13.8" x14ac:dyDescent="0.25">
      <c r="A14" s="297"/>
      <c r="B14" s="292" t="s">
        <v>562</v>
      </c>
      <c r="C14" s="249" t="s">
        <v>414</v>
      </c>
      <c r="D14" s="297"/>
      <c r="E14" s="297"/>
      <c r="F14" s="297"/>
      <c r="G14" s="249" t="s">
        <v>424</v>
      </c>
      <c r="H14" s="297"/>
      <c r="I14" s="297"/>
      <c r="J14" s="291" t="s">
        <v>441</v>
      </c>
      <c r="K14" s="297"/>
      <c r="L14" s="250"/>
      <c r="M14" s="250"/>
      <c r="N14" s="249" t="s">
        <v>439</v>
      </c>
      <c r="O14" s="250"/>
      <c r="P14" s="250"/>
      <c r="Q14" s="250"/>
      <c r="R14" s="249" t="s">
        <v>451</v>
      </c>
      <c r="S14" s="250"/>
      <c r="T14" s="250"/>
      <c r="U14" s="250"/>
    </row>
    <row r="15" spans="1:21" s="293" customFormat="1" ht="13.8" x14ac:dyDescent="0.25">
      <c r="A15" s="297"/>
      <c r="B15" s="292" t="s">
        <v>437</v>
      </c>
      <c r="C15" s="249" t="s">
        <v>417</v>
      </c>
      <c r="D15" s="297"/>
      <c r="E15" s="297"/>
      <c r="F15" s="297"/>
      <c r="G15" s="249" t="s">
        <v>426</v>
      </c>
      <c r="H15" s="297"/>
      <c r="I15" s="297"/>
      <c r="J15" s="291" t="s">
        <v>431</v>
      </c>
      <c r="K15" s="297"/>
      <c r="L15" s="250"/>
      <c r="M15" s="250"/>
      <c r="N15" s="249" t="s">
        <v>440</v>
      </c>
      <c r="O15" s="250"/>
      <c r="P15" s="250"/>
      <c r="Q15" s="250"/>
      <c r="R15" s="249" t="s">
        <v>452</v>
      </c>
      <c r="S15" s="250"/>
      <c r="T15" s="250"/>
      <c r="U15" s="250"/>
    </row>
    <row r="16" spans="1:21" s="293" customFormat="1" ht="13.8" x14ac:dyDescent="0.25">
      <c r="A16" s="294"/>
      <c r="B16" s="294"/>
      <c r="C16" s="294"/>
      <c r="D16" s="294"/>
      <c r="E16" s="294"/>
      <c r="F16" s="294"/>
      <c r="H16" s="294"/>
      <c r="I16" s="294"/>
      <c r="K16" s="294"/>
    </row>
    <row r="17" spans="1:88" s="293" customFormat="1" x14ac:dyDescent="0.25">
      <c r="A17" s="292" t="s">
        <v>560</v>
      </c>
      <c r="B17" s="292"/>
      <c r="C17" s="292"/>
      <c r="D17" s="292"/>
      <c r="E17" s="292"/>
      <c r="F17" s="250"/>
      <c r="G17" s="250"/>
      <c r="H17" s="151" t="s">
        <v>557</v>
      </c>
      <c r="I17" s="159" t="s">
        <v>555</v>
      </c>
      <c r="J17" s="161" t="s">
        <v>556</v>
      </c>
      <c r="K17" s="165" t="s">
        <v>558</v>
      </c>
      <c r="L17" s="169" t="s">
        <v>559</v>
      </c>
    </row>
    <row r="18" spans="1:88" s="293" customFormat="1" ht="13.8" x14ac:dyDescent="0.25">
      <c r="A18" s="294"/>
      <c r="B18" s="294"/>
      <c r="C18" s="294"/>
      <c r="D18" s="294"/>
      <c r="E18" s="294"/>
      <c r="F18" s="294"/>
      <c r="G18" s="294"/>
      <c r="H18" s="294"/>
      <c r="I18" s="294"/>
      <c r="J18" s="294"/>
      <c r="K18" s="294"/>
    </row>
    <row r="19" spans="1:88" s="293" customFormat="1" ht="13.8" x14ac:dyDescent="0.25">
      <c r="A19" s="298"/>
      <c r="B19" s="298" t="s">
        <v>340</v>
      </c>
      <c r="C19" s="298"/>
      <c r="D19" s="298"/>
      <c r="E19" s="298"/>
      <c r="F19" s="298"/>
      <c r="G19" s="298"/>
      <c r="H19" s="298"/>
      <c r="I19" s="298"/>
      <c r="J19" s="298"/>
      <c r="K19" s="298"/>
      <c r="L19" s="155"/>
      <c r="M19" s="155"/>
      <c r="N19" s="155"/>
      <c r="O19" s="155"/>
      <c r="P19" s="155"/>
      <c r="Q19" s="159"/>
      <c r="R19" s="159" t="s">
        <v>341</v>
      </c>
      <c r="S19" s="159"/>
      <c r="T19" s="159"/>
      <c r="U19" s="159"/>
      <c r="V19" s="159"/>
      <c r="W19" s="159"/>
      <c r="X19" s="159"/>
      <c r="Y19" s="159"/>
      <c r="Z19" s="159"/>
      <c r="AA19" s="159"/>
      <c r="AB19" s="159"/>
      <c r="AC19" s="159"/>
      <c r="AD19" s="159"/>
      <c r="AE19" s="159"/>
      <c r="AF19" s="159"/>
      <c r="AG19" s="159"/>
      <c r="AH19" s="159"/>
      <c r="AI19" s="161"/>
      <c r="AJ19" s="161" t="s">
        <v>342</v>
      </c>
      <c r="AK19" s="161"/>
      <c r="AL19" s="161"/>
      <c r="AM19" s="161"/>
      <c r="AN19" s="161"/>
      <c r="AO19" s="161"/>
      <c r="AP19" s="161"/>
      <c r="AQ19" s="161"/>
      <c r="AR19" s="161"/>
      <c r="AS19" s="161"/>
      <c r="AT19" s="161"/>
      <c r="AU19" s="161"/>
      <c r="AV19" s="161"/>
      <c r="AW19" s="161"/>
      <c r="AX19" s="161"/>
      <c r="AY19" s="161"/>
      <c r="AZ19" s="161"/>
      <c r="BA19" s="165"/>
      <c r="BB19" s="165" t="s">
        <v>343</v>
      </c>
      <c r="BC19" s="165"/>
      <c r="BD19" s="165"/>
      <c r="BE19" s="165"/>
      <c r="BF19" s="165"/>
      <c r="BG19" s="165"/>
      <c r="BH19" s="165"/>
      <c r="BI19" s="165"/>
      <c r="BJ19" s="165"/>
      <c r="BK19" s="165"/>
      <c r="BL19" s="165"/>
      <c r="BM19" s="165"/>
      <c r="BN19" s="165"/>
      <c r="BO19" s="165"/>
      <c r="BP19" s="165"/>
      <c r="BQ19" s="165"/>
      <c r="BR19" s="165"/>
      <c r="BS19" s="169"/>
      <c r="BT19" s="169" t="s">
        <v>344</v>
      </c>
      <c r="BU19" s="169"/>
      <c r="BV19" s="169"/>
      <c r="BW19" s="169"/>
      <c r="BX19" s="169"/>
      <c r="BY19" s="169"/>
      <c r="BZ19" s="169"/>
      <c r="CA19" s="169"/>
      <c r="CB19" s="169"/>
      <c r="CC19" s="169"/>
      <c r="CD19" s="169"/>
      <c r="CE19" s="169"/>
      <c r="CF19" s="169"/>
      <c r="CG19" s="169"/>
      <c r="CH19" s="169"/>
      <c r="CI19" s="169"/>
      <c r="CJ19" s="169"/>
    </row>
    <row r="20" spans="1:88" ht="13.8" x14ac:dyDescent="0.25">
      <c r="A20" s="155"/>
      <c r="B20" s="101"/>
      <c r="P20" s="155"/>
      <c r="Q20" s="159"/>
      <c r="R20" s="1"/>
      <c r="S20" s="1"/>
      <c r="AH20" s="159"/>
      <c r="AI20" s="161"/>
      <c r="AZ20" s="161"/>
      <c r="BA20" s="165"/>
      <c r="BR20" s="165"/>
      <c r="BS20" s="169"/>
      <c r="CJ20" s="169"/>
    </row>
    <row r="21" spans="1:88" x14ac:dyDescent="0.25">
      <c r="A21" s="155"/>
      <c r="B21" s="241" t="s">
        <v>385</v>
      </c>
      <c r="C21" s="241"/>
      <c r="D21" s="241"/>
      <c r="P21" s="155"/>
      <c r="Q21" s="159"/>
      <c r="R21" s="303"/>
      <c r="S21" s="303"/>
      <c r="AH21" s="159"/>
      <c r="AI21" s="161"/>
      <c r="AZ21" s="161"/>
      <c r="BA21" s="165"/>
      <c r="BR21" s="165"/>
      <c r="BS21" s="169"/>
      <c r="CJ21" s="169"/>
    </row>
    <row r="22" spans="1:88" x14ac:dyDescent="0.25">
      <c r="A22" s="155"/>
      <c r="P22" s="155"/>
      <c r="Q22" s="159"/>
      <c r="R22" s="303"/>
      <c r="S22" s="303"/>
      <c r="AH22" s="159"/>
      <c r="AI22" s="161"/>
      <c r="AZ22" s="161"/>
      <c r="BA22" s="165"/>
      <c r="BR22" s="165"/>
      <c r="BS22" s="169"/>
      <c r="CJ22" s="169"/>
    </row>
    <row r="23" spans="1:88" ht="13.8" x14ac:dyDescent="0.25">
      <c r="A23" s="155"/>
      <c r="B23" s="101" t="s">
        <v>338</v>
      </c>
      <c r="C23" s="20"/>
      <c r="D23" s="20"/>
      <c r="E23" s="20"/>
      <c r="F23" s="20"/>
      <c r="G23" s="20"/>
      <c r="H23" s="20"/>
      <c r="I23" s="20"/>
      <c r="J23" s="20"/>
      <c r="K23" s="20"/>
      <c r="L23" s="20"/>
      <c r="M23" s="20"/>
      <c r="N23" s="20"/>
      <c r="O23" s="6"/>
      <c r="P23" s="151"/>
      <c r="Q23" s="159"/>
      <c r="R23" s="1"/>
      <c r="S23" s="1"/>
      <c r="T23" s="4"/>
      <c r="U23" s="4"/>
      <c r="V23" s="4"/>
      <c r="W23" s="4"/>
      <c r="X23" s="4"/>
      <c r="Y23" s="4"/>
      <c r="AH23" s="159"/>
      <c r="AI23" s="161"/>
      <c r="AZ23" s="161"/>
      <c r="BA23" s="165"/>
      <c r="BR23" s="165"/>
      <c r="BS23" s="169"/>
      <c r="CJ23" s="169"/>
    </row>
    <row r="24" spans="1:88" ht="13.8" x14ac:dyDescent="0.25">
      <c r="A24" s="155"/>
      <c r="B24" s="101" t="s">
        <v>339</v>
      </c>
      <c r="C24" s="20"/>
      <c r="D24" s="20"/>
      <c r="E24" s="20"/>
      <c r="F24" s="20"/>
      <c r="G24" s="20"/>
      <c r="H24" s="20"/>
      <c r="I24" s="20"/>
      <c r="J24" s="20"/>
      <c r="K24" s="20"/>
      <c r="L24" s="20"/>
      <c r="M24" s="20"/>
      <c r="N24" s="20"/>
      <c r="O24" s="6"/>
      <c r="P24" s="151"/>
      <c r="Q24" s="159"/>
      <c r="R24" s="1"/>
      <c r="S24" s="1"/>
      <c r="T24" s="4"/>
      <c r="U24" s="4"/>
      <c r="V24" s="4"/>
      <c r="W24" s="4"/>
      <c r="X24" s="4"/>
      <c r="Y24" s="4"/>
      <c r="AH24" s="159"/>
      <c r="AI24" s="161"/>
      <c r="AZ24" s="161"/>
      <c r="BA24" s="165"/>
      <c r="BR24" s="165"/>
      <c r="BS24" s="169"/>
      <c r="CJ24" s="169"/>
    </row>
    <row r="25" spans="1:88" x14ac:dyDescent="0.25">
      <c r="A25" s="155"/>
      <c r="B25" s="6"/>
      <c r="C25" s="9"/>
      <c r="D25" s="20"/>
      <c r="E25" s="20"/>
      <c r="F25" s="20"/>
      <c r="G25" s="20"/>
      <c r="H25" s="20"/>
      <c r="I25" s="20"/>
      <c r="J25" s="20"/>
      <c r="K25" s="20"/>
      <c r="L25" s="20"/>
      <c r="M25" s="20"/>
      <c r="N25" s="20"/>
      <c r="O25" s="6"/>
      <c r="P25" s="151"/>
      <c r="Q25" s="159"/>
      <c r="R25" s="6"/>
      <c r="S25" s="1"/>
      <c r="T25" s="4"/>
      <c r="U25" s="4"/>
      <c r="V25" s="4"/>
      <c r="W25" s="4"/>
      <c r="X25" s="4"/>
      <c r="Y25" s="4"/>
      <c r="AH25" s="159"/>
      <c r="AI25" s="161"/>
      <c r="AZ25" s="161"/>
      <c r="BA25" s="165"/>
      <c r="BR25" s="165"/>
      <c r="BS25" s="169"/>
      <c r="CJ25" s="169"/>
    </row>
    <row r="26" spans="1:88" x14ac:dyDescent="0.25">
      <c r="A26" s="155"/>
      <c r="B26" s="20" t="s">
        <v>337</v>
      </c>
      <c r="C26" s="6"/>
      <c r="D26" s="20"/>
      <c r="E26" s="20"/>
      <c r="F26" s="20"/>
      <c r="G26" s="20"/>
      <c r="H26" s="20"/>
      <c r="I26" s="20"/>
      <c r="J26" s="20"/>
      <c r="K26" s="20"/>
      <c r="L26" s="20"/>
      <c r="M26" s="20"/>
      <c r="N26" s="20"/>
      <c r="O26" s="6"/>
      <c r="P26" s="151"/>
      <c r="Q26" s="159"/>
      <c r="R26" s="75" t="str">
        <f>B26</f>
        <v>Projected Expenses other than promotions and human resources</v>
      </c>
      <c r="S26" s="13"/>
      <c r="T26" s="13"/>
      <c r="U26" s="13"/>
      <c r="V26" s="13"/>
      <c r="W26" s="13"/>
      <c r="X26" s="13"/>
      <c r="Y26" s="13"/>
      <c r="Z26" s="13"/>
      <c r="AA26" s="13"/>
      <c r="AB26" s="13"/>
      <c r="AC26" s="13"/>
      <c r="AD26" s="13"/>
      <c r="AE26" s="13"/>
      <c r="AF26" s="4"/>
      <c r="AG26" s="1"/>
      <c r="AH26" s="159"/>
      <c r="AI26" s="161"/>
      <c r="AJ26" s="75" t="str">
        <f>R26</f>
        <v>Projected Expenses other than promotions and human resources</v>
      </c>
      <c r="AK26" s="13"/>
      <c r="AL26" s="13"/>
      <c r="AM26" s="13"/>
      <c r="AN26" s="13"/>
      <c r="AO26" s="13"/>
      <c r="AP26" s="13"/>
      <c r="AQ26" s="13"/>
      <c r="AR26" s="13"/>
      <c r="AS26" s="13"/>
      <c r="AT26" s="13"/>
      <c r="AU26" s="13"/>
      <c r="AV26" s="13"/>
      <c r="AW26" s="13"/>
      <c r="AX26" s="4"/>
      <c r="AY26" s="4"/>
      <c r="AZ26" s="161"/>
      <c r="BA26" s="165"/>
      <c r="BB26" s="75" t="str">
        <f>AJ26</f>
        <v>Projected Expenses other than promotions and human resources</v>
      </c>
      <c r="BC26" s="13"/>
      <c r="BD26" s="13"/>
      <c r="BE26" s="13"/>
      <c r="BF26" s="13"/>
      <c r="BG26" s="13"/>
      <c r="BH26" s="13"/>
      <c r="BI26" s="13"/>
      <c r="BJ26" s="13"/>
      <c r="BK26" s="13"/>
      <c r="BL26" s="13"/>
      <c r="BM26" s="13"/>
      <c r="BN26" s="13"/>
      <c r="BO26" s="13"/>
      <c r="BP26" s="4"/>
      <c r="BQ26" s="4"/>
      <c r="BR26" s="165"/>
      <c r="BS26" s="169"/>
      <c r="BT26" s="75" t="str">
        <f>BB26</f>
        <v>Projected Expenses other than promotions and human resources</v>
      </c>
      <c r="BU26" s="13"/>
      <c r="BV26" s="13"/>
      <c r="BW26" s="13"/>
      <c r="BX26" s="13"/>
      <c r="BY26" s="13"/>
      <c r="BZ26" s="13"/>
      <c r="CA26" s="13"/>
      <c r="CB26" s="13"/>
      <c r="CC26" s="13"/>
      <c r="CD26" s="13"/>
      <c r="CE26" s="13"/>
      <c r="CF26" s="13"/>
      <c r="CG26" s="13"/>
      <c r="CH26" s="4"/>
      <c r="CI26" s="4"/>
      <c r="CJ26" s="169"/>
    </row>
    <row r="27" spans="1:88" x14ac:dyDescent="0.25">
      <c r="A27" s="155"/>
      <c r="B27" s="72" t="str">
        <f>ControlPanel!B9</f>
        <v>Your Company Name</v>
      </c>
      <c r="C27" s="20"/>
      <c r="D27" s="20"/>
      <c r="E27" s="20"/>
      <c r="F27" s="20"/>
      <c r="G27" s="20"/>
      <c r="H27" s="20"/>
      <c r="I27" s="20"/>
      <c r="J27" s="20"/>
      <c r="K27" s="20"/>
      <c r="L27" s="20"/>
      <c r="M27" s="20"/>
      <c r="N27" s="20"/>
      <c r="O27" s="6"/>
      <c r="P27" s="151"/>
      <c r="Q27" s="159"/>
      <c r="R27" s="72" t="str">
        <f>B27</f>
        <v>Your Company Name</v>
      </c>
      <c r="S27" s="20"/>
      <c r="T27" s="20"/>
      <c r="U27" s="20"/>
      <c r="V27" s="20"/>
      <c r="W27" s="20"/>
      <c r="X27" s="20"/>
      <c r="Y27" s="20"/>
      <c r="Z27" s="20"/>
      <c r="AA27" s="20"/>
      <c r="AB27" s="20"/>
      <c r="AC27" s="20"/>
      <c r="AD27" s="20"/>
      <c r="AE27" s="6"/>
      <c r="AF27" s="4"/>
      <c r="AG27" s="4"/>
      <c r="AH27" s="159"/>
      <c r="AI27" s="161"/>
      <c r="AJ27" s="72" t="str">
        <f>R27</f>
        <v>Your Company Name</v>
      </c>
      <c r="AK27" s="20"/>
      <c r="AL27" s="20"/>
      <c r="AM27" s="20"/>
      <c r="AN27" s="20"/>
      <c r="AO27" s="20"/>
      <c r="AP27" s="20"/>
      <c r="AQ27" s="20"/>
      <c r="AR27" s="20"/>
      <c r="AS27" s="20"/>
      <c r="AT27" s="20"/>
      <c r="AU27" s="20"/>
      <c r="AV27" s="20"/>
      <c r="AW27" s="6"/>
      <c r="AX27" s="4"/>
      <c r="AY27" s="4"/>
      <c r="AZ27" s="161"/>
      <c r="BA27" s="165"/>
      <c r="BB27" s="72" t="str">
        <f>AJ27</f>
        <v>Your Company Name</v>
      </c>
      <c r="BC27" s="20"/>
      <c r="BD27" s="20"/>
      <c r="BE27" s="20"/>
      <c r="BF27" s="20"/>
      <c r="BG27" s="20"/>
      <c r="BH27" s="20"/>
      <c r="BI27" s="20"/>
      <c r="BJ27" s="20"/>
      <c r="BK27" s="20"/>
      <c r="BL27" s="20"/>
      <c r="BM27" s="20"/>
      <c r="BN27" s="20"/>
      <c r="BO27" s="6"/>
      <c r="BP27" s="4"/>
      <c r="BQ27" s="4"/>
      <c r="BR27" s="165"/>
      <c r="BS27" s="169"/>
      <c r="BT27" s="72" t="str">
        <f>BB27</f>
        <v>Your Company Name</v>
      </c>
      <c r="BU27" s="20"/>
      <c r="BV27" s="20"/>
      <c r="BW27" s="20"/>
      <c r="BX27" s="20"/>
      <c r="BY27" s="20"/>
      <c r="BZ27" s="20"/>
      <c r="CA27" s="20"/>
      <c r="CB27" s="20"/>
      <c r="CC27" s="20"/>
      <c r="CD27" s="20"/>
      <c r="CE27" s="20"/>
      <c r="CF27" s="20"/>
      <c r="CG27" s="6"/>
      <c r="CH27" s="4"/>
      <c r="CI27" s="4"/>
      <c r="CJ27" s="169"/>
    </row>
    <row r="28" spans="1:88" x14ac:dyDescent="0.25">
      <c r="A28" s="155"/>
      <c r="B28" s="21"/>
      <c r="C28" s="65">
        <f>ControlPanel!B11</f>
        <v>43617</v>
      </c>
      <c r="D28" s="65">
        <f>DATE(YEAR(C28),MONTH(C28)+1,DAY(C28))</f>
        <v>43647</v>
      </c>
      <c r="E28" s="65">
        <f t="shared" ref="E28:N28" si="0">DATE(YEAR(D28),MONTH(D28)+1,DAY(D28))</f>
        <v>43678</v>
      </c>
      <c r="F28" s="65">
        <f t="shared" si="0"/>
        <v>43709</v>
      </c>
      <c r="G28" s="65">
        <f t="shared" si="0"/>
        <v>43739</v>
      </c>
      <c r="H28" s="65">
        <f t="shared" si="0"/>
        <v>43770</v>
      </c>
      <c r="I28" s="65">
        <f t="shared" si="0"/>
        <v>43800</v>
      </c>
      <c r="J28" s="65">
        <f t="shared" si="0"/>
        <v>43831</v>
      </c>
      <c r="K28" s="65">
        <f t="shared" si="0"/>
        <v>43862</v>
      </c>
      <c r="L28" s="65">
        <f t="shared" si="0"/>
        <v>43891</v>
      </c>
      <c r="M28" s="65">
        <f t="shared" si="0"/>
        <v>43922</v>
      </c>
      <c r="N28" s="65">
        <f t="shared" si="0"/>
        <v>43952</v>
      </c>
      <c r="O28" s="66" t="s">
        <v>52</v>
      </c>
      <c r="P28" s="151"/>
      <c r="Q28" s="159"/>
      <c r="R28" s="21"/>
      <c r="S28" s="65">
        <f>DATE(YEAR(N28),MONTH(N28)+1,DAY(N28))</f>
        <v>43983</v>
      </c>
      <c r="T28" s="65">
        <f>DATE(YEAR(S28),MONTH(S28)+1,DAY(S28))</f>
        <v>44013</v>
      </c>
      <c r="U28" s="65">
        <f t="shared" ref="U28:AD28" si="1">DATE(YEAR(T28),MONTH(T28)+1,DAY(T28))</f>
        <v>44044</v>
      </c>
      <c r="V28" s="65">
        <f t="shared" si="1"/>
        <v>44075</v>
      </c>
      <c r="W28" s="65">
        <f t="shared" si="1"/>
        <v>44105</v>
      </c>
      <c r="X28" s="65">
        <f t="shared" si="1"/>
        <v>44136</v>
      </c>
      <c r="Y28" s="65">
        <f t="shared" si="1"/>
        <v>44166</v>
      </c>
      <c r="Z28" s="65">
        <f t="shared" si="1"/>
        <v>44197</v>
      </c>
      <c r="AA28" s="65">
        <f t="shared" si="1"/>
        <v>44228</v>
      </c>
      <c r="AB28" s="65">
        <f t="shared" si="1"/>
        <v>44256</v>
      </c>
      <c r="AC28" s="65">
        <f t="shared" si="1"/>
        <v>44287</v>
      </c>
      <c r="AD28" s="65">
        <f t="shared" si="1"/>
        <v>44317</v>
      </c>
      <c r="AE28" s="66" t="s">
        <v>52</v>
      </c>
      <c r="AF28" s="4"/>
      <c r="AG28" s="4"/>
      <c r="AH28" s="159"/>
      <c r="AI28" s="161"/>
      <c r="AJ28" s="21"/>
      <c r="AK28" s="65">
        <f>DATE(YEAR(AD28),MONTH(AD28)+1,DAY(AD28))</f>
        <v>44348</v>
      </c>
      <c r="AL28" s="65">
        <f>DATE(YEAR(AK28),MONTH(AK28)+1,DAY(AK28))</f>
        <v>44378</v>
      </c>
      <c r="AM28" s="65">
        <f t="shared" ref="AM28" si="2">DATE(YEAR(AL28),MONTH(AL28)+1,DAY(AL28))</f>
        <v>44409</v>
      </c>
      <c r="AN28" s="65">
        <f t="shared" ref="AN28" si="3">DATE(YEAR(AM28),MONTH(AM28)+1,DAY(AM28))</f>
        <v>44440</v>
      </c>
      <c r="AO28" s="65">
        <f t="shared" ref="AO28" si="4">DATE(YEAR(AN28),MONTH(AN28)+1,DAY(AN28))</f>
        <v>44470</v>
      </c>
      <c r="AP28" s="65">
        <f t="shared" ref="AP28" si="5">DATE(YEAR(AO28),MONTH(AO28)+1,DAY(AO28))</f>
        <v>44501</v>
      </c>
      <c r="AQ28" s="65">
        <f t="shared" ref="AQ28" si="6">DATE(YEAR(AP28),MONTH(AP28)+1,DAY(AP28))</f>
        <v>44531</v>
      </c>
      <c r="AR28" s="65">
        <f t="shared" ref="AR28" si="7">DATE(YEAR(AQ28),MONTH(AQ28)+1,DAY(AQ28))</f>
        <v>44562</v>
      </c>
      <c r="AS28" s="65">
        <f t="shared" ref="AS28" si="8">DATE(YEAR(AR28),MONTH(AR28)+1,DAY(AR28))</f>
        <v>44593</v>
      </c>
      <c r="AT28" s="65">
        <f t="shared" ref="AT28" si="9">DATE(YEAR(AS28),MONTH(AS28)+1,DAY(AS28))</f>
        <v>44621</v>
      </c>
      <c r="AU28" s="65">
        <f t="shared" ref="AU28" si="10">DATE(YEAR(AT28),MONTH(AT28)+1,DAY(AT28))</f>
        <v>44652</v>
      </c>
      <c r="AV28" s="65">
        <f t="shared" ref="AV28" si="11">DATE(YEAR(AU28),MONTH(AU28)+1,DAY(AU28))</f>
        <v>44682</v>
      </c>
      <c r="AW28" s="66" t="s">
        <v>52</v>
      </c>
      <c r="AX28" s="4"/>
      <c r="AY28" s="4"/>
      <c r="AZ28" s="161"/>
      <c r="BA28" s="165"/>
      <c r="BB28" s="21"/>
      <c r="BC28" s="65">
        <f>DATE(YEAR(AV28),MONTH(AV28)+1,DAY(AV28))</f>
        <v>44713</v>
      </c>
      <c r="BD28" s="65">
        <f>DATE(YEAR(BC28),MONTH(BC28)+1,DAY(BC28))</f>
        <v>44743</v>
      </c>
      <c r="BE28" s="65">
        <f t="shared" ref="BE28" si="12">DATE(YEAR(BD28),MONTH(BD28)+1,DAY(BD28))</f>
        <v>44774</v>
      </c>
      <c r="BF28" s="65">
        <f t="shared" ref="BF28" si="13">DATE(YEAR(BE28),MONTH(BE28)+1,DAY(BE28))</f>
        <v>44805</v>
      </c>
      <c r="BG28" s="65">
        <f t="shared" ref="BG28" si="14">DATE(YEAR(BF28),MONTH(BF28)+1,DAY(BF28))</f>
        <v>44835</v>
      </c>
      <c r="BH28" s="65">
        <f t="shared" ref="BH28" si="15">DATE(YEAR(BG28),MONTH(BG28)+1,DAY(BG28))</f>
        <v>44866</v>
      </c>
      <c r="BI28" s="65">
        <f t="shared" ref="BI28" si="16">DATE(YEAR(BH28),MONTH(BH28)+1,DAY(BH28))</f>
        <v>44896</v>
      </c>
      <c r="BJ28" s="65">
        <f t="shared" ref="BJ28" si="17">DATE(YEAR(BI28),MONTH(BI28)+1,DAY(BI28))</f>
        <v>44927</v>
      </c>
      <c r="BK28" s="65">
        <f t="shared" ref="BK28" si="18">DATE(YEAR(BJ28),MONTH(BJ28)+1,DAY(BJ28))</f>
        <v>44958</v>
      </c>
      <c r="BL28" s="65">
        <f t="shared" ref="BL28" si="19">DATE(YEAR(BK28),MONTH(BK28)+1,DAY(BK28))</f>
        <v>44986</v>
      </c>
      <c r="BM28" s="65">
        <f t="shared" ref="BM28" si="20">DATE(YEAR(BL28),MONTH(BL28)+1,DAY(BL28))</f>
        <v>45017</v>
      </c>
      <c r="BN28" s="65">
        <f t="shared" ref="BN28" si="21">DATE(YEAR(BM28),MONTH(BM28)+1,DAY(BM28))</f>
        <v>45047</v>
      </c>
      <c r="BO28" s="66" t="s">
        <v>52</v>
      </c>
      <c r="BP28" s="4"/>
      <c r="BQ28" s="4"/>
      <c r="BR28" s="165"/>
      <c r="BS28" s="169"/>
      <c r="BT28" s="21"/>
      <c r="BU28" s="65">
        <f>DATE(YEAR(BN28),MONTH(BN28)+1,DAY(BN28))</f>
        <v>45078</v>
      </c>
      <c r="BV28" s="65">
        <f>DATE(YEAR(BU28),MONTH(BU28)+1,DAY(BU28))</f>
        <v>45108</v>
      </c>
      <c r="BW28" s="65">
        <f t="shared" ref="BW28" si="22">DATE(YEAR(BV28),MONTH(BV28)+1,DAY(BV28))</f>
        <v>45139</v>
      </c>
      <c r="BX28" s="65">
        <f t="shared" ref="BX28" si="23">DATE(YEAR(BW28),MONTH(BW28)+1,DAY(BW28))</f>
        <v>45170</v>
      </c>
      <c r="BY28" s="65">
        <f t="shared" ref="BY28" si="24">DATE(YEAR(BX28),MONTH(BX28)+1,DAY(BX28))</f>
        <v>45200</v>
      </c>
      <c r="BZ28" s="65">
        <f t="shared" ref="BZ28" si="25">DATE(YEAR(BY28),MONTH(BY28)+1,DAY(BY28))</f>
        <v>45231</v>
      </c>
      <c r="CA28" s="65">
        <f t="shared" ref="CA28" si="26">DATE(YEAR(BZ28),MONTH(BZ28)+1,DAY(BZ28))</f>
        <v>45261</v>
      </c>
      <c r="CB28" s="65">
        <f t="shared" ref="CB28" si="27">DATE(YEAR(CA28),MONTH(CA28)+1,DAY(CA28))</f>
        <v>45292</v>
      </c>
      <c r="CC28" s="65">
        <f t="shared" ref="CC28" si="28">DATE(YEAR(CB28),MONTH(CB28)+1,DAY(CB28))</f>
        <v>45323</v>
      </c>
      <c r="CD28" s="65">
        <f t="shared" ref="CD28" si="29">DATE(YEAR(CC28),MONTH(CC28)+1,DAY(CC28))</f>
        <v>45352</v>
      </c>
      <c r="CE28" s="65">
        <f t="shared" ref="CE28" si="30">DATE(YEAR(CD28),MONTH(CD28)+1,DAY(CD28))</f>
        <v>45383</v>
      </c>
      <c r="CF28" s="65">
        <f t="shared" ref="CF28" si="31">DATE(YEAR(CE28),MONTH(CE28)+1,DAY(CE28))</f>
        <v>45413</v>
      </c>
      <c r="CG28" s="66" t="s">
        <v>52</v>
      </c>
      <c r="CH28" s="4"/>
      <c r="CI28" s="4"/>
      <c r="CJ28" s="169"/>
    </row>
    <row r="29" spans="1:88" x14ac:dyDescent="0.25">
      <c r="A29" s="155"/>
      <c r="B29" s="21" t="s">
        <v>196</v>
      </c>
      <c r="C29" s="14"/>
      <c r="D29" s="14"/>
      <c r="E29" s="14"/>
      <c r="F29" s="14"/>
      <c r="G29" s="14"/>
      <c r="H29" s="14"/>
      <c r="I29" s="14"/>
      <c r="J29" s="14"/>
      <c r="K29" s="14"/>
      <c r="L29" s="14"/>
      <c r="M29" s="14"/>
      <c r="N29" s="14"/>
      <c r="O29" s="25"/>
      <c r="P29" s="151"/>
      <c r="Q29" s="159"/>
      <c r="R29" s="21" t="s">
        <v>196</v>
      </c>
      <c r="S29" s="24"/>
      <c r="T29" s="24"/>
      <c r="U29" s="24"/>
      <c r="V29" s="24"/>
      <c r="W29" s="24"/>
      <c r="X29" s="24"/>
      <c r="Y29" s="24"/>
      <c r="Z29" s="24"/>
      <c r="AA29" s="24"/>
      <c r="AB29" s="24"/>
      <c r="AC29" s="24"/>
      <c r="AD29" s="24"/>
      <c r="AE29" s="24"/>
      <c r="AF29" s="4"/>
      <c r="AG29" s="4"/>
      <c r="AH29" s="159"/>
      <c r="AI29" s="161"/>
      <c r="AJ29" s="21" t="s">
        <v>196</v>
      </c>
      <c r="AK29" s="24"/>
      <c r="AL29" s="24"/>
      <c r="AM29" s="24"/>
      <c r="AN29" s="24"/>
      <c r="AO29" s="24"/>
      <c r="AP29" s="24"/>
      <c r="AQ29" s="24"/>
      <c r="AR29" s="24"/>
      <c r="AS29" s="24"/>
      <c r="AT29" s="24"/>
      <c r="AU29" s="24"/>
      <c r="AV29" s="24"/>
      <c r="AW29" s="24"/>
      <c r="AX29" s="4"/>
      <c r="AY29" s="4"/>
      <c r="AZ29" s="161"/>
      <c r="BA29" s="165"/>
      <c r="BB29" s="21" t="s">
        <v>196</v>
      </c>
      <c r="BC29" s="24"/>
      <c r="BD29" s="24"/>
      <c r="BE29" s="24"/>
      <c r="BF29" s="24"/>
      <c r="BG29" s="24"/>
      <c r="BH29" s="24"/>
      <c r="BI29" s="24"/>
      <c r="BJ29" s="24"/>
      <c r="BK29" s="24"/>
      <c r="BL29" s="24"/>
      <c r="BM29" s="24"/>
      <c r="BN29" s="24"/>
      <c r="BO29" s="24"/>
      <c r="BP29" s="4"/>
      <c r="BQ29" s="4"/>
      <c r="BR29" s="165"/>
      <c r="BS29" s="169"/>
      <c r="BT29" s="21" t="s">
        <v>196</v>
      </c>
      <c r="BU29" s="24"/>
      <c r="BV29" s="24"/>
      <c r="BW29" s="24"/>
      <c r="BX29" s="24"/>
      <c r="BY29" s="24"/>
      <c r="BZ29" s="24"/>
      <c r="CA29" s="24"/>
      <c r="CB29" s="24"/>
      <c r="CC29" s="24"/>
      <c r="CD29" s="24"/>
      <c r="CE29" s="24"/>
      <c r="CF29" s="24"/>
      <c r="CG29" s="24"/>
      <c r="CH29" s="4"/>
      <c r="CI29" s="4"/>
      <c r="CJ29" s="169"/>
    </row>
    <row r="30" spans="1:88" x14ac:dyDescent="0.25">
      <c r="A30" s="155"/>
      <c r="B30" s="247" t="s">
        <v>178</v>
      </c>
      <c r="C30" s="106">
        <v>0</v>
      </c>
      <c r="D30" s="106">
        <v>0</v>
      </c>
      <c r="E30" s="106">
        <v>0</v>
      </c>
      <c r="F30" s="106">
        <v>0</v>
      </c>
      <c r="G30" s="106">
        <v>0</v>
      </c>
      <c r="H30" s="106">
        <v>0</v>
      </c>
      <c r="I30" s="106">
        <v>0</v>
      </c>
      <c r="J30" s="106">
        <v>0</v>
      </c>
      <c r="K30" s="106">
        <v>0</v>
      </c>
      <c r="L30" s="106">
        <v>0</v>
      </c>
      <c r="M30" s="106">
        <v>0</v>
      </c>
      <c r="N30" s="106">
        <v>0</v>
      </c>
      <c r="O30" s="25">
        <f>SUM(C30:N30)</f>
        <v>0</v>
      </c>
      <c r="P30" s="299"/>
      <c r="Q30" s="159"/>
      <c r="R30" s="21" t="str">
        <f t="shared" ref="R30:R44" si="32">B30</f>
        <v>Other Expense 1</v>
      </c>
      <c r="S30" s="141">
        <f t="shared" ref="S30:S44" si="33">(1+$AF30)*C30</f>
        <v>0</v>
      </c>
      <c r="T30" s="141">
        <f t="shared" ref="T30:T44" si="34">(1+$AF30)*D30</f>
        <v>0</v>
      </c>
      <c r="U30" s="141">
        <f t="shared" ref="U30:U44" si="35">(1+$AF30)*E30</f>
        <v>0</v>
      </c>
      <c r="V30" s="141">
        <f t="shared" ref="V30:V44" si="36">(1+$AF30)*F30</f>
        <v>0</v>
      </c>
      <c r="W30" s="141">
        <f t="shared" ref="W30:W44" si="37">(1+$AF30)*G30</f>
        <v>0</v>
      </c>
      <c r="X30" s="141">
        <f t="shared" ref="X30:X44" si="38">(1+$AF30)*H30</f>
        <v>0</v>
      </c>
      <c r="Y30" s="141">
        <f t="shared" ref="Y30:Y44" si="39">(1+$AF30)*I30</f>
        <v>0</v>
      </c>
      <c r="Z30" s="141">
        <f t="shared" ref="Z30:Z44" si="40">(1+$AF30)*J30</f>
        <v>0</v>
      </c>
      <c r="AA30" s="141">
        <f t="shared" ref="AA30:AA44" si="41">(1+$AF30)*K30</f>
        <v>0</v>
      </c>
      <c r="AB30" s="141">
        <f t="shared" ref="AB30:AB44" si="42">(1+$AF30)*L30</f>
        <v>0</v>
      </c>
      <c r="AC30" s="141">
        <f t="shared" ref="AC30:AC44" si="43">(1+$AF30)*M30</f>
        <v>0</v>
      </c>
      <c r="AD30" s="141">
        <f t="shared" ref="AD30:AD44" si="44">(1+$AF30)*N30</f>
        <v>0</v>
      </c>
      <c r="AE30" s="25">
        <f>SUM(S30:AD30)</f>
        <v>0</v>
      </c>
      <c r="AF30" s="203">
        <v>0</v>
      </c>
      <c r="AG30" s="4" t="s">
        <v>267</v>
      </c>
      <c r="AH30" s="159"/>
      <c r="AI30" s="161"/>
      <c r="AJ30" s="21" t="str">
        <f t="shared" ref="AJ30:AJ44" si="45">R30</f>
        <v>Other Expense 1</v>
      </c>
      <c r="AK30" s="141">
        <f t="shared" ref="AK30:AK44" si="46">(1+$AX30)*S30</f>
        <v>0</v>
      </c>
      <c r="AL30" s="141">
        <f t="shared" ref="AL30:AL44" si="47">(1+$AX30)*T30</f>
        <v>0</v>
      </c>
      <c r="AM30" s="141">
        <f t="shared" ref="AM30:AM44" si="48">(1+$AX30)*U30</f>
        <v>0</v>
      </c>
      <c r="AN30" s="141">
        <f t="shared" ref="AN30:AN44" si="49">(1+$AX30)*V30</f>
        <v>0</v>
      </c>
      <c r="AO30" s="141">
        <f t="shared" ref="AO30:AO44" si="50">(1+$AX30)*W30</f>
        <v>0</v>
      </c>
      <c r="AP30" s="141">
        <f t="shared" ref="AP30:AP44" si="51">(1+$AX30)*X30</f>
        <v>0</v>
      </c>
      <c r="AQ30" s="141">
        <f t="shared" ref="AQ30:AQ44" si="52">(1+$AX30)*Y30</f>
        <v>0</v>
      </c>
      <c r="AR30" s="141">
        <f t="shared" ref="AR30:AR44" si="53">(1+$AX30)*Z30</f>
        <v>0</v>
      </c>
      <c r="AS30" s="141">
        <f t="shared" ref="AS30:AS44" si="54">(1+$AX30)*AA30</f>
        <v>0</v>
      </c>
      <c r="AT30" s="141">
        <f t="shared" ref="AT30:AT44" si="55">(1+$AX30)*AB30</f>
        <v>0</v>
      </c>
      <c r="AU30" s="141">
        <f t="shared" ref="AU30:AU44" si="56">(1+$AX30)*AC30</f>
        <v>0</v>
      </c>
      <c r="AV30" s="141">
        <f t="shared" ref="AV30:AV44" si="57">(1+$AX30)*AD30</f>
        <v>0</v>
      </c>
      <c r="AW30" s="25">
        <f>SUM(AK30:AV30)</f>
        <v>0</v>
      </c>
      <c r="AX30" s="203">
        <v>0</v>
      </c>
      <c r="AY30" s="4" t="s">
        <v>267</v>
      </c>
      <c r="AZ30" s="161"/>
      <c r="BA30" s="165"/>
      <c r="BB30" s="21" t="str">
        <f t="shared" ref="BB30:BB44" si="58">AJ30</f>
        <v>Other Expense 1</v>
      </c>
      <c r="BC30" s="141">
        <f t="shared" ref="BC30:BC44" si="59">(1+$BP30)*AK30</f>
        <v>0</v>
      </c>
      <c r="BD30" s="141">
        <f t="shared" ref="BD30:BD44" si="60">(1+$BP30)*AL30</f>
        <v>0</v>
      </c>
      <c r="BE30" s="141">
        <f t="shared" ref="BE30:BE44" si="61">(1+$BP30)*AM30</f>
        <v>0</v>
      </c>
      <c r="BF30" s="141">
        <f t="shared" ref="BF30:BF44" si="62">(1+$BP30)*AN30</f>
        <v>0</v>
      </c>
      <c r="BG30" s="141">
        <f t="shared" ref="BG30:BG44" si="63">(1+$BP30)*AO30</f>
        <v>0</v>
      </c>
      <c r="BH30" s="141">
        <f t="shared" ref="BH30:BH44" si="64">(1+$BP30)*AP30</f>
        <v>0</v>
      </c>
      <c r="BI30" s="141">
        <f t="shared" ref="BI30:BI44" si="65">(1+$BP30)*AQ30</f>
        <v>0</v>
      </c>
      <c r="BJ30" s="141">
        <f t="shared" ref="BJ30:BJ44" si="66">(1+$BP30)*AR30</f>
        <v>0</v>
      </c>
      <c r="BK30" s="141">
        <f t="shared" ref="BK30:BK44" si="67">(1+$BP30)*AS30</f>
        <v>0</v>
      </c>
      <c r="BL30" s="141">
        <f t="shared" ref="BL30:BL44" si="68">(1+$BP30)*AT30</f>
        <v>0</v>
      </c>
      <c r="BM30" s="141">
        <f t="shared" ref="BM30:BM44" si="69">(1+$BP30)*AU30</f>
        <v>0</v>
      </c>
      <c r="BN30" s="141">
        <f t="shared" ref="BN30:BN44" si="70">(1+$BP30)*AV30</f>
        <v>0</v>
      </c>
      <c r="BO30" s="25">
        <f>SUM(BC30:BN30)</f>
        <v>0</v>
      </c>
      <c r="BP30" s="203">
        <v>0</v>
      </c>
      <c r="BQ30" s="4" t="s">
        <v>267</v>
      </c>
      <c r="BR30" s="165"/>
      <c r="BS30" s="169"/>
      <c r="BT30" s="21" t="str">
        <f t="shared" ref="BT30:BT44" si="71">BB30</f>
        <v>Other Expense 1</v>
      </c>
      <c r="BU30" s="141">
        <f t="shared" ref="BU30:BU44" si="72">(1+$CH30)*BC30</f>
        <v>0</v>
      </c>
      <c r="BV30" s="141">
        <f t="shared" ref="BV30:BV44" si="73">(1+$CH30)*BD30</f>
        <v>0</v>
      </c>
      <c r="BW30" s="141">
        <f t="shared" ref="BW30:BW44" si="74">(1+$CH30)*BE30</f>
        <v>0</v>
      </c>
      <c r="BX30" s="141">
        <f t="shared" ref="BX30:BX44" si="75">(1+$CH30)*BF30</f>
        <v>0</v>
      </c>
      <c r="BY30" s="141">
        <f t="shared" ref="BY30:BY44" si="76">(1+$CH30)*BG30</f>
        <v>0</v>
      </c>
      <c r="BZ30" s="141">
        <f t="shared" ref="BZ30:BZ44" si="77">(1+$CH30)*BH30</f>
        <v>0</v>
      </c>
      <c r="CA30" s="141">
        <f t="shared" ref="CA30:CA44" si="78">(1+$CH30)*BI30</f>
        <v>0</v>
      </c>
      <c r="CB30" s="141">
        <f t="shared" ref="CB30:CB44" si="79">(1+$CH30)*BJ30</f>
        <v>0</v>
      </c>
      <c r="CC30" s="141">
        <f t="shared" ref="CC30:CC44" si="80">(1+$CH30)*BK30</f>
        <v>0</v>
      </c>
      <c r="CD30" s="141">
        <f t="shared" ref="CD30:CD44" si="81">(1+$CH30)*BL30</f>
        <v>0</v>
      </c>
      <c r="CE30" s="141">
        <f t="shared" ref="CE30:CE44" si="82">(1+$CH30)*BM30</f>
        <v>0</v>
      </c>
      <c r="CF30" s="141">
        <f t="shared" ref="CF30:CF44" si="83">(1+$CH30)*BN30</f>
        <v>0</v>
      </c>
      <c r="CG30" s="25">
        <f>SUM(BU30:CF30)</f>
        <v>0</v>
      </c>
      <c r="CH30" s="203">
        <v>0</v>
      </c>
      <c r="CI30" s="4" t="s">
        <v>267</v>
      </c>
      <c r="CJ30" s="169"/>
    </row>
    <row r="31" spans="1:88" x14ac:dyDescent="0.25">
      <c r="A31" s="155"/>
      <c r="B31" s="247" t="s">
        <v>179</v>
      </c>
      <c r="C31" s="106">
        <v>0</v>
      </c>
      <c r="D31" s="106">
        <v>0</v>
      </c>
      <c r="E31" s="106">
        <v>0</v>
      </c>
      <c r="F31" s="106">
        <v>0</v>
      </c>
      <c r="G31" s="106">
        <v>0</v>
      </c>
      <c r="H31" s="106">
        <v>0</v>
      </c>
      <c r="I31" s="106">
        <v>0</v>
      </c>
      <c r="J31" s="106">
        <v>0</v>
      </c>
      <c r="K31" s="106">
        <v>0</v>
      </c>
      <c r="L31" s="106">
        <v>0</v>
      </c>
      <c r="M31" s="106">
        <v>0</v>
      </c>
      <c r="N31" s="106">
        <v>0</v>
      </c>
      <c r="O31" s="25">
        <f t="shared" ref="O31:O44" si="84">SUM(C31:N31)</f>
        <v>0</v>
      </c>
      <c r="P31" s="299"/>
      <c r="Q31" s="159"/>
      <c r="R31" s="21" t="str">
        <f t="shared" si="32"/>
        <v>Other Expense 2</v>
      </c>
      <c r="S31" s="141">
        <f t="shared" si="33"/>
        <v>0</v>
      </c>
      <c r="T31" s="141">
        <f t="shared" si="34"/>
        <v>0</v>
      </c>
      <c r="U31" s="141">
        <f t="shared" si="35"/>
        <v>0</v>
      </c>
      <c r="V31" s="141">
        <f t="shared" si="36"/>
        <v>0</v>
      </c>
      <c r="W31" s="141">
        <f t="shared" si="37"/>
        <v>0</v>
      </c>
      <c r="X31" s="141">
        <f t="shared" si="38"/>
        <v>0</v>
      </c>
      <c r="Y31" s="141">
        <f t="shared" si="39"/>
        <v>0</v>
      </c>
      <c r="Z31" s="141">
        <f t="shared" si="40"/>
        <v>0</v>
      </c>
      <c r="AA31" s="141">
        <f t="shared" si="41"/>
        <v>0</v>
      </c>
      <c r="AB31" s="141">
        <f t="shared" si="42"/>
        <v>0</v>
      </c>
      <c r="AC31" s="141">
        <f t="shared" si="43"/>
        <v>0</v>
      </c>
      <c r="AD31" s="141">
        <f t="shared" si="44"/>
        <v>0</v>
      </c>
      <c r="AE31" s="25">
        <f t="shared" ref="AE31:AE44" si="85">SUM(S31:AD31)</f>
        <v>0</v>
      </c>
      <c r="AF31" s="203">
        <v>0</v>
      </c>
      <c r="AG31" s="4" t="s">
        <v>267</v>
      </c>
      <c r="AH31" s="159"/>
      <c r="AI31" s="161"/>
      <c r="AJ31" s="21" t="str">
        <f t="shared" si="45"/>
        <v>Other Expense 2</v>
      </c>
      <c r="AK31" s="141">
        <f t="shared" si="46"/>
        <v>0</v>
      </c>
      <c r="AL31" s="141">
        <f t="shared" si="47"/>
        <v>0</v>
      </c>
      <c r="AM31" s="141">
        <f t="shared" si="48"/>
        <v>0</v>
      </c>
      <c r="AN31" s="141">
        <f t="shared" si="49"/>
        <v>0</v>
      </c>
      <c r="AO31" s="141">
        <f t="shared" si="50"/>
        <v>0</v>
      </c>
      <c r="AP31" s="141">
        <f t="shared" si="51"/>
        <v>0</v>
      </c>
      <c r="AQ31" s="141">
        <f t="shared" si="52"/>
        <v>0</v>
      </c>
      <c r="AR31" s="141">
        <f t="shared" si="53"/>
        <v>0</v>
      </c>
      <c r="AS31" s="141">
        <f t="shared" si="54"/>
        <v>0</v>
      </c>
      <c r="AT31" s="141">
        <f t="shared" si="55"/>
        <v>0</v>
      </c>
      <c r="AU31" s="141">
        <f t="shared" si="56"/>
        <v>0</v>
      </c>
      <c r="AV31" s="141">
        <f t="shared" si="57"/>
        <v>0</v>
      </c>
      <c r="AW31" s="25">
        <f t="shared" ref="AW31:AW44" si="86">SUM(AK31:AV31)</f>
        <v>0</v>
      </c>
      <c r="AX31" s="203">
        <v>0</v>
      </c>
      <c r="AY31" s="4" t="s">
        <v>267</v>
      </c>
      <c r="AZ31" s="161"/>
      <c r="BA31" s="165"/>
      <c r="BB31" s="21" t="str">
        <f t="shared" si="58"/>
        <v>Other Expense 2</v>
      </c>
      <c r="BC31" s="141">
        <f t="shared" si="59"/>
        <v>0</v>
      </c>
      <c r="BD31" s="141">
        <f t="shared" si="60"/>
        <v>0</v>
      </c>
      <c r="BE31" s="141">
        <f t="shared" si="61"/>
        <v>0</v>
      </c>
      <c r="BF31" s="141">
        <f t="shared" si="62"/>
        <v>0</v>
      </c>
      <c r="BG31" s="141">
        <f t="shared" si="63"/>
        <v>0</v>
      </c>
      <c r="BH31" s="141">
        <f t="shared" si="64"/>
        <v>0</v>
      </c>
      <c r="BI31" s="141">
        <f t="shared" si="65"/>
        <v>0</v>
      </c>
      <c r="BJ31" s="141">
        <f t="shared" si="66"/>
        <v>0</v>
      </c>
      <c r="BK31" s="141">
        <f t="shared" si="67"/>
        <v>0</v>
      </c>
      <c r="BL31" s="141">
        <f t="shared" si="68"/>
        <v>0</v>
      </c>
      <c r="BM31" s="141">
        <f t="shared" si="69"/>
        <v>0</v>
      </c>
      <c r="BN31" s="141">
        <f t="shared" si="70"/>
        <v>0</v>
      </c>
      <c r="BO31" s="25">
        <f t="shared" ref="BO31:BO44" si="87">SUM(BC31:BN31)</f>
        <v>0</v>
      </c>
      <c r="BP31" s="203">
        <v>0</v>
      </c>
      <c r="BQ31" s="4" t="s">
        <v>267</v>
      </c>
      <c r="BR31" s="165"/>
      <c r="BS31" s="169"/>
      <c r="BT31" s="21" t="str">
        <f t="shared" si="71"/>
        <v>Other Expense 2</v>
      </c>
      <c r="BU31" s="141">
        <f t="shared" si="72"/>
        <v>0</v>
      </c>
      <c r="BV31" s="141">
        <f t="shared" si="73"/>
        <v>0</v>
      </c>
      <c r="BW31" s="141">
        <f t="shared" si="74"/>
        <v>0</v>
      </c>
      <c r="BX31" s="141">
        <f t="shared" si="75"/>
        <v>0</v>
      </c>
      <c r="BY31" s="141">
        <f t="shared" si="76"/>
        <v>0</v>
      </c>
      <c r="BZ31" s="141">
        <f t="shared" si="77"/>
        <v>0</v>
      </c>
      <c r="CA31" s="141">
        <f t="shared" si="78"/>
        <v>0</v>
      </c>
      <c r="CB31" s="141">
        <f t="shared" si="79"/>
        <v>0</v>
      </c>
      <c r="CC31" s="141">
        <f t="shared" si="80"/>
        <v>0</v>
      </c>
      <c r="CD31" s="141">
        <f t="shared" si="81"/>
        <v>0</v>
      </c>
      <c r="CE31" s="141">
        <f t="shared" si="82"/>
        <v>0</v>
      </c>
      <c r="CF31" s="141">
        <f t="shared" si="83"/>
        <v>0</v>
      </c>
      <c r="CG31" s="25">
        <f t="shared" ref="CG31:CG44" si="88">SUM(BU31:CF31)</f>
        <v>0</v>
      </c>
      <c r="CH31" s="203">
        <v>0</v>
      </c>
      <c r="CI31" s="4" t="s">
        <v>267</v>
      </c>
      <c r="CJ31" s="169"/>
    </row>
    <row r="32" spans="1:88" x14ac:dyDescent="0.25">
      <c r="A32" s="155"/>
      <c r="B32" s="247" t="s">
        <v>180</v>
      </c>
      <c r="C32" s="106">
        <v>0</v>
      </c>
      <c r="D32" s="106">
        <v>0</v>
      </c>
      <c r="E32" s="106">
        <v>0</v>
      </c>
      <c r="F32" s="106">
        <v>0</v>
      </c>
      <c r="G32" s="106">
        <v>0</v>
      </c>
      <c r="H32" s="106">
        <v>0</v>
      </c>
      <c r="I32" s="106">
        <v>0</v>
      </c>
      <c r="J32" s="106">
        <v>0</v>
      </c>
      <c r="K32" s="106">
        <v>0</v>
      </c>
      <c r="L32" s="106">
        <v>0</v>
      </c>
      <c r="M32" s="106">
        <v>0</v>
      </c>
      <c r="N32" s="106">
        <v>0</v>
      </c>
      <c r="O32" s="25">
        <f t="shared" si="84"/>
        <v>0</v>
      </c>
      <c r="P32" s="300"/>
      <c r="Q32" s="159"/>
      <c r="R32" s="21" t="str">
        <f t="shared" si="32"/>
        <v>Other Expense 3</v>
      </c>
      <c r="S32" s="141">
        <f t="shared" si="33"/>
        <v>0</v>
      </c>
      <c r="T32" s="141">
        <f t="shared" si="34"/>
        <v>0</v>
      </c>
      <c r="U32" s="141">
        <f t="shared" si="35"/>
        <v>0</v>
      </c>
      <c r="V32" s="141">
        <f t="shared" si="36"/>
        <v>0</v>
      </c>
      <c r="W32" s="141">
        <f t="shared" si="37"/>
        <v>0</v>
      </c>
      <c r="X32" s="141">
        <f t="shared" si="38"/>
        <v>0</v>
      </c>
      <c r="Y32" s="141">
        <f t="shared" si="39"/>
        <v>0</v>
      </c>
      <c r="Z32" s="141">
        <f t="shared" si="40"/>
        <v>0</v>
      </c>
      <c r="AA32" s="141">
        <f t="shared" si="41"/>
        <v>0</v>
      </c>
      <c r="AB32" s="141">
        <f t="shared" si="42"/>
        <v>0</v>
      </c>
      <c r="AC32" s="141">
        <f t="shared" si="43"/>
        <v>0</v>
      </c>
      <c r="AD32" s="141">
        <f t="shared" si="44"/>
        <v>0</v>
      </c>
      <c r="AE32" s="25">
        <f t="shared" si="85"/>
        <v>0</v>
      </c>
      <c r="AF32" s="203">
        <v>0</v>
      </c>
      <c r="AG32" s="4" t="s">
        <v>267</v>
      </c>
      <c r="AH32" s="159"/>
      <c r="AI32" s="161"/>
      <c r="AJ32" s="21" t="str">
        <f t="shared" si="45"/>
        <v>Other Expense 3</v>
      </c>
      <c r="AK32" s="141">
        <f t="shared" si="46"/>
        <v>0</v>
      </c>
      <c r="AL32" s="141">
        <f t="shared" si="47"/>
        <v>0</v>
      </c>
      <c r="AM32" s="141">
        <f t="shared" si="48"/>
        <v>0</v>
      </c>
      <c r="AN32" s="141">
        <f t="shared" si="49"/>
        <v>0</v>
      </c>
      <c r="AO32" s="141">
        <f t="shared" si="50"/>
        <v>0</v>
      </c>
      <c r="AP32" s="141">
        <f t="shared" si="51"/>
        <v>0</v>
      </c>
      <c r="AQ32" s="141">
        <f t="shared" si="52"/>
        <v>0</v>
      </c>
      <c r="AR32" s="141">
        <f t="shared" si="53"/>
        <v>0</v>
      </c>
      <c r="AS32" s="141">
        <f t="shared" si="54"/>
        <v>0</v>
      </c>
      <c r="AT32" s="141">
        <f t="shared" si="55"/>
        <v>0</v>
      </c>
      <c r="AU32" s="141">
        <f t="shared" si="56"/>
        <v>0</v>
      </c>
      <c r="AV32" s="141">
        <f t="shared" si="57"/>
        <v>0</v>
      </c>
      <c r="AW32" s="25">
        <f t="shared" si="86"/>
        <v>0</v>
      </c>
      <c r="AX32" s="203">
        <v>0</v>
      </c>
      <c r="AY32" s="4" t="s">
        <v>267</v>
      </c>
      <c r="AZ32" s="161"/>
      <c r="BA32" s="165"/>
      <c r="BB32" s="21" t="str">
        <f t="shared" si="58"/>
        <v>Other Expense 3</v>
      </c>
      <c r="BC32" s="141">
        <f t="shared" si="59"/>
        <v>0</v>
      </c>
      <c r="BD32" s="141">
        <f t="shared" si="60"/>
        <v>0</v>
      </c>
      <c r="BE32" s="141">
        <f t="shared" si="61"/>
        <v>0</v>
      </c>
      <c r="BF32" s="141">
        <f t="shared" si="62"/>
        <v>0</v>
      </c>
      <c r="BG32" s="141">
        <f t="shared" si="63"/>
        <v>0</v>
      </c>
      <c r="BH32" s="141">
        <f t="shared" si="64"/>
        <v>0</v>
      </c>
      <c r="BI32" s="141">
        <f t="shared" si="65"/>
        <v>0</v>
      </c>
      <c r="BJ32" s="141">
        <f t="shared" si="66"/>
        <v>0</v>
      </c>
      <c r="BK32" s="141">
        <f t="shared" si="67"/>
        <v>0</v>
      </c>
      <c r="BL32" s="141">
        <f t="shared" si="68"/>
        <v>0</v>
      </c>
      <c r="BM32" s="141">
        <f t="shared" si="69"/>
        <v>0</v>
      </c>
      <c r="BN32" s="141">
        <f t="shared" si="70"/>
        <v>0</v>
      </c>
      <c r="BO32" s="25">
        <f t="shared" si="87"/>
        <v>0</v>
      </c>
      <c r="BP32" s="203">
        <v>0</v>
      </c>
      <c r="BQ32" s="4" t="s">
        <v>267</v>
      </c>
      <c r="BR32" s="165"/>
      <c r="BS32" s="169"/>
      <c r="BT32" s="21" t="str">
        <f t="shared" si="71"/>
        <v>Other Expense 3</v>
      </c>
      <c r="BU32" s="141">
        <f t="shared" si="72"/>
        <v>0</v>
      </c>
      <c r="BV32" s="141">
        <f t="shared" si="73"/>
        <v>0</v>
      </c>
      <c r="BW32" s="141">
        <f t="shared" si="74"/>
        <v>0</v>
      </c>
      <c r="BX32" s="141">
        <f t="shared" si="75"/>
        <v>0</v>
      </c>
      <c r="BY32" s="141">
        <f t="shared" si="76"/>
        <v>0</v>
      </c>
      <c r="BZ32" s="141">
        <f t="shared" si="77"/>
        <v>0</v>
      </c>
      <c r="CA32" s="141">
        <f t="shared" si="78"/>
        <v>0</v>
      </c>
      <c r="CB32" s="141">
        <f t="shared" si="79"/>
        <v>0</v>
      </c>
      <c r="CC32" s="141">
        <f t="shared" si="80"/>
        <v>0</v>
      </c>
      <c r="CD32" s="141">
        <f t="shared" si="81"/>
        <v>0</v>
      </c>
      <c r="CE32" s="141">
        <f t="shared" si="82"/>
        <v>0</v>
      </c>
      <c r="CF32" s="141">
        <f t="shared" si="83"/>
        <v>0</v>
      </c>
      <c r="CG32" s="25">
        <f t="shared" si="88"/>
        <v>0</v>
      </c>
      <c r="CH32" s="203">
        <v>0</v>
      </c>
      <c r="CI32" s="4" t="s">
        <v>267</v>
      </c>
      <c r="CJ32" s="169"/>
    </row>
    <row r="33" spans="1:88" x14ac:dyDescent="0.25">
      <c r="A33" s="155"/>
      <c r="B33" s="247" t="s">
        <v>181</v>
      </c>
      <c r="C33" s="106">
        <v>0</v>
      </c>
      <c r="D33" s="106">
        <v>0</v>
      </c>
      <c r="E33" s="106">
        <v>0</v>
      </c>
      <c r="F33" s="106">
        <v>0</v>
      </c>
      <c r="G33" s="106">
        <v>0</v>
      </c>
      <c r="H33" s="106">
        <v>0</v>
      </c>
      <c r="I33" s="106">
        <v>0</v>
      </c>
      <c r="J33" s="106">
        <v>0</v>
      </c>
      <c r="K33" s="106">
        <v>0</v>
      </c>
      <c r="L33" s="106">
        <v>0</v>
      </c>
      <c r="M33" s="106">
        <v>0</v>
      </c>
      <c r="N33" s="106">
        <v>0</v>
      </c>
      <c r="O33" s="25">
        <f t="shared" si="84"/>
        <v>0</v>
      </c>
      <c r="P33" s="299"/>
      <c r="Q33" s="159"/>
      <c r="R33" s="21" t="str">
        <f t="shared" si="32"/>
        <v>Other Expense 4</v>
      </c>
      <c r="S33" s="141">
        <f t="shared" si="33"/>
        <v>0</v>
      </c>
      <c r="T33" s="141">
        <f t="shared" si="34"/>
        <v>0</v>
      </c>
      <c r="U33" s="141">
        <f t="shared" si="35"/>
        <v>0</v>
      </c>
      <c r="V33" s="141">
        <f t="shared" si="36"/>
        <v>0</v>
      </c>
      <c r="W33" s="141">
        <f t="shared" si="37"/>
        <v>0</v>
      </c>
      <c r="X33" s="141">
        <f t="shared" si="38"/>
        <v>0</v>
      </c>
      <c r="Y33" s="141">
        <f t="shared" si="39"/>
        <v>0</v>
      </c>
      <c r="Z33" s="141">
        <f t="shared" si="40"/>
        <v>0</v>
      </c>
      <c r="AA33" s="141">
        <f t="shared" si="41"/>
        <v>0</v>
      </c>
      <c r="AB33" s="141">
        <f t="shared" si="42"/>
        <v>0</v>
      </c>
      <c r="AC33" s="141">
        <f t="shared" si="43"/>
        <v>0</v>
      </c>
      <c r="AD33" s="141">
        <f t="shared" si="44"/>
        <v>0</v>
      </c>
      <c r="AE33" s="25">
        <f t="shared" si="85"/>
        <v>0</v>
      </c>
      <c r="AF33" s="203">
        <v>0</v>
      </c>
      <c r="AG33" s="4" t="s">
        <v>267</v>
      </c>
      <c r="AH33" s="159"/>
      <c r="AI33" s="161"/>
      <c r="AJ33" s="21" t="str">
        <f t="shared" si="45"/>
        <v>Other Expense 4</v>
      </c>
      <c r="AK33" s="141">
        <f t="shared" si="46"/>
        <v>0</v>
      </c>
      <c r="AL33" s="141">
        <f t="shared" si="47"/>
        <v>0</v>
      </c>
      <c r="AM33" s="141">
        <f t="shared" si="48"/>
        <v>0</v>
      </c>
      <c r="AN33" s="141">
        <f t="shared" si="49"/>
        <v>0</v>
      </c>
      <c r="AO33" s="141">
        <f t="shared" si="50"/>
        <v>0</v>
      </c>
      <c r="AP33" s="141">
        <f t="shared" si="51"/>
        <v>0</v>
      </c>
      <c r="AQ33" s="141">
        <f t="shared" si="52"/>
        <v>0</v>
      </c>
      <c r="AR33" s="141">
        <f t="shared" si="53"/>
        <v>0</v>
      </c>
      <c r="AS33" s="141">
        <f t="shared" si="54"/>
        <v>0</v>
      </c>
      <c r="AT33" s="141">
        <f t="shared" si="55"/>
        <v>0</v>
      </c>
      <c r="AU33" s="141">
        <f t="shared" si="56"/>
        <v>0</v>
      </c>
      <c r="AV33" s="141">
        <f t="shared" si="57"/>
        <v>0</v>
      </c>
      <c r="AW33" s="25">
        <f t="shared" si="86"/>
        <v>0</v>
      </c>
      <c r="AX33" s="203">
        <v>0</v>
      </c>
      <c r="AY33" s="4" t="s">
        <v>267</v>
      </c>
      <c r="AZ33" s="161"/>
      <c r="BA33" s="165"/>
      <c r="BB33" s="21" t="str">
        <f t="shared" si="58"/>
        <v>Other Expense 4</v>
      </c>
      <c r="BC33" s="141">
        <f t="shared" si="59"/>
        <v>0</v>
      </c>
      <c r="BD33" s="141">
        <f t="shared" si="60"/>
        <v>0</v>
      </c>
      <c r="BE33" s="141">
        <f t="shared" si="61"/>
        <v>0</v>
      </c>
      <c r="BF33" s="141">
        <f t="shared" si="62"/>
        <v>0</v>
      </c>
      <c r="BG33" s="141">
        <f t="shared" si="63"/>
        <v>0</v>
      </c>
      <c r="BH33" s="141">
        <f t="shared" si="64"/>
        <v>0</v>
      </c>
      <c r="BI33" s="141">
        <f t="shared" si="65"/>
        <v>0</v>
      </c>
      <c r="BJ33" s="141">
        <f t="shared" si="66"/>
        <v>0</v>
      </c>
      <c r="BK33" s="141">
        <f t="shared" si="67"/>
        <v>0</v>
      </c>
      <c r="BL33" s="141">
        <f t="shared" si="68"/>
        <v>0</v>
      </c>
      <c r="BM33" s="141">
        <f t="shared" si="69"/>
        <v>0</v>
      </c>
      <c r="BN33" s="141">
        <f t="shared" si="70"/>
        <v>0</v>
      </c>
      <c r="BO33" s="25">
        <f t="shared" si="87"/>
        <v>0</v>
      </c>
      <c r="BP33" s="203">
        <v>0</v>
      </c>
      <c r="BQ33" s="4" t="s">
        <v>267</v>
      </c>
      <c r="BR33" s="165"/>
      <c r="BS33" s="169"/>
      <c r="BT33" s="21" t="str">
        <f t="shared" si="71"/>
        <v>Other Expense 4</v>
      </c>
      <c r="BU33" s="141">
        <f t="shared" si="72"/>
        <v>0</v>
      </c>
      <c r="BV33" s="141">
        <f t="shared" si="73"/>
        <v>0</v>
      </c>
      <c r="BW33" s="141">
        <f t="shared" si="74"/>
        <v>0</v>
      </c>
      <c r="BX33" s="141">
        <f t="shared" si="75"/>
        <v>0</v>
      </c>
      <c r="BY33" s="141">
        <f t="shared" si="76"/>
        <v>0</v>
      </c>
      <c r="BZ33" s="141">
        <f t="shared" si="77"/>
        <v>0</v>
      </c>
      <c r="CA33" s="141">
        <f t="shared" si="78"/>
        <v>0</v>
      </c>
      <c r="CB33" s="141">
        <f t="shared" si="79"/>
        <v>0</v>
      </c>
      <c r="CC33" s="141">
        <f t="shared" si="80"/>
        <v>0</v>
      </c>
      <c r="CD33" s="141">
        <f t="shared" si="81"/>
        <v>0</v>
      </c>
      <c r="CE33" s="141">
        <f t="shared" si="82"/>
        <v>0</v>
      </c>
      <c r="CF33" s="141">
        <f t="shared" si="83"/>
        <v>0</v>
      </c>
      <c r="CG33" s="25">
        <f t="shared" si="88"/>
        <v>0</v>
      </c>
      <c r="CH33" s="203">
        <v>0</v>
      </c>
      <c r="CI33" s="4" t="s">
        <v>267</v>
      </c>
      <c r="CJ33" s="169"/>
    </row>
    <row r="34" spans="1:88" x14ac:dyDescent="0.25">
      <c r="A34" s="155"/>
      <c r="B34" s="247" t="s">
        <v>182</v>
      </c>
      <c r="C34" s="106">
        <v>0</v>
      </c>
      <c r="D34" s="106">
        <v>0</v>
      </c>
      <c r="E34" s="106">
        <v>0</v>
      </c>
      <c r="F34" s="106">
        <v>0</v>
      </c>
      <c r="G34" s="106">
        <v>0</v>
      </c>
      <c r="H34" s="106">
        <v>0</v>
      </c>
      <c r="I34" s="106">
        <v>0</v>
      </c>
      <c r="J34" s="106">
        <v>0</v>
      </c>
      <c r="K34" s="106">
        <v>0</v>
      </c>
      <c r="L34" s="106">
        <v>0</v>
      </c>
      <c r="M34" s="106">
        <v>0</v>
      </c>
      <c r="N34" s="106">
        <v>0</v>
      </c>
      <c r="O34" s="25">
        <f t="shared" si="84"/>
        <v>0</v>
      </c>
      <c r="P34" s="299"/>
      <c r="Q34" s="159"/>
      <c r="R34" s="21" t="str">
        <f t="shared" si="32"/>
        <v>Other Expense 5</v>
      </c>
      <c r="S34" s="141">
        <f t="shared" si="33"/>
        <v>0</v>
      </c>
      <c r="T34" s="141">
        <f t="shared" si="34"/>
        <v>0</v>
      </c>
      <c r="U34" s="141">
        <f t="shared" si="35"/>
        <v>0</v>
      </c>
      <c r="V34" s="141">
        <f t="shared" si="36"/>
        <v>0</v>
      </c>
      <c r="W34" s="141">
        <f t="shared" si="37"/>
        <v>0</v>
      </c>
      <c r="X34" s="141">
        <f t="shared" si="38"/>
        <v>0</v>
      </c>
      <c r="Y34" s="141">
        <f t="shared" si="39"/>
        <v>0</v>
      </c>
      <c r="Z34" s="141">
        <f t="shared" si="40"/>
        <v>0</v>
      </c>
      <c r="AA34" s="141">
        <f t="shared" si="41"/>
        <v>0</v>
      </c>
      <c r="AB34" s="141">
        <f t="shared" si="42"/>
        <v>0</v>
      </c>
      <c r="AC34" s="141">
        <f t="shared" si="43"/>
        <v>0</v>
      </c>
      <c r="AD34" s="141">
        <f t="shared" si="44"/>
        <v>0</v>
      </c>
      <c r="AE34" s="25">
        <f t="shared" si="85"/>
        <v>0</v>
      </c>
      <c r="AF34" s="203">
        <v>0</v>
      </c>
      <c r="AG34" s="4" t="s">
        <v>267</v>
      </c>
      <c r="AH34" s="159"/>
      <c r="AI34" s="161"/>
      <c r="AJ34" s="21" t="str">
        <f t="shared" si="45"/>
        <v>Other Expense 5</v>
      </c>
      <c r="AK34" s="141">
        <f t="shared" si="46"/>
        <v>0</v>
      </c>
      <c r="AL34" s="141">
        <f t="shared" si="47"/>
        <v>0</v>
      </c>
      <c r="AM34" s="141">
        <f t="shared" si="48"/>
        <v>0</v>
      </c>
      <c r="AN34" s="141">
        <f t="shared" si="49"/>
        <v>0</v>
      </c>
      <c r="AO34" s="141">
        <f t="shared" si="50"/>
        <v>0</v>
      </c>
      <c r="AP34" s="141">
        <f t="shared" si="51"/>
        <v>0</v>
      </c>
      <c r="AQ34" s="141">
        <f t="shared" si="52"/>
        <v>0</v>
      </c>
      <c r="AR34" s="141">
        <f t="shared" si="53"/>
        <v>0</v>
      </c>
      <c r="AS34" s="141">
        <f t="shared" si="54"/>
        <v>0</v>
      </c>
      <c r="AT34" s="141">
        <f t="shared" si="55"/>
        <v>0</v>
      </c>
      <c r="AU34" s="141">
        <f t="shared" si="56"/>
        <v>0</v>
      </c>
      <c r="AV34" s="141">
        <f t="shared" si="57"/>
        <v>0</v>
      </c>
      <c r="AW34" s="25">
        <f t="shared" si="86"/>
        <v>0</v>
      </c>
      <c r="AX34" s="203">
        <v>0</v>
      </c>
      <c r="AY34" s="4" t="s">
        <v>267</v>
      </c>
      <c r="AZ34" s="161"/>
      <c r="BA34" s="165"/>
      <c r="BB34" s="21" t="str">
        <f t="shared" si="58"/>
        <v>Other Expense 5</v>
      </c>
      <c r="BC34" s="141">
        <f t="shared" si="59"/>
        <v>0</v>
      </c>
      <c r="BD34" s="141">
        <f t="shared" si="60"/>
        <v>0</v>
      </c>
      <c r="BE34" s="141">
        <f t="shared" si="61"/>
        <v>0</v>
      </c>
      <c r="BF34" s="141">
        <f t="shared" si="62"/>
        <v>0</v>
      </c>
      <c r="BG34" s="141">
        <f t="shared" si="63"/>
        <v>0</v>
      </c>
      <c r="BH34" s="141">
        <f t="shared" si="64"/>
        <v>0</v>
      </c>
      <c r="BI34" s="141">
        <f t="shared" si="65"/>
        <v>0</v>
      </c>
      <c r="BJ34" s="141">
        <f t="shared" si="66"/>
        <v>0</v>
      </c>
      <c r="BK34" s="141">
        <f t="shared" si="67"/>
        <v>0</v>
      </c>
      <c r="BL34" s="141">
        <f t="shared" si="68"/>
        <v>0</v>
      </c>
      <c r="BM34" s="141">
        <f t="shared" si="69"/>
        <v>0</v>
      </c>
      <c r="BN34" s="141">
        <f t="shared" si="70"/>
        <v>0</v>
      </c>
      <c r="BO34" s="25">
        <f t="shared" si="87"/>
        <v>0</v>
      </c>
      <c r="BP34" s="203">
        <v>0</v>
      </c>
      <c r="BQ34" s="4" t="s">
        <v>267</v>
      </c>
      <c r="BR34" s="165"/>
      <c r="BS34" s="169"/>
      <c r="BT34" s="21" t="str">
        <f t="shared" si="71"/>
        <v>Other Expense 5</v>
      </c>
      <c r="BU34" s="141">
        <f t="shared" si="72"/>
        <v>0</v>
      </c>
      <c r="BV34" s="141">
        <f t="shared" si="73"/>
        <v>0</v>
      </c>
      <c r="BW34" s="141">
        <f t="shared" si="74"/>
        <v>0</v>
      </c>
      <c r="BX34" s="141">
        <f t="shared" si="75"/>
        <v>0</v>
      </c>
      <c r="BY34" s="141">
        <f t="shared" si="76"/>
        <v>0</v>
      </c>
      <c r="BZ34" s="141">
        <f t="shared" si="77"/>
        <v>0</v>
      </c>
      <c r="CA34" s="141">
        <f t="shared" si="78"/>
        <v>0</v>
      </c>
      <c r="CB34" s="141">
        <f t="shared" si="79"/>
        <v>0</v>
      </c>
      <c r="CC34" s="141">
        <f t="shared" si="80"/>
        <v>0</v>
      </c>
      <c r="CD34" s="141">
        <f t="shared" si="81"/>
        <v>0</v>
      </c>
      <c r="CE34" s="141">
        <f t="shared" si="82"/>
        <v>0</v>
      </c>
      <c r="CF34" s="141">
        <f t="shared" si="83"/>
        <v>0</v>
      </c>
      <c r="CG34" s="25">
        <f t="shared" si="88"/>
        <v>0</v>
      </c>
      <c r="CH34" s="203">
        <v>0</v>
      </c>
      <c r="CI34" s="4" t="s">
        <v>267</v>
      </c>
      <c r="CJ34" s="169"/>
    </row>
    <row r="35" spans="1:88" x14ac:dyDescent="0.25">
      <c r="A35" s="155"/>
      <c r="B35" s="247" t="s">
        <v>183</v>
      </c>
      <c r="C35" s="106">
        <v>0</v>
      </c>
      <c r="D35" s="106">
        <v>0</v>
      </c>
      <c r="E35" s="106">
        <v>0</v>
      </c>
      <c r="F35" s="106">
        <v>0</v>
      </c>
      <c r="G35" s="106">
        <v>0</v>
      </c>
      <c r="H35" s="106">
        <v>0</v>
      </c>
      <c r="I35" s="106">
        <v>0</v>
      </c>
      <c r="J35" s="106">
        <v>0</v>
      </c>
      <c r="K35" s="106">
        <v>0</v>
      </c>
      <c r="L35" s="106">
        <v>0</v>
      </c>
      <c r="M35" s="106">
        <v>0</v>
      </c>
      <c r="N35" s="106">
        <v>0</v>
      </c>
      <c r="O35" s="25">
        <f t="shared" si="84"/>
        <v>0</v>
      </c>
      <c r="P35" s="299"/>
      <c r="Q35" s="159"/>
      <c r="R35" s="21" t="str">
        <f t="shared" si="32"/>
        <v>Other Expense 6</v>
      </c>
      <c r="S35" s="141">
        <f t="shared" si="33"/>
        <v>0</v>
      </c>
      <c r="T35" s="141">
        <f t="shared" si="34"/>
        <v>0</v>
      </c>
      <c r="U35" s="141">
        <f t="shared" si="35"/>
        <v>0</v>
      </c>
      <c r="V35" s="141">
        <f t="shared" si="36"/>
        <v>0</v>
      </c>
      <c r="W35" s="141">
        <f t="shared" si="37"/>
        <v>0</v>
      </c>
      <c r="X35" s="141">
        <f t="shared" si="38"/>
        <v>0</v>
      </c>
      <c r="Y35" s="141">
        <f t="shared" si="39"/>
        <v>0</v>
      </c>
      <c r="Z35" s="141">
        <f t="shared" si="40"/>
        <v>0</v>
      </c>
      <c r="AA35" s="141">
        <f t="shared" si="41"/>
        <v>0</v>
      </c>
      <c r="AB35" s="141">
        <f t="shared" si="42"/>
        <v>0</v>
      </c>
      <c r="AC35" s="141">
        <f t="shared" si="43"/>
        <v>0</v>
      </c>
      <c r="AD35" s="141">
        <f t="shared" si="44"/>
        <v>0</v>
      </c>
      <c r="AE35" s="25">
        <f t="shared" si="85"/>
        <v>0</v>
      </c>
      <c r="AF35" s="203">
        <v>0</v>
      </c>
      <c r="AG35" s="4" t="s">
        <v>267</v>
      </c>
      <c r="AH35" s="159"/>
      <c r="AI35" s="161"/>
      <c r="AJ35" s="21" t="str">
        <f t="shared" si="45"/>
        <v>Other Expense 6</v>
      </c>
      <c r="AK35" s="141">
        <f t="shared" si="46"/>
        <v>0</v>
      </c>
      <c r="AL35" s="141">
        <f t="shared" si="47"/>
        <v>0</v>
      </c>
      <c r="AM35" s="141">
        <f t="shared" si="48"/>
        <v>0</v>
      </c>
      <c r="AN35" s="141">
        <f t="shared" si="49"/>
        <v>0</v>
      </c>
      <c r="AO35" s="141">
        <f t="shared" si="50"/>
        <v>0</v>
      </c>
      <c r="AP35" s="141">
        <f t="shared" si="51"/>
        <v>0</v>
      </c>
      <c r="AQ35" s="141">
        <f t="shared" si="52"/>
        <v>0</v>
      </c>
      <c r="AR35" s="141">
        <f t="shared" si="53"/>
        <v>0</v>
      </c>
      <c r="AS35" s="141">
        <f t="shared" si="54"/>
        <v>0</v>
      </c>
      <c r="AT35" s="141">
        <f t="shared" si="55"/>
        <v>0</v>
      </c>
      <c r="AU35" s="141">
        <f t="shared" si="56"/>
        <v>0</v>
      </c>
      <c r="AV35" s="141">
        <f t="shared" si="57"/>
        <v>0</v>
      </c>
      <c r="AW35" s="25">
        <f t="shared" si="86"/>
        <v>0</v>
      </c>
      <c r="AX35" s="203">
        <v>0</v>
      </c>
      <c r="AY35" s="4" t="s">
        <v>267</v>
      </c>
      <c r="AZ35" s="161"/>
      <c r="BA35" s="165"/>
      <c r="BB35" s="21" t="str">
        <f t="shared" si="58"/>
        <v>Other Expense 6</v>
      </c>
      <c r="BC35" s="141">
        <f t="shared" si="59"/>
        <v>0</v>
      </c>
      <c r="BD35" s="141">
        <f t="shared" si="60"/>
        <v>0</v>
      </c>
      <c r="BE35" s="141">
        <f t="shared" si="61"/>
        <v>0</v>
      </c>
      <c r="BF35" s="141">
        <f t="shared" si="62"/>
        <v>0</v>
      </c>
      <c r="BG35" s="141">
        <f t="shared" si="63"/>
        <v>0</v>
      </c>
      <c r="BH35" s="141">
        <f t="shared" si="64"/>
        <v>0</v>
      </c>
      <c r="BI35" s="141">
        <f t="shared" si="65"/>
        <v>0</v>
      </c>
      <c r="BJ35" s="141">
        <f t="shared" si="66"/>
        <v>0</v>
      </c>
      <c r="BK35" s="141">
        <f t="shared" si="67"/>
        <v>0</v>
      </c>
      <c r="BL35" s="141">
        <f t="shared" si="68"/>
        <v>0</v>
      </c>
      <c r="BM35" s="141">
        <f t="shared" si="69"/>
        <v>0</v>
      </c>
      <c r="BN35" s="141">
        <f t="shared" si="70"/>
        <v>0</v>
      </c>
      <c r="BO35" s="25">
        <f t="shared" si="87"/>
        <v>0</v>
      </c>
      <c r="BP35" s="203">
        <v>0</v>
      </c>
      <c r="BQ35" s="4" t="s">
        <v>267</v>
      </c>
      <c r="BR35" s="165"/>
      <c r="BS35" s="169"/>
      <c r="BT35" s="21" t="str">
        <f t="shared" si="71"/>
        <v>Other Expense 6</v>
      </c>
      <c r="BU35" s="141">
        <f t="shared" si="72"/>
        <v>0</v>
      </c>
      <c r="BV35" s="141">
        <f t="shared" si="73"/>
        <v>0</v>
      </c>
      <c r="BW35" s="141">
        <f t="shared" si="74"/>
        <v>0</v>
      </c>
      <c r="BX35" s="141">
        <f t="shared" si="75"/>
        <v>0</v>
      </c>
      <c r="BY35" s="141">
        <f t="shared" si="76"/>
        <v>0</v>
      </c>
      <c r="BZ35" s="141">
        <f t="shared" si="77"/>
        <v>0</v>
      </c>
      <c r="CA35" s="141">
        <f t="shared" si="78"/>
        <v>0</v>
      </c>
      <c r="CB35" s="141">
        <f t="shared" si="79"/>
        <v>0</v>
      </c>
      <c r="CC35" s="141">
        <f t="shared" si="80"/>
        <v>0</v>
      </c>
      <c r="CD35" s="141">
        <f t="shared" si="81"/>
        <v>0</v>
      </c>
      <c r="CE35" s="141">
        <f t="shared" si="82"/>
        <v>0</v>
      </c>
      <c r="CF35" s="141">
        <f t="shared" si="83"/>
        <v>0</v>
      </c>
      <c r="CG35" s="25">
        <f t="shared" si="88"/>
        <v>0</v>
      </c>
      <c r="CH35" s="203">
        <v>0</v>
      </c>
      <c r="CI35" s="4" t="s">
        <v>267</v>
      </c>
      <c r="CJ35" s="169"/>
    </row>
    <row r="36" spans="1:88" x14ac:dyDescent="0.25">
      <c r="A36" s="155"/>
      <c r="B36" s="247" t="s">
        <v>184</v>
      </c>
      <c r="C36" s="106">
        <v>0</v>
      </c>
      <c r="D36" s="106">
        <v>0</v>
      </c>
      <c r="E36" s="106">
        <v>0</v>
      </c>
      <c r="F36" s="106">
        <v>0</v>
      </c>
      <c r="G36" s="106">
        <v>0</v>
      </c>
      <c r="H36" s="106">
        <v>0</v>
      </c>
      <c r="I36" s="106">
        <v>0</v>
      </c>
      <c r="J36" s="106">
        <v>0</v>
      </c>
      <c r="K36" s="106">
        <v>0</v>
      </c>
      <c r="L36" s="106">
        <v>0</v>
      </c>
      <c r="M36" s="106">
        <v>0</v>
      </c>
      <c r="N36" s="106">
        <v>0</v>
      </c>
      <c r="O36" s="25">
        <f t="shared" si="84"/>
        <v>0</v>
      </c>
      <c r="P36" s="301"/>
      <c r="Q36" s="159"/>
      <c r="R36" s="21" t="str">
        <f t="shared" si="32"/>
        <v>Other Expense 7</v>
      </c>
      <c r="S36" s="141">
        <f t="shared" si="33"/>
        <v>0</v>
      </c>
      <c r="T36" s="141">
        <f t="shared" si="34"/>
        <v>0</v>
      </c>
      <c r="U36" s="141">
        <f t="shared" si="35"/>
        <v>0</v>
      </c>
      <c r="V36" s="141">
        <f t="shared" si="36"/>
        <v>0</v>
      </c>
      <c r="W36" s="141">
        <f t="shared" si="37"/>
        <v>0</v>
      </c>
      <c r="X36" s="141">
        <f t="shared" si="38"/>
        <v>0</v>
      </c>
      <c r="Y36" s="141">
        <f t="shared" si="39"/>
        <v>0</v>
      </c>
      <c r="Z36" s="141">
        <f t="shared" si="40"/>
        <v>0</v>
      </c>
      <c r="AA36" s="141">
        <f t="shared" si="41"/>
        <v>0</v>
      </c>
      <c r="AB36" s="141">
        <f t="shared" si="42"/>
        <v>0</v>
      </c>
      <c r="AC36" s="141">
        <f t="shared" si="43"/>
        <v>0</v>
      </c>
      <c r="AD36" s="141">
        <f t="shared" si="44"/>
        <v>0</v>
      </c>
      <c r="AE36" s="25">
        <f t="shared" si="85"/>
        <v>0</v>
      </c>
      <c r="AF36" s="203">
        <v>0</v>
      </c>
      <c r="AG36" s="4" t="s">
        <v>267</v>
      </c>
      <c r="AH36" s="159"/>
      <c r="AI36" s="161"/>
      <c r="AJ36" s="21" t="str">
        <f t="shared" si="45"/>
        <v>Other Expense 7</v>
      </c>
      <c r="AK36" s="141">
        <f t="shared" si="46"/>
        <v>0</v>
      </c>
      <c r="AL36" s="141">
        <f t="shared" si="47"/>
        <v>0</v>
      </c>
      <c r="AM36" s="141">
        <f t="shared" si="48"/>
        <v>0</v>
      </c>
      <c r="AN36" s="141">
        <f t="shared" si="49"/>
        <v>0</v>
      </c>
      <c r="AO36" s="141">
        <f t="shared" si="50"/>
        <v>0</v>
      </c>
      <c r="AP36" s="141">
        <f t="shared" si="51"/>
        <v>0</v>
      </c>
      <c r="AQ36" s="141">
        <f t="shared" si="52"/>
        <v>0</v>
      </c>
      <c r="AR36" s="141">
        <f t="shared" si="53"/>
        <v>0</v>
      </c>
      <c r="AS36" s="141">
        <f t="shared" si="54"/>
        <v>0</v>
      </c>
      <c r="AT36" s="141">
        <f t="shared" si="55"/>
        <v>0</v>
      </c>
      <c r="AU36" s="141">
        <f t="shared" si="56"/>
        <v>0</v>
      </c>
      <c r="AV36" s="141">
        <f t="shared" si="57"/>
        <v>0</v>
      </c>
      <c r="AW36" s="25">
        <f t="shared" si="86"/>
        <v>0</v>
      </c>
      <c r="AX36" s="203">
        <v>0</v>
      </c>
      <c r="AY36" s="4" t="s">
        <v>267</v>
      </c>
      <c r="AZ36" s="161"/>
      <c r="BA36" s="165"/>
      <c r="BB36" s="21" t="str">
        <f t="shared" si="58"/>
        <v>Other Expense 7</v>
      </c>
      <c r="BC36" s="141">
        <f t="shared" si="59"/>
        <v>0</v>
      </c>
      <c r="BD36" s="141">
        <f t="shared" si="60"/>
        <v>0</v>
      </c>
      <c r="BE36" s="141">
        <f t="shared" si="61"/>
        <v>0</v>
      </c>
      <c r="BF36" s="141">
        <f t="shared" si="62"/>
        <v>0</v>
      </c>
      <c r="BG36" s="141">
        <f t="shared" si="63"/>
        <v>0</v>
      </c>
      <c r="BH36" s="141">
        <f t="shared" si="64"/>
        <v>0</v>
      </c>
      <c r="BI36" s="141">
        <f t="shared" si="65"/>
        <v>0</v>
      </c>
      <c r="BJ36" s="141">
        <f t="shared" si="66"/>
        <v>0</v>
      </c>
      <c r="BK36" s="141">
        <f t="shared" si="67"/>
        <v>0</v>
      </c>
      <c r="BL36" s="141">
        <f t="shared" si="68"/>
        <v>0</v>
      </c>
      <c r="BM36" s="141">
        <f t="shared" si="69"/>
        <v>0</v>
      </c>
      <c r="BN36" s="141">
        <f t="shared" si="70"/>
        <v>0</v>
      </c>
      <c r="BO36" s="25">
        <f t="shared" si="87"/>
        <v>0</v>
      </c>
      <c r="BP36" s="203">
        <v>0</v>
      </c>
      <c r="BQ36" s="4" t="s">
        <v>267</v>
      </c>
      <c r="BR36" s="165"/>
      <c r="BS36" s="169"/>
      <c r="BT36" s="21" t="str">
        <f t="shared" si="71"/>
        <v>Other Expense 7</v>
      </c>
      <c r="BU36" s="141">
        <f t="shared" si="72"/>
        <v>0</v>
      </c>
      <c r="BV36" s="141">
        <f t="shared" si="73"/>
        <v>0</v>
      </c>
      <c r="BW36" s="141">
        <f t="shared" si="74"/>
        <v>0</v>
      </c>
      <c r="BX36" s="141">
        <f t="shared" si="75"/>
        <v>0</v>
      </c>
      <c r="BY36" s="141">
        <f t="shared" si="76"/>
        <v>0</v>
      </c>
      <c r="BZ36" s="141">
        <f t="shared" si="77"/>
        <v>0</v>
      </c>
      <c r="CA36" s="141">
        <f t="shared" si="78"/>
        <v>0</v>
      </c>
      <c r="CB36" s="141">
        <f t="shared" si="79"/>
        <v>0</v>
      </c>
      <c r="CC36" s="141">
        <f t="shared" si="80"/>
        <v>0</v>
      </c>
      <c r="CD36" s="141">
        <f t="shared" si="81"/>
        <v>0</v>
      </c>
      <c r="CE36" s="141">
        <f t="shared" si="82"/>
        <v>0</v>
      </c>
      <c r="CF36" s="141">
        <f t="shared" si="83"/>
        <v>0</v>
      </c>
      <c r="CG36" s="25">
        <f t="shared" si="88"/>
        <v>0</v>
      </c>
      <c r="CH36" s="203">
        <v>0</v>
      </c>
      <c r="CI36" s="4" t="s">
        <v>267</v>
      </c>
      <c r="CJ36" s="169"/>
    </row>
    <row r="37" spans="1:88" x14ac:dyDescent="0.25">
      <c r="A37" s="155"/>
      <c r="B37" s="247" t="s">
        <v>276</v>
      </c>
      <c r="C37" s="106">
        <v>0</v>
      </c>
      <c r="D37" s="106">
        <v>0</v>
      </c>
      <c r="E37" s="106">
        <v>0</v>
      </c>
      <c r="F37" s="106">
        <v>0</v>
      </c>
      <c r="G37" s="106">
        <v>0</v>
      </c>
      <c r="H37" s="106">
        <v>0</v>
      </c>
      <c r="I37" s="106">
        <v>0</v>
      </c>
      <c r="J37" s="106">
        <v>0</v>
      </c>
      <c r="K37" s="106">
        <v>0</v>
      </c>
      <c r="L37" s="106">
        <v>0</v>
      </c>
      <c r="M37" s="106">
        <v>0</v>
      </c>
      <c r="N37" s="106">
        <v>0</v>
      </c>
      <c r="O37" s="25">
        <f t="shared" si="84"/>
        <v>0</v>
      </c>
      <c r="P37" s="299"/>
      <c r="Q37" s="159"/>
      <c r="R37" s="21" t="str">
        <f t="shared" si="32"/>
        <v>Other Expense 8</v>
      </c>
      <c r="S37" s="141">
        <f t="shared" si="33"/>
        <v>0</v>
      </c>
      <c r="T37" s="141">
        <f t="shared" si="34"/>
        <v>0</v>
      </c>
      <c r="U37" s="141">
        <f t="shared" si="35"/>
        <v>0</v>
      </c>
      <c r="V37" s="141">
        <f t="shared" si="36"/>
        <v>0</v>
      </c>
      <c r="W37" s="141">
        <f t="shared" si="37"/>
        <v>0</v>
      </c>
      <c r="X37" s="141">
        <f t="shared" si="38"/>
        <v>0</v>
      </c>
      <c r="Y37" s="141">
        <f t="shared" si="39"/>
        <v>0</v>
      </c>
      <c r="Z37" s="141">
        <f t="shared" si="40"/>
        <v>0</v>
      </c>
      <c r="AA37" s="141">
        <f t="shared" si="41"/>
        <v>0</v>
      </c>
      <c r="AB37" s="141">
        <f t="shared" si="42"/>
        <v>0</v>
      </c>
      <c r="AC37" s="141">
        <f t="shared" si="43"/>
        <v>0</v>
      </c>
      <c r="AD37" s="141">
        <f t="shared" si="44"/>
        <v>0</v>
      </c>
      <c r="AE37" s="25">
        <f t="shared" si="85"/>
        <v>0</v>
      </c>
      <c r="AF37" s="203">
        <v>0</v>
      </c>
      <c r="AG37" s="4" t="s">
        <v>267</v>
      </c>
      <c r="AH37" s="159"/>
      <c r="AI37" s="161"/>
      <c r="AJ37" s="21" t="str">
        <f t="shared" si="45"/>
        <v>Other Expense 8</v>
      </c>
      <c r="AK37" s="141">
        <f t="shared" si="46"/>
        <v>0</v>
      </c>
      <c r="AL37" s="141">
        <f t="shared" si="47"/>
        <v>0</v>
      </c>
      <c r="AM37" s="141">
        <f t="shared" si="48"/>
        <v>0</v>
      </c>
      <c r="AN37" s="141">
        <f t="shared" si="49"/>
        <v>0</v>
      </c>
      <c r="AO37" s="141">
        <f t="shared" si="50"/>
        <v>0</v>
      </c>
      <c r="AP37" s="141">
        <f t="shared" si="51"/>
        <v>0</v>
      </c>
      <c r="AQ37" s="141">
        <f t="shared" si="52"/>
        <v>0</v>
      </c>
      <c r="AR37" s="141">
        <f t="shared" si="53"/>
        <v>0</v>
      </c>
      <c r="AS37" s="141">
        <f t="shared" si="54"/>
        <v>0</v>
      </c>
      <c r="AT37" s="141">
        <f t="shared" si="55"/>
        <v>0</v>
      </c>
      <c r="AU37" s="141">
        <f t="shared" si="56"/>
        <v>0</v>
      </c>
      <c r="AV37" s="141">
        <f t="shared" si="57"/>
        <v>0</v>
      </c>
      <c r="AW37" s="25">
        <f t="shared" si="86"/>
        <v>0</v>
      </c>
      <c r="AX37" s="203">
        <v>0</v>
      </c>
      <c r="AY37" s="4" t="s">
        <v>267</v>
      </c>
      <c r="AZ37" s="161"/>
      <c r="BA37" s="165"/>
      <c r="BB37" s="21" t="str">
        <f t="shared" si="58"/>
        <v>Other Expense 8</v>
      </c>
      <c r="BC37" s="141">
        <f t="shared" si="59"/>
        <v>0</v>
      </c>
      <c r="BD37" s="141">
        <f t="shared" si="60"/>
        <v>0</v>
      </c>
      <c r="BE37" s="141">
        <f t="shared" si="61"/>
        <v>0</v>
      </c>
      <c r="BF37" s="141">
        <f t="shared" si="62"/>
        <v>0</v>
      </c>
      <c r="BG37" s="141">
        <f t="shared" si="63"/>
        <v>0</v>
      </c>
      <c r="BH37" s="141">
        <f t="shared" si="64"/>
        <v>0</v>
      </c>
      <c r="BI37" s="141">
        <f t="shared" si="65"/>
        <v>0</v>
      </c>
      <c r="BJ37" s="141">
        <f t="shared" si="66"/>
        <v>0</v>
      </c>
      <c r="BK37" s="141">
        <f t="shared" si="67"/>
        <v>0</v>
      </c>
      <c r="BL37" s="141">
        <f t="shared" si="68"/>
        <v>0</v>
      </c>
      <c r="BM37" s="141">
        <f t="shared" si="69"/>
        <v>0</v>
      </c>
      <c r="BN37" s="141">
        <f t="shared" si="70"/>
        <v>0</v>
      </c>
      <c r="BO37" s="25">
        <f t="shared" si="87"/>
        <v>0</v>
      </c>
      <c r="BP37" s="203">
        <v>0</v>
      </c>
      <c r="BQ37" s="4" t="s">
        <v>267</v>
      </c>
      <c r="BR37" s="165"/>
      <c r="BS37" s="169"/>
      <c r="BT37" s="21" t="str">
        <f t="shared" si="71"/>
        <v>Other Expense 8</v>
      </c>
      <c r="BU37" s="141">
        <f t="shared" si="72"/>
        <v>0</v>
      </c>
      <c r="BV37" s="141">
        <f t="shared" si="73"/>
        <v>0</v>
      </c>
      <c r="BW37" s="141">
        <f t="shared" si="74"/>
        <v>0</v>
      </c>
      <c r="BX37" s="141">
        <f t="shared" si="75"/>
        <v>0</v>
      </c>
      <c r="BY37" s="141">
        <f t="shared" si="76"/>
        <v>0</v>
      </c>
      <c r="BZ37" s="141">
        <f t="shared" si="77"/>
        <v>0</v>
      </c>
      <c r="CA37" s="141">
        <f t="shared" si="78"/>
        <v>0</v>
      </c>
      <c r="CB37" s="141">
        <f t="shared" si="79"/>
        <v>0</v>
      </c>
      <c r="CC37" s="141">
        <f t="shared" si="80"/>
        <v>0</v>
      </c>
      <c r="CD37" s="141">
        <f t="shared" si="81"/>
        <v>0</v>
      </c>
      <c r="CE37" s="141">
        <f t="shared" si="82"/>
        <v>0</v>
      </c>
      <c r="CF37" s="141">
        <f t="shared" si="83"/>
        <v>0</v>
      </c>
      <c r="CG37" s="25">
        <f t="shared" si="88"/>
        <v>0</v>
      </c>
      <c r="CH37" s="203">
        <v>0</v>
      </c>
      <c r="CI37" s="4" t="s">
        <v>267</v>
      </c>
      <c r="CJ37" s="169"/>
    </row>
    <row r="38" spans="1:88" x14ac:dyDescent="0.25">
      <c r="A38" s="155"/>
      <c r="B38" s="247" t="s">
        <v>277</v>
      </c>
      <c r="C38" s="106">
        <v>0</v>
      </c>
      <c r="D38" s="106">
        <v>0</v>
      </c>
      <c r="E38" s="106">
        <v>0</v>
      </c>
      <c r="F38" s="106">
        <v>0</v>
      </c>
      <c r="G38" s="106">
        <v>0</v>
      </c>
      <c r="H38" s="106">
        <v>0</v>
      </c>
      <c r="I38" s="106">
        <v>0</v>
      </c>
      <c r="J38" s="106">
        <v>0</v>
      </c>
      <c r="K38" s="106">
        <v>0</v>
      </c>
      <c r="L38" s="106">
        <v>0</v>
      </c>
      <c r="M38" s="106">
        <v>0</v>
      </c>
      <c r="N38" s="106">
        <v>0</v>
      </c>
      <c r="O38" s="25">
        <f t="shared" si="84"/>
        <v>0</v>
      </c>
      <c r="P38" s="302"/>
      <c r="Q38" s="159"/>
      <c r="R38" s="21" t="str">
        <f t="shared" si="32"/>
        <v>Other Expense 9</v>
      </c>
      <c r="S38" s="141">
        <f t="shared" si="33"/>
        <v>0</v>
      </c>
      <c r="T38" s="141">
        <f t="shared" si="34"/>
        <v>0</v>
      </c>
      <c r="U38" s="141">
        <f t="shared" si="35"/>
        <v>0</v>
      </c>
      <c r="V38" s="141">
        <f t="shared" si="36"/>
        <v>0</v>
      </c>
      <c r="W38" s="141">
        <f t="shared" si="37"/>
        <v>0</v>
      </c>
      <c r="X38" s="141">
        <f t="shared" si="38"/>
        <v>0</v>
      </c>
      <c r="Y38" s="141">
        <f t="shared" si="39"/>
        <v>0</v>
      </c>
      <c r="Z38" s="141">
        <f t="shared" si="40"/>
        <v>0</v>
      </c>
      <c r="AA38" s="141">
        <f t="shared" si="41"/>
        <v>0</v>
      </c>
      <c r="AB38" s="141">
        <f t="shared" si="42"/>
        <v>0</v>
      </c>
      <c r="AC38" s="141">
        <f t="shared" si="43"/>
        <v>0</v>
      </c>
      <c r="AD38" s="141">
        <f t="shared" si="44"/>
        <v>0</v>
      </c>
      <c r="AE38" s="25">
        <f t="shared" si="85"/>
        <v>0</v>
      </c>
      <c r="AF38" s="203">
        <v>0</v>
      </c>
      <c r="AG38" s="4" t="s">
        <v>267</v>
      </c>
      <c r="AH38" s="159"/>
      <c r="AI38" s="161"/>
      <c r="AJ38" s="21" t="str">
        <f t="shared" si="45"/>
        <v>Other Expense 9</v>
      </c>
      <c r="AK38" s="141">
        <f t="shared" si="46"/>
        <v>0</v>
      </c>
      <c r="AL38" s="141">
        <f t="shared" si="47"/>
        <v>0</v>
      </c>
      <c r="AM38" s="141">
        <f t="shared" si="48"/>
        <v>0</v>
      </c>
      <c r="AN38" s="141">
        <f t="shared" si="49"/>
        <v>0</v>
      </c>
      <c r="AO38" s="141">
        <f t="shared" si="50"/>
        <v>0</v>
      </c>
      <c r="AP38" s="141">
        <f t="shared" si="51"/>
        <v>0</v>
      </c>
      <c r="AQ38" s="141">
        <f t="shared" si="52"/>
        <v>0</v>
      </c>
      <c r="AR38" s="141">
        <f t="shared" si="53"/>
        <v>0</v>
      </c>
      <c r="AS38" s="141">
        <f t="shared" si="54"/>
        <v>0</v>
      </c>
      <c r="AT38" s="141">
        <f t="shared" si="55"/>
        <v>0</v>
      </c>
      <c r="AU38" s="141">
        <f t="shared" si="56"/>
        <v>0</v>
      </c>
      <c r="AV38" s="141">
        <f t="shared" si="57"/>
        <v>0</v>
      </c>
      <c r="AW38" s="25">
        <f t="shared" si="86"/>
        <v>0</v>
      </c>
      <c r="AX38" s="203">
        <v>0</v>
      </c>
      <c r="AY38" s="4" t="s">
        <v>267</v>
      </c>
      <c r="AZ38" s="161"/>
      <c r="BA38" s="165"/>
      <c r="BB38" s="21" t="str">
        <f t="shared" si="58"/>
        <v>Other Expense 9</v>
      </c>
      <c r="BC38" s="141">
        <f t="shared" si="59"/>
        <v>0</v>
      </c>
      <c r="BD38" s="141">
        <f t="shared" si="60"/>
        <v>0</v>
      </c>
      <c r="BE38" s="141">
        <f t="shared" si="61"/>
        <v>0</v>
      </c>
      <c r="BF38" s="141">
        <f t="shared" si="62"/>
        <v>0</v>
      </c>
      <c r="BG38" s="141">
        <f t="shared" si="63"/>
        <v>0</v>
      </c>
      <c r="BH38" s="141">
        <f t="shared" si="64"/>
        <v>0</v>
      </c>
      <c r="BI38" s="141">
        <f t="shared" si="65"/>
        <v>0</v>
      </c>
      <c r="BJ38" s="141">
        <f t="shared" si="66"/>
        <v>0</v>
      </c>
      <c r="BK38" s="141">
        <f t="shared" si="67"/>
        <v>0</v>
      </c>
      <c r="BL38" s="141">
        <f t="shared" si="68"/>
        <v>0</v>
      </c>
      <c r="BM38" s="141">
        <f t="shared" si="69"/>
        <v>0</v>
      </c>
      <c r="BN38" s="141">
        <f t="shared" si="70"/>
        <v>0</v>
      </c>
      <c r="BO38" s="25">
        <f t="shared" si="87"/>
        <v>0</v>
      </c>
      <c r="BP38" s="203">
        <v>0</v>
      </c>
      <c r="BQ38" s="4" t="s">
        <v>267</v>
      </c>
      <c r="BR38" s="165"/>
      <c r="BS38" s="169"/>
      <c r="BT38" s="21" t="str">
        <f t="shared" si="71"/>
        <v>Other Expense 9</v>
      </c>
      <c r="BU38" s="141">
        <f t="shared" si="72"/>
        <v>0</v>
      </c>
      <c r="BV38" s="141">
        <f t="shared" si="73"/>
        <v>0</v>
      </c>
      <c r="BW38" s="141">
        <f t="shared" si="74"/>
        <v>0</v>
      </c>
      <c r="BX38" s="141">
        <f t="shared" si="75"/>
        <v>0</v>
      </c>
      <c r="BY38" s="141">
        <f t="shared" si="76"/>
        <v>0</v>
      </c>
      <c r="BZ38" s="141">
        <f t="shared" si="77"/>
        <v>0</v>
      </c>
      <c r="CA38" s="141">
        <f t="shared" si="78"/>
        <v>0</v>
      </c>
      <c r="CB38" s="141">
        <f t="shared" si="79"/>
        <v>0</v>
      </c>
      <c r="CC38" s="141">
        <f t="shared" si="80"/>
        <v>0</v>
      </c>
      <c r="CD38" s="141">
        <f t="shared" si="81"/>
        <v>0</v>
      </c>
      <c r="CE38" s="141">
        <f t="shared" si="82"/>
        <v>0</v>
      </c>
      <c r="CF38" s="141">
        <f t="shared" si="83"/>
        <v>0</v>
      </c>
      <c r="CG38" s="25">
        <f t="shared" si="88"/>
        <v>0</v>
      </c>
      <c r="CH38" s="203">
        <v>0</v>
      </c>
      <c r="CI38" s="4" t="s">
        <v>267</v>
      </c>
      <c r="CJ38" s="169"/>
    </row>
    <row r="39" spans="1:88" x14ac:dyDescent="0.25">
      <c r="A39" s="155"/>
      <c r="B39" s="247" t="s">
        <v>278</v>
      </c>
      <c r="C39" s="106">
        <v>0</v>
      </c>
      <c r="D39" s="106">
        <v>0</v>
      </c>
      <c r="E39" s="106">
        <v>0</v>
      </c>
      <c r="F39" s="106">
        <v>0</v>
      </c>
      <c r="G39" s="106">
        <v>0</v>
      </c>
      <c r="H39" s="106">
        <v>0</v>
      </c>
      <c r="I39" s="106">
        <v>0</v>
      </c>
      <c r="J39" s="106">
        <v>0</v>
      </c>
      <c r="K39" s="106">
        <v>0</v>
      </c>
      <c r="L39" s="106">
        <v>0</v>
      </c>
      <c r="M39" s="106">
        <v>0</v>
      </c>
      <c r="N39" s="106">
        <v>0</v>
      </c>
      <c r="O39" s="25">
        <f t="shared" si="84"/>
        <v>0</v>
      </c>
      <c r="P39" s="299"/>
      <c r="Q39" s="159"/>
      <c r="R39" s="21" t="str">
        <f t="shared" si="32"/>
        <v>Other Expense 10</v>
      </c>
      <c r="S39" s="141">
        <f t="shared" si="33"/>
        <v>0</v>
      </c>
      <c r="T39" s="141">
        <f t="shared" si="34"/>
        <v>0</v>
      </c>
      <c r="U39" s="141">
        <f t="shared" si="35"/>
        <v>0</v>
      </c>
      <c r="V39" s="141">
        <f t="shared" si="36"/>
        <v>0</v>
      </c>
      <c r="W39" s="141">
        <f t="shared" si="37"/>
        <v>0</v>
      </c>
      <c r="X39" s="141">
        <f t="shared" si="38"/>
        <v>0</v>
      </c>
      <c r="Y39" s="141">
        <f t="shared" si="39"/>
        <v>0</v>
      </c>
      <c r="Z39" s="141">
        <f t="shared" si="40"/>
        <v>0</v>
      </c>
      <c r="AA39" s="141">
        <f t="shared" si="41"/>
        <v>0</v>
      </c>
      <c r="AB39" s="141">
        <f t="shared" si="42"/>
        <v>0</v>
      </c>
      <c r="AC39" s="141">
        <f t="shared" si="43"/>
        <v>0</v>
      </c>
      <c r="AD39" s="141">
        <f t="shared" si="44"/>
        <v>0</v>
      </c>
      <c r="AE39" s="25">
        <f t="shared" si="85"/>
        <v>0</v>
      </c>
      <c r="AF39" s="203">
        <v>0</v>
      </c>
      <c r="AG39" s="4" t="s">
        <v>267</v>
      </c>
      <c r="AH39" s="159"/>
      <c r="AI39" s="161"/>
      <c r="AJ39" s="21" t="str">
        <f t="shared" si="45"/>
        <v>Other Expense 10</v>
      </c>
      <c r="AK39" s="141">
        <f t="shared" si="46"/>
        <v>0</v>
      </c>
      <c r="AL39" s="141">
        <f t="shared" si="47"/>
        <v>0</v>
      </c>
      <c r="AM39" s="141">
        <f t="shared" si="48"/>
        <v>0</v>
      </c>
      <c r="AN39" s="141">
        <f t="shared" si="49"/>
        <v>0</v>
      </c>
      <c r="AO39" s="141">
        <f t="shared" si="50"/>
        <v>0</v>
      </c>
      <c r="AP39" s="141">
        <f t="shared" si="51"/>
        <v>0</v>
      </c>
      <c r="AQ39" s="141">
        <f t="shared" si="52"/>
        <v>0</v>
      </c>
      <c r="AR39" s="141">
        <f t="shared" si="53"/>
        <v>0</v>
      </c>
      <c r="AS39" s="141">
        <f t="shared" si="54"/>
        <v>0</v>
      </c>
      <c r="AT39" s="141">
        <f t="shared" si="55"/>
        <v>0</v>
      </c>
      <c r="AU39" s="141">
        <f t="shared" si="56"/>
        <v>0</v>
      </c>
      <c r="AV39" s="141">
        <f t="shared" si="57"/>
        <v>0</v>
      </c>
      <c r="AW39" s="25">
        <f t="shared" si="86"/>
        <v>0</v>
      </c>
      <c r="AX39" s="203">
        <v>0</v>
      </c>
      <c r="AY39" s="4" t="s">
        <v>267</v>
      </c>
      <c r="AZ39" s="161"/>
      <c r="BA39" s="165"/>
      <c r="BB39" s="21" t="str">
        <f t="shared" si="58"/>
        <v>Other Expense 10</v>
      </c>
      <c r="BC39" s="141">
        <f t="shared" si="59"/>
        <v>0</v>
      </c>
      <c r="BD39" s="141">
        <f t="shared" si="60"/>
        <v>0</v>
      </c>
      <c r="BE39" s="141">
        <f t="shared" si="61"/>
        <v>0</v>
      </c>
      <c r="BF39" s="141">
        <f t="shared" si="62"/>
        <v>0</v>
      </c>
      <c r="BG39" s="141">
        <f t="shared" si="63"/>
        <v>0</v>
      </c>
      <c r="BH39" s="141">
        <f t="shared" si="64"/>
        <v>0</v>
      </c>
      <c r="BI39" s="141">
        <f t="shared" si="65"/>
        <v>0</v>
      </c>
      <c r="BJ39" s="141">
        <f t="shared" si="66"/>
        <v>0</v>
      </c>
      <c r="BK39" s="141">
        <f t="shared" si="67"/>
        <v>0</v>
      </c>
      <c r="BL39" s="141">
        <f t="shared" si="68"/>
        <v>0</v>
      </c>
      <c r="BM39" s="141">
        <f t="shared" si="69"/>
        <v>0</v>
      </c>
      <c r="BN39" s="141">
        <f t="shared" si="70"/>
        <v>0</v>
      </c>
      <c r="BO39" s="25">
        <f t="shared" si="87"/>
        <v>0</v>
      </c>
      <c r="BP39" s="203">
        <v>0</v>
      </c>
      <c r="BQ39" s="4" t="s">
        <v>267</v>
      </c>
      <c r="BR39" s="165"/>
      <c r="BS39" s="169"/>
      <c r="BT39" s="21" t="str">
        <f t="shared" si="71"/>
        <v>Other Expense 10</v>
      </c>
      <c r="BU39" s="141">
        <f t="shared" si="72"/>
        <v>0</v>
      </c>
      <c r="BV39" s="141">
        <f t="shared" si="73"/>
        <v>0</v>
      </c>
      <c r="BW39" s="141">
        <f t="shared" si="74"/>
        <v>0</v>
      </c>
      <c r="BX39" s="141">
        <f t="shared" si="75"/>
        <v>0</v>
      </c>
      <c r="BY39" s="141">
        <f t="shared" si="76"/>
        <v>0</v>
      </c>
      <c r="BZ39" s="141">
        <f t="shared" si="77"/>
        <v>0</v>
      </c>
      <c r="CA39" s="141">
        <f t="shared" si="78"/>
        <v>0</v>
      </c>
      <c r="CB39" s="141">
        <f t="shared" si="79"/>
        <v>0</v>
      </c>
      <c r="CC39" s="141">
        <f t="shared" si="80"/>
        <v>0</v>
      </c>
      <c r="CD39" s="141">
        <f t="shared" si="81"/>
        <v>0</v>
      </c>
      <c r="CE39" s="141">
        <f t="shared" si="82"/>
        <v>0</v>
      </c>
      <c r="CF39" s="141">
        <f t="shared" si="83"/>
        <v>0</v>
      </c>
      <c r="CG39" s="25">
        <f t="shared" si="88"/>
        <v>0</v>
      </c>
      <c r="CH39" s="203">
        <v>0</v>
      </c>
      <c r="CI39" s="4" t="s">
        <v>267</v>
      </c>
      <c r="CJ39" s="169"/>
    </row>
    <row r="40" spans="1:88" x14ac:dyDescent="0.25">
      <c r="A40" s="155"/>
      <c r="B40" s="247" t="s">
        <v>279</v>
      </c>
      <c r="C40" s="106">
        <v>0</v>
      </c>
      <c r="D40" s="106">
        <v>0</v>
      </c>
      <c r="E40" s="106">
        <v>0</v>
      </c>
      <c r="F40" s="106">
        <v>0</v>
      </c>
      <c r="G40" s="106">
        <v>0</v>
      </c>
      <c r="H40" s="106">
        <v>0</v>
      </c>
      <c r="I40" s="106">
        <v>0</v>
      </c>
      <c r="J40" s="106">
        <v>0</v>
      </c>
      <c r="K40" s="106">
        <v>0</v>
      </c>
      <c r="L40" s="106">
        <v>0</v>
      </c>
      <c r="M40" s="106">
        <v>0</v>
      </c>
      <c r="N40" s="106">
        <v>0</v>
      </c>
      <c r="O40" s="25">
        <f t="shared" si="84"/>
        <v>0</v>
      </c>
      <c r="P40" s="299"/>
      <c r="Q40" s="159"/>
      <c r="R40" s="21" t="str">
        <f t="shared" si="32"/>
        <v>Other Expense 11</v>
      </c>
      <c r="S40" s="141">
        <f t="shared" si="33"/>
        <v>0</v>
      </c>
      <c r="T40" s="141">
        <f t="shared" si="34"/>
        <v>0</v>
      </c>
      <c r="U40" s="141">
        <f t="shared" si="35"/>
        <v>0</v>
      </c>
      <c r="V40" s="141">
        <f t="shared" si="36"/>
        <v>0</v>
      </c>
      <c r="W40" s="141">
        <f t="shared" si="37"/>
        <v>0</v>
      </c>
      <c r="X40" s="141">
        <f t="shared" si="38"/>
        <v>0</v>
      </c>
      <c r="Y40" s="141">
        <f t="shared" si="39"/>
        <v>0</v>
      </c>
      <c r="Z40" s="141">
        <f t="shared" si="40"/>
        <v>0</v>
      </c>
      <c r="AA40" s="141">
        <f t="shared" si="41"/>
        <v>0</v>
      </c>
      <c r="AB40" s="141">
        <f t="shared" si="42"/>
        <v>0</v>
      </c>
      <c r="AC40" s="141">
        <f t="shared" si="43"/>
        <v>0</v>
      </c>
      <c r="AD40" s="141">
        <f t="shared" si="44"/>
        <v>0</v>
      </c>
      <c r="AE40" s="25">
        <f t="shared" si="85"/>
        <v>0</v>
      </c>
      <c r="AF40" s="203">
        <v>0</v>
      </c>
      <c r="AG40" s="4" t="s">
        <v>267</v>
      </c>
      <c r="AH40" s="159"/>
      <c r="AI40" s="161"/>
      <c r="AJ40" s="21" t="str">
        <f t="shared" si="45"/>
        <v>Other Expense 11</v>
      </c>
      <c r="AK40" s="141">
        <f t="shared" si="46"/>
        <v>0</v>
      </c>
      <c r="AL40" s="141">
        <f t="shared" si="47"/>
        <v>0</v>
      </c>
      <c r="AM40" s="141">
        <f t="shared" si="48"/>
        <v>0</v>
      </c>
      <c r="AN40" s="141">
        <f t="shared" si="49"/>
        <v>0</v>
      </c>
      <c r="AO40" s="141">
        <f t="shared" si="50"/>
        <v>0</v>
      </c>
      <c r="AP40" s="141">
        <f t="shared" si="51"/>
        <v>0</v>
      </c>
      <c r="AQ40" s="141">
        <f t="shared" si="52"/>
        <v>0</v>
      </c>
      <c r="AR40" s="141">
        <f t="shared" si="53"/>
        <v>0</v>
      </c>
      <c r="AS40" s="141">
        <f t="shared" si="54"/>
        <v>0</v>
      </c>
      <c r="AT40" s="141">
        <f t="shared" si="55"/>
        <v>0</v>
      </c>
      <c r="AU40" s="141">
        <f t="shared" si="56"/>
        <v>0</v>
      </c>
      <c r="AV40" s="141">
        <f t="shared" si="57"/>
        <v>0</v>
      </c>
      <c r="AW40" s="25">
        <f t="shared" si="86"/>
        <v>0</v>
      </c>
      <c r="AX40" s="203">
        <v>0</v>
      </c>
      <c r="AY40" s="4" t="s">
        <v>267</v>
      </c>
      <c r="AZ40" s="161"/>
      <c r="BA40" s="165"/>
      <c r="BB40" s="21" t="str">
        <f t="shared" si="58"/>
        <v>Other Expense 11</v>
      </c>
      <c r="BC40" s="141">
        <f t="shared" si="59"/>
        <v>0</v>
      </c>
      <c r="BD40" s="141">
        <f t="shared" si="60"/>
        <v>0</v>
      </c>
      <c r="BE40" s="141">
        <f t="shared" si="61"/>
        <v>0</v>
      </c>
      <c r="BF40" s="141">
        <f t="shared" si="62"/>
        <v>0</v>
      </c>
      <c r="BG40" s="141">
        <f t="shared" si="63"/>
        <v>0</v>
      </c>
      <c r="BH40" s="141">
        <f t="shared" si="64"/>
        <v>0</v>
      </c>
      <c r="BI40" s="141">
        <f t="shared" si="65"/>
        <v>0</v>
      </c>
      <c r="BJ40" s="141">
        <f t="shared" si="66"/>
        <v>0</v>
      </c>
      <c r="BK40" s="141">
        <f t="shared" si="67"/>
        <v>0</v>
      </c>
      <c r="BL40" s="141">
        <f t="shared" si="68"/>
        <v>0</v>
      </c>
      <c r="BM40" s="141">
        <f t="shared" si="69"/>
        <v>0</v>
      </c>
      <c r="BN40" s="141">
        <f t="shared" si="70"/>
        <v>0</v>
      </c>
      <c r="BO40" s="25">
        <f t="shared" si="87"/>
        <v>0</v>
      </c>
      <c r="BP40" s="203">
        <v>0</v>
      </c>
      <c r="BQ40" s="4" t="s">
        <v>267</v>
      </c>
      <c r="BR40" s="165"/>
      <c r="BS40" s="169"/>
      <c r="BT40" s="21" t="str">
        <f t="shared" si="71"/>
        <v>Other Expense 11</v>
      </c>
      <c r="BU40" s="141">
        <f t="shared" si="72"/>
        <v>0</v>
      </c>
      <c r="BV40" s="141">
        <f t="shared" si="73"/>
        <v>0</v>
      </c>
      <c r="BW40" s="141">
        <f t="shared" si="74"/>
        <v>0</v>
      </c>
      <c r="BX40" s="141">
        <f t="shared" si="75"/>
        <v>0</v>
      </c>
      <c r="BY40" s="141">
        <f t="shared" si="76"/>
        <v>0</v>
      </c>
      <c r="BZ40" s="141">
        <f t="shared" si="77"/>
        <v>0</v>
      </c>
      <c r="CA40" s="141">
        <f t="shared" si="78"/>
        <v>0</v>
      </c>
      <c r="CB40" s="141">
        <f t="shared" si="79"/>
        <v>0</v>
      </c>
      <c r="CC40" s="141">
        <f t="shared" si="80"/>
        <v>0</v>
      </c>
      <c r="CD40" s="141">
        <f t="shared" si="81"/>
        <v>0</v>
      </c>
      <c r="CE40" s="141">
        <f t="shared" si="82"/>
        <v>0</v>
      </c>
      <c r="CF40" s="141">
        <f t="shared" si="83"/>
        <v>0</v>
      </c>
      <c r="CG40" s="25">
        <f t="shared" si="88"/>
        <v>0</v>
      </c>
      <c r="CH40" s="203">
        <v>0</v>
      </c>
      <c r="CI40" s="4" t="s">
        <v>267</v>
      </c>
      <c r="CJ40" s="169"/>
    </row>
    <row r="41" spans="1:88" x14ac:dyDescent="0.25">
      <c r="A41" s="155"/>
      <c r="B41" s="247" t="s">
        <v>280</v>
      </c>
      <c r="C41" s="106">
        <v>0</v>
      </c>
      <c r="D41" s="106">
        <v>0</v>
      </c>
      <c r="E41" s="106">
        <v>0</v>
      </c>
      <c r="F41" s="106">
        <v>0</v>
      </c>
      <c r="G41" s="106">
        <v>0</v>
      </c>
      <c r="H41" s="106">
        <v>0</v>
      </c>
      <c r="I41" s="106">
        <v>0</v>
      </c>
      <c r="J41" s="106">
        <v>0</v>
      </c>
      <c r="K41" s="106">
        <v>0</v>
      </c>
      <c r="L41" s="106">
        <v>0</v>
      </c>
      <c r="M41" s="106">
        <v>0</v>
      </c>
      <c r="N41" s="106">
        <v>0</v>
      </c>
      <c r="O41" s="25">
        <f t="shared" si="84"/>
        <v>0</v>
      </c>
      <c r="P41" s="299"/>
      <c r="Q41" s="159"/>
      <c r="R41" s="21" t="str">
        <f t="shared" si="32"/>
        <v>Other Expense 12</v>
      </c>
      <c r="S41" s="141">
        <f t="shared" si="33"/>
        <v>0</v>
      </c>
      <c r="T41" s="141">
        <f t="shared" si="34"/>
        <v>0</v>
      </c>
      <c r="U41" s="141">
        <f t="shared" si="35"/>
        <v>0</v>
      </c>
      <c r="V41" s="141">
        <f t="shared" si="36"/>
        <v>0</v>
      </c>
      <c r="W41" s="141">
        <f t="shared" si="37"/>
        <v>0</v>
      </c>
      <c r="X41" s="141">
        <f t="shared" si="38"/>
        <v>0</v>
      </c>
      <c r="Y41" s="141">
        <f t="shared" si="39"/>
        <v>0</v>
      </c>
      <c r="Z41" s="141">
        <f t="shared" si="40"/>
        <v>0</v>
      </c>
      <c r="AA41" s="141">
        <f t="shared" si="41"/>
        <v>0</v>
      </c>
      <c r="AB41" s="141">
        <f t="shared" si="42"/>
        <v>0</v>
      </c>
      <c r="AC41" s="141">
        <f t="shared" si="43"/>
        <v>0</v>
      </c>
      <c r="AD41" s="141">
        <f t="shared" si="44"/>
        <v>0</v>
      </c>
      <c r="AE41" s="25">
        <f t="shared" si="85"/>
        <v>0</v>
      </c>
      <c r="AF41" s="203">
        <v>0</v>
      </c>
      <c r="AG41" s="4" t="s">
        <v>267</v>
      </c>
      <c r="AH41" s="159"/>
      <c r="AI41" s="161"/>
      <c r="AJ41" s="21" t="str">
        <f t="shared" si="45"/>
        <v>Other Expense 12</v>
      </c>
      <c r="AK41" s="141">
        <f t="shared" si="46"/>
        <v>0</v>
      </c>
      <c r="AL41" s="141">
        <f t="shared" si="47"/>
        <v>0</v>
      </c>
      <c r="AM41" s="141">
        <f t="shared" si="48"/>
        <v>0</v>
      </c>
      <c r="AN41" s="141">
        <f t="shared" si="49"/>
        <v>0</v>
      </c>
      <c r="AO41" s="141">
        <f t="shared" si="50"/>
        <v>0</v>
      </c>
      <c r="AP41" s="141">
        <f t="shared" si="51"/>
        <v>0</v>
      </c>
      <c r="AQ41" s="141">
        <f t="shared" si="52"/>
        <v>0</v>
      </c>
      <c r="AR41" s="141">
        <f t="shared" si="53"/>
        <v>0</v>
      </c>
      <c r="AS41" s="141">
        <f t="shared" si="54"/>
        <v>0</v>
      </c>
      <c r="AT41" s="141">
        <f t="shared" si="55"/>
        <v>0</v>
      </c>
      <c r="AU41" s="141">
        <f t="shared" si="56"/>
        <v>0</v>
      </c>
      <c r="AV41" s="141">
        <f t="shared" si="57"/>
        <v>0</v>
      </c>
      <c r="AW41" s="25">
        <f t="shared" si="86"/>
        <v>0</v>
      </c>
      <c r="AX41" s="203">
        <v>0</v>
      </c>
      <c r="AY41" s="4" t="s">
        <v>267</v>
      </c>
      <c r="AZ41" s="161"/>
      <c r="BA41" s="165"/>
      <c r="BB41" s="21" t="str">
        <f t="shared" si="58"/>
        <v>Other Expense 12</v>
      </c>
      <c r="BC41" s="141">
        <f t="shared" si="59"/>
        <v>0</v>
      </c>
      <c r="BD41" s="141">
        <f t="shared" si="60"/>
        <v>0</v>
      </c>
      <c r="BE41" s="141">
        <f t="shared" si="61"/>
        <v>0</v>
      </c>
      <c r="BF41" s="141">
        <f t="shared" si="62"/>
        <v>0</v>
      </c>
      <c r="BG41" s="141">
        <f t="shared" si="63"/>
        <v>0</v>
      </c>
      <c r="BH41" s="141">
        <f t="shared" si="64"/>
        <v>0</v>
      </c>
      <c r="BI41" s="141">
        <f t="shared" si="65"/>
        <v>0</v>
      </c>
      <c r="BJ41" s="141">
        <f t="shared" si="66"/>
        <v>0</v>
      </c>
      <c r="BK41" s="141">
        <f t="shared" si="67"/>
        <v>0</v>
      </c>
      <c r="BL41" s="141">
        <f t="shared" si="68"/>
        <v>0</v>
      </c>
      <c r="BM41" s="141">
        <f t="shared" si="69"/>
        <v>0</v>
      </c>
      <c r="BN41" s="141">
        <f t="shared" si="70"/>
        <v>0</v>
      </c>
      <c r="BO41" s="25">
        <f t="shared" si="87"/>
        <v>0</v>
      </c>
      <c r="BP41" s="203">
        <v>0</v>
      </c>
      <c r="BQ41" s="4" t="s">
        <v>267</v>
      </c>
      <c r="BR41" s="165"/>
      <c r="BS41" s="169"/>
      <c r="BT41" s="21" t="str">
        <f t="shared" si="71"/>
        <v>Other Expense 12</v>
      </c>
      <c r="BU41" s="141">
        <f t="shared" si="72"/>
        <v>0</v>
      </c>
      <c r="BV41" s="141">
        <f t="shared" si="73"/>
        <v>0</v>
      </c>
      <c r="BW41" s="141">
        <f t="shared" si="74"/>
        <v>0</v>
      </c>
      <c r="BX41" s="141">
        <f t="shared" si="75"/>
        <v>0</v>
      </c>
      <c r="BY41" s="141">
        <f t="shared" si="76"/>
        <v>0</v>
      </c>
      <c r="BZ41" s="141">
        <f t="shared" si="77"/>
        <v>0</v>
      </c>
      <c r="CA41" s="141">
        <f t="shared" si="78"/>
        <v>0</v>
      </c>
      <c r="CB41" s="141">
        <f t="shared" si="79"/>
        <v>0</v>
      </c>
      <c r="CC41" s="141">
        <f t="shared" si="80"/>
        <v>0</v>
      </c>
      <c r="CD41" s="141">
        <f t="shared" si="81"/>
        <v>0</v>
      </c>
      <c r="CE41" s="141">
        <f t="shared" si="82"/>
        <v>0</v>
      </c>
      <c r="CF41" s="141">
        <f t="shared" si="83"/>
        <v>0</v>
      </c>
      <c r="CG41" s="25">
        <f t="shared" si="88"/>
        <v>0</v>
      </c>
      <c r="CH41" s="203">
        <v>0</v>
      </c>
      <c r="CI41" s="4" t="s">
        <v>267</v>
      </c>
      <c r="CJ41" s="169"/>
    </row>
    <row r="42" spans="1:88" x14ac:dyDescent="0.25">
      <c r="A42" s="155"/>
      <c r="B42" s="247" t="s">
        <v>281</v>
      </c>
      <c r="C42" s="106">
        <v>0</v>
      </c>
      <c r="D42" s="106">
        <v>0</v>
      </c>
      <c r="E42" s="106">
        <v>0</v>
      </c>
      <c r="F42" s="106">
        <v>0</v>
      </c>
      <c r="G42" s="106">
        <v>0</v>
      </c>
      <c r="H42" s="106">
        <v>0</v>
      </c>
      <c r="I42" s="106">
        <v>0</v>
      </c>
      <c r="J42" s="106">
        <v>0</v>
      </c>
      <c r="K42" s="106">
        <v>0</v>
      </c>
      <c r="L42" s="106">
        <v>0</v>
      </c>
      <c r="M42" s="106">
        <v>0</v>
      </c>
      <c r="N42" s="106">
        <v>0</v>
      </c>
      <c r="O42" s="25">
        <f t="shared" si="84"/>
        <v>0</v>
      </c>
      <c r="P42" s="151"/>
      <c r="Q42" s="159"/>
      <c r="R42" s="21" t="str">
        <f t="shared" si="32"/>
        <v>Other Expense 13</v>
      </c>
      <c r="S42" s="141">
        <f t="shared" si="33"/>
        <v>0</v>
      </c>
      <c r="T42" s="141">
        <f t="shared" si="34"/>
        <v>0</v>
      </c>
      <c r="U42" s="141">
        <f t="shared" si="35"/>
        <v>0</v>
      </c>
      <c r="V42" s="141">
        <f t="shared" si="36"/>
        <v>0</v>
      </c>
      <c r="W42" s="141">
        <f t="shared" si="37"/>
        <v>0</v>
      </c>
      <c r="X42" s="141">
        <f t="shared" si="38"/>
        <v>0</v>
      </c>
      <c r="Y42" s="141">
        <f t="shared" si="39"/>
        <v>0</v>
      </c>
      <c r="Z42" s="141">
        <f t="shared" si="40"/>
        <v>0</v>
      </c>
      <c r="AA42" s="141">
        <f t="shared" si="41"/>
        <v>0</v>
      </c>
      <c r="AB42" s="141">
        <f t="shared" si="42"/>
        <v>0</v>
      </c>
      <c r="AC42" s="141">
        <f t="shared" si="43"/>
        <v>0</v>
      </c>
      <c r="AD42" s="141">
        <f t="shared" si="44"/>
        <v>0</v>
      </c>
      <c r="AE42" s="25">
        <f t="shared" si="85"/>
        <v>0</v>
      </c>
      <c r="AF42" s="203">
        <v>0</v>
      </c>
      <c r="AG42" s="4" t="s">
        <v>267</v>
      </c>
      <c r="AH42" s="159"/>
      <c r="AI42" s="161"/>
      <c r="AJ42" s="21" t="str">
        <f t="shared" si="45"/>
        <v>Other Expense 13</v>
      </c>
      <c r="AK42" s="141">
        <f t="shared" si="46"/>
        <v>0</v>
      </c>
      <c r="AL42" s="141">
        <f t="shared" si="47"/>
        <v>0</v>
      </c>
      <c r="AM42" s="141">
        <f t="shared" si="48"/>
        <v>0</v>
      </c>
      <c r="AN42" s="141">
        <f t="shared" si="49"/>
        <v>0</v>
      </c>
      <c r="AO42" s="141">
        <f t="shared" si="50"/>
        <v>0</v>
      </c>
      <c r="AP42" s="141">
        <f t="shared" si="51"/>
        <v>0</v>
      </c>
      <c r="AQ42" s="141">
        <f t="shared" si="52"/>
        <v>0</v>
      </c>
      <c r="AR42" s="141">
        <f t="shared" si="53"/>
        <v>0</v>
      </c>
      <c r="AS42" s="141">
        <f t="shared" si="54"/>
        <v>0</v>
      </c>
      <c r="AT42" s="141">
        <f t="shared" si="55"/>
        <v>0</v>
      </c>
      <c r="AU42" s="141">
        <f t="shared" si="56"/>
        <v>0</v>
      </c>
      <c r="AV42" s="141">
        <f t="shared" si="57"/>
        <v>0</v>
      </c>
      <c r="AW42" s="25">
        <f t="shared" si="86"/>
        <v>0</v>
      </c>
      <c r="AX42" s="203">
        <v>0</v>
      </c>
      <c r="AY42" s="4" t="s">
        <v>267</v>
      </c>
      <c r="AZ42" s="161"/>
      <c r="BA42" s="165"/>
      <c r="BB42" s="21" t="str">
        <f t="shared" si="58"/>
        <v>Other Expense 13</v>
      </c>
      <c r="BC42" s="141">
        <f t="shared" si="59"/>
        <v>0</v>
      </c>
      <c r="BD42" s="141">
        <f t="shared" si="60"/>
        <v>0</v>
      </c>
      <c r="BE42" s="141">
        <f t="shared" si="61"/>
        <v>0</v>
      </c>
      <c r="BF42" s="141">
        <f t="shared" si="62"/>
        <v>0</v>
      </c>
      <c r="BG42" s="141">
        <f t="shared" si="63"/>
        <v>0</v>
      </c>
      <c r="BH42" s="141">
        <f t="shared" si="64"/>
        <v>0</v>
      </c>
      <c r="BI42" s="141">
        <f t="shared" si="65"/>
        <v>0</v>
      </c>
      <c r="BJ42" s="141">
        <f t="shared" si="66"/>
        <v>0</v>
      </c>
      <c r="BK42" s="141">
        <f t="shared" si="67"/>
        <v>0</v>
      </c>
      <c r="BL42" s="141">
        <f t="shared" si="68"/>
        <v>0</v>
      </c>
      <c r="BM42" s="141">
        <f t="shared" si="69"/>
        <v>0</v>
      </c>
      <c r="BN42" s="141">
        <f t="shared" si="70"/>
        <v>0</v>
      </c>
      <c r="BO42" s="25">
        <f t="shared" si="87"/>
        <v>0</v>
      </c>
      <c r="BP42" s="203">
        <v>0</v>
      </c>
      <c r="BQ42" s="4" t="s">
        <v>267</v>
      </c>
      <c r="BR42" s="165"/>
      <c r="BS42" s="169"/>
      <c r="BT42" s="21" t="str">
        <f t="shared" si="71"/>
        <v>Other Expense 13</v>
      </c>
      <c r="BU42" s="141">
        <f t="shared" si="72"/>
        <v>0</v>
      </c>
      <c r="BV42" s="141">
        <f t="shared" si="73"/>
        <v>0</v>
      </c>
      <c r="BW42" s="141">
        <f t="shared" si="74"/>
        <v>0</v>
      </c>
      <c r="BX42" s="141">
        <f t="shared" si="75"/>
        <v>0</v>
      </c>
      <c r="BY42" s="141">
        <f t="shared" si="76"/>
        <v>0</v>
      </c>
      <c r="BZ42" s="141">
        <f t="shared" si="77"/>
        <v>0</v>
      </c>
      <c r="CA42" s="141">
        <f t="shared" si="78"/>
        <v>0</v>
      </c>
      <c r="CB42" s="141">
        <f t="shared" si="79"/>
        <v>0</v>
      </c>
      <c r="CC42" s="141">
        <f t="shared" si="80"/>
        <v>0</v>
      </c>
      <c r="CD42" s="141">
        <f t="shared" si="81"/>
        <v>0</v>
      </c>
      <c r="CE42" s="141">
        <f t="shared" si="82"/>
        <v>0</v>
      </c>
      <c r="CF42" s="141">
        <f t="shared" si="83"/>
        <v>0</v>
      </c>
      <c r="CG42" s="25">
        <f t="shared" si="88"/>
        <v>0</v>
      </c>
      <c r="CH42" s="203">
        <v>0</v>
      </c>
      <c r="CI42" s="4" t="s">
        <v>267</v>
      </c>
      <c r="CJ42" s="169"/>
    </row>
    <row r="43" spans="1:88" x14ac:dyDescent="0.25">
      <c r="A43" s="155"/>
      <c r="B43" s="247" t="s">
        <v>282</v>
      </c>
      <c r="C43" s="106">
        <v>0</v>
      </c>
      <c r="D43" s="106">
        <v>0</v>
      </c>
      <c r="E43" s="106">
        <v>0</v>
      </c>
      <c r="F43" s="106">
        <v>0</v>
      </c>
      <c r="G43" s="106">
        <v>0</v>
      </c>
      <c r="H43" s="106">
        <v>0</v>
      </c>
      <c r="I43" s="106">
        <v>0</v>
      </c>
      <c r="J43" s="106">
        <v>0</v>
      </c>
      <c r="K43" s="106">
        <v>0</v>
      </c>
      <c r="L43" s="106">
        <v>0</v>
      </c>
      <c r="M43" s="106">
        <v>0</v>
      </c>
      <c r="N43" s="106">
        <v>0</v>
      </c>
      <c r="O43" s="25">
        <f t="shared" si="84"/>
        <v>0</v>
      </c>
      <c r="P43" s="151"/>
      <c r="Q43" s="159"/>
      <c r="R43" s="21" t="str">
        <f t="shared" si="32"/>
        <v>Other Expense 14</v>
      </c>
      <c r="S43" s="141">
        <f t="shared" si="33"/>
        <v>0</v>
      </c>
      <c r="T43" s="141">
        <f t="shared" si="34"/>
        <v>0</v>
      </c>
      <c r="U43" s="141">
        <f t="shared" si="35"/>
        <v>0</v>
      </c>
      <c r="V43" s="141">
        <f t="shared" si="36"/>
        <v>0</v>
      </c>
      <c r="W43" s="141">
        <f t="shared" si="37"/>
        <v>0</v>
      </c>
      <c r="X43" s="141">
        <f t="shared" si="38"/>
        <v>0</v>
      </c>
      <c r="Y43" s="141">
        <f t="shared" si="39"/>
        <v>0</v>
      </c>
      <c r="Z43" s="141">
        <f t="shared" si="40"/>
        <v>0</v>
      </c>
      <c r="AA43" s="141">
        <f t="shared" si="41"/>
        <v>0</v>
      </c>
      <c r="AB43" s="141">
        <f t="shared" si="42"/>
        <v>0</v>
      </c>
      <c r="AC43" s="141">
        <f t="shared" si="43"/>
        <v>0</v>
      </c>
      <c r="AD43" s="141">
        <f t="shared" si="44"/>
        <v>0</v>
      </c>
      <c r="AE43" s="25">
        <f t="shared" si="85"/>
        <v>0</v>
      </c>
      <c r="AF43" s="203">
        <v>0</v>
      </c>
      <c r="AG43" s="4" t="s">
        <v>267</v>
      </c>
      <c r="AH43" s="159"/>
      <c r="AI43" s="161"/>
      <c r="AJ43" s="21" t="str">
        <f t="shared" si="45"/>
        <v>Other Expense 14</v>
      </c>
      <c r="AK43" s="141">
        <f t="shared" si="46"/>
        <v>0</v>
      </c>
      <c r="AL43" s="141">
        <f t="shared" si="47"/>
        <v>0</v>
      </c>
      <c r="AM43" s="141">
        <f t="shared" si="48"/>
        <v>0</v>
      </c>
      <c r="AN43" s="141">
        <f t="shared" si="49"/>
        <v>0</v>
      </c>
      <c r="AO43" s="141">
        <f t="shared" si="50"/>
        <v>0</v>
      </c>
      <c r="AP43" s="141">
        <f t="shared" si="51"/>
        <v>0</v>
      </c>
      <c r="AQ43" s="141">
        <f t="shared" si="52"/>
        <v>0</v>
      </c>
      <c r="AR43" s="141">
        <f t="shared" si="53"/>
        <v>0</v>
      </c>
      <c r="AS43" s="141">
        <f t="shared" si="54"/>
        <v>0</v>
      </c>
      <c r="AT43" s="141">
        <f t="shared" si="55"/>
        <v>0</v>
      </c>
      <c r="AU43" s="141">
        <f t="shared" si="56"/>
        <v>0</v>
      </c>
      <c r="AV43" s="141">
        <f t="shared" si="57"/>
        <v>0</v>
      </c>
      <c r="AW43" s="25">
        <f t="shared" si="86"/>
        <v>0</v>
      </c>
      <c r="AX43" s="203">
        <v>0</v>
      </c>
      <c r="AY43" s="4" t="s">
        <v>267</v>
      </c>
      <c r="AZ43" s="161"/>
      <c r="BA43" s="165"/>
      <c r="BB43" s="21" t="str">
        <f t="shared" si="58"/>
        <v>Other Expense 14</v>
      </c>
      <c r="BC43" s="141">
        <f t="shared" si="59"/>
        <v>0</v>
      </c>
      <c r="BD43" s="141">
        <f t="shared" si="60"/>
        <v>0</v>
      </c>
      <c r="BE43" s="141">
        <f t="shared" si="61"/>
        <v>0</v>
      </c>
      <c r="BF43" s="141">
        <f t="shared" si="62"/>
        <v>0</v>
      </c>
      <c r="BG43" s="141">
        <f t="shared" si="63"/>
        <v>0</v>
      </c>
      <c r="BH43" s="141">
        <f t="shared" si="64"/>
        <v>0</v>
      </c>
      <c r="BI43" s="141">
        <f t="shared" si="65"/>
        <v>0</v>
      </c>
      <c r="BJ43" s="141">
        <f t="shared" si="66"/>
        <v>0</v>
      </c>
      <c r="BK43" s="141">
        <f t="shared" si="67"/>
        <v>0</v>
      </c>
      <c r="BL43" s="141">
        <f t="shared" si="68"/>
        <v>0</v>
      </c>
      <c r="BM43" s="141">
        <f t="shared" si="69"/>
        <v>0</v>
      </c>
      <c r="BN43" s="141">
        <f t="shared" si="70"/>
        <v>0</v>
      </c>
      <c r="BO43" s="25">
        <f t="shared" si="87"/>
        <v>0</v>
      </c>
      <c r="BP43" s="203">
        <v>0</v>
      </c>
      <c r="BQ43" s="4" t="s">
        <v>267</v>
      </c>
      <c r="BR43" s="165"/>
      <c r="BS43" s="169"/>
      <c r="BT43" s="21" t="str">
        <f t="shared" si="71"/>
        <v>Other Expense 14</v>
      </c>
      <c r="BU43" s="141">
        <f t="shared" si="72"/>
        <v>0</v>
      </c>
      <c r="BV43" s="141">
        <f t="shared" si="73"/>
        <v>0</v>
      </c>
      <c r="BW43" s="141">
        <f t="shared" si="74"/>
        <v>0</v>
      </c>
      <c r="BX43" s="141">
        <f t="shared" si="75"/>
        <v>0</v>
      </c>
      <c r="BY43" s="141">
        <f t="shared" si="76"/>
        <v>0</v>
      </c>
      <c r="BZ43" s="141">
        <f t="shared" si="77"/>
        <v>0</v>
      </c>
      <c r="CA43" s="141">
        <f t="shared" si="78"/>
        <v>0</v>
      </c>
      <c r="CB43" s="141">
        <f t="shared" si="79"/>
        <v>0</v>
      </c>
      <c r="CC43" s="141">
        <f t="shared" si="80"/>
        <v>0</v>
      </c>
      <c r="CD43" s="141">
        <f t="shared" si="81"/>
        <v>0</v>
      </c>
      <c r="CE43" s="141">
        <f t="shared" si="82"/>
        <v>0</v>
      </c>
      <c r="CF43" s="141">
        <f t="shared" si="83"/>
        <v>0</v>
      </c>
      <c r="CG43" s="25">
        <f t="shared" si="88"/>
        <v>0</v>
      </c>
      <c r="CH43" s="203">
        <v>0</v>
      </c>
      <c r="CI43" s="4" t="s">
        <v>267</v>
      </c>
      <c r="CJ43" s="169"/>
    </row>
    <row r="44" spans="1:88" x14ac:dyDescent="0.25">
      <c r="A44" s="155"/>
      <c r="B44" s="247" t="s">
        <v>283</v>
      </c>
      <c r="C44" s="106">
        <v>0</v>
      </c>
      <c r="D44" s="106">
        <v>0</v>
      </c>
      <c r="E44" s="106">
        <v>0</v>
      </c>
      <c r="F44" s="106">
        <v>0</v>
      </c>
      <c r="G44" s="106">
        <v>0</v>
      </c>
      <c r="H44" s="106">
        <v>0</v>
      </c>
      <c r="I44" s="106">
        <v>0</v>
      </c>
      <c r="J44" s="106">
        <v>0</v>
      </c>
      <c r="K44" s="106">
        <v>0</v>
      </c>
      <c r="L44" s="106">
        <v>0</v>
      </c>
      <c r="M44" s="106">
        <v>0</v>
      </c>
      <c r="N44" s="106">
        <v>0</v>
      </c>
      <c r="O44" s="25">
        <f t="shared" si="84"/>
        <v>0</v>
      </c>
      <c r="P44" s="151"/>
      <c r="Q44" s="159"/>
      <c r="R44" s="21" t="str">
        <f t="shared" si="32"/>
        <v>Other Expense 15</v>
      </c>
      <c r="S44" s="141">
        <f t="shared" si="33"/>
        <v>0</v>
      </c>
      <c r="T44" s="141">
        <f t="shared" si="34"/>
        <v>0</v>
      </c>
      <c r="U44" s="141">
        <f t="shared" si="35"/>
        <v>0</v>
      </c>
      <c r="V44" s="141">
        <f t="shared" si="36"/>
        <v>0</v>
      </c>
      <c r="W44" s="141">
        <f t="shared" si="37"/>
        <v>0</v>
      </c>
      <c r="X44" s="141">
        <f t="shared" si="38"/>
        <v>0</v>
      </c>
      <c r="Y44" s="141">
        <f t="shared" si="39"/>
        <v>0</v>
      </c>
      <c r="Z44" s="141">
        <f t="shared" si="40"/>
        <v>0</v>
      </c>
      <c r="AA44" s="141">
        <f t="shared" si="41"/>
        <v>0</v>
      </c>
      <c r="AB44" s="141">
        <f t="shared" si="42"/>
        <v>0</v>
      </c>
      <c r="AC44" s="141">
        <f t="shared" si="43"/>
        <v>0</v>
      </c>
      <c r="AD44" s="141">
        <f t="shared" si="44"/>
        <v>0</v>
      </c>
      <c r="AE44" s="25">
        <f t="shared" si="85"/>
        <v>0</v>
      </c>
      <c r="AF44" s="203">
        <v>0</v>
      </c>
      <c r="AG44" s="4" t="s">
        <v>267</v>
      </c>
      <c r="AH44" s="159"/>
      <c r="AI44" s="161"/>
      <c r="AJ44" s="21" t="str">
        <f t="shared" si="45"/>
        <v>Other Expense 15</v>
      </c>
      <c r="AK44" s="141">
        <f t="shared" si="46"/>
        <v>0</v>
      </c>
      <c r="AL44" s="141">
        <f t="shared" si="47"/>
        <v>0</v>
      </c>
      <c r="AM44" s="141">
        <f t="shared" si="48"/>
        <v>0</v>
      </c>
      <c r="AN44" s="141">
        <f t="shared" si="49"/>
        <v>0</v>
      </c>
      <c r="AO44" s="141">
        <f t="shared" si="50"/>
        <v>0</v>
      </c>
      <c r="AP44" s="141">
        <f t="shared" si="51"/>
        <v>0</v>
      </c>
      <c r="AQ44" s="141">
        <f t="shared" si="52"/>
        <v>0</v>
      </c>
      <c r="AR44" s="141">
        <f t="shared" si="53"/>
        <v>0</v>
      </c>
      <c r="AS44" s="141">
        <f t="shared" si="54"/>
        <v>0</v>
      </c>
      <c r="AT44" s="141">
        <f t="shared" si="55"/>
        <v>0</v>
      </c>
      <c r="AU44" s="141">
        <f t="shared" si="56"/>
        <v>0</v>
      </c>
      <c r="AV44" s="141">
        <f t="shared" si="57"/>
        <v>0</v>
      </c>
      <c r="AW44" s="25">
        <f t="shared" si="86"/>
        <v>0</v>
      </c>
      <c r="AX44" s="203">
        <v>0</v>
      </c>
      <c r="AY44" s="4" t="s">
        <v>267</v>
      </c>
      <c r="AZ44" s="161"/>
      <c r="BA44" s="165"/>
      <c r="BB44" s="21" t="str">
        <f t="shared" si="58"/>
        <v>Other Expense 15</v>
      </c>
      <c r="BC44" s="141">
        <f t="shared" si="59"/>
        <v>0</v>
      </c>
      <c r="BD44" s="141">
        <f t="shared" si="60"/>
        <v>0</v>
      </c>
      <c r="BE44" s="141">
        <f t="shared" si="61"/>
        <v>0</v>
      </c>
      <c r="BF44" s="141">
        <f t="shared" si="62"/>
        <v>0</v>
      </c>
      <c r="BG44" s="141">
        <f t="shared" si="63"/>
        <v>0</v>
      </c>
      <c r="BH44" s="141">
        <f t="shared" si="64"/>
        <v>0</v>
      </c>
      <c r="BI44" s="141">
        <f t="shared" si="65"/>
        <v>0</v>
      </c>
      <c r="BJ44" s="141">
        <f t="shared" si="66"/>
        <v>0</v>
      </c>
      <c r="BK44" s="141">
        <f t="shared" si="67"/>
        <v>0</v>
      </c>
      <c r="BL44" s="141">
        <f t="shared" si="68"/>
        <v>0</v>
      </c>
      <c r="BM44" s="141">
        <f t="shared" si="69"/>
        <v>0</v>
      </c>
      <c r="BN44" s="141">
        <f t="shared" si="70"/>
        <v>0</v>
      </c>
      <c r="BO44" s="25">
        <f t="shared" si="87"/>
        <v>0</v>
      </c>
      <c r="BP44" s="203">
        <v>0</v>
      </c>
      <c r="BQ44" s="4" t="s">
        <v>267</v>
      </c>
      <c r="BR44" s="165"/>
      <c r="BS44" s="169"/>
      <c r="BT44" s="21" t="str">
        <f t="shared" si="71"/>
        <v>Other Expense 15</v>
      </c>
      <c r="BU44" s="141">
        <f t="shared" si="72"/>
        <v>0</v>
      </c>
      <c r="BV44" s="141">
        <f t="shared" si="73"/>
        <v>0</v>
      </c>
      <c r="BW44" s="141">
        <f t="shared" si="74"/>
        <v>0</v>
      </c>
      <c r="BX44" s="141">
        <f t="shared" si="75"/>
        <v>0</v>
      </c>
      <c r="BY44" s="141">
        <f t="shared" si="76"/>
        <v>0</v>
      </c>
      <c r="BZ44" s="141">
        <f t="shared" si="77"/>
        <v>0</v>
      </c>
      <c r="CA44" s="141">
        <f t="shared" si="78"/>
        <v>0</v>
      </c>
      <c r="CB44" s="141">
        <f t="shared" si="79"/>
        <v>0</v>
      </c>
      <c r="CC44" s="141">
        <f t="shared" si="80"/>
        <v>0</v>
      </c>
      <c r="CD44" s="141">
        <f t="shared" si="81"/>
        <v>0</v>
      </c>
      <c r="CE44" s="141">
        <f t="shared" si="82"/>
        <v>0</v>
      </c>
      <c r="CF44" s="141">
        <f t="shared" si="83"/>
        <v>0</v>
      </c>
      <c r="CG44" s="25">
        <f t="shared" si="88"/>
        <v>0</v>
      </c>
      <c r="CH44" s="203">
        <v>0</v>
      </c>
      <c r="CI44" s="4" t="s">
        <v>267</v>
      </c>
      <c r="CJ44" s="169"/>
    </row>
    <row r="45" spans="1:88" x14ac:dyDescent="0.25">
      <c r="A45" s="155"/>
      <c r="B45" s="6"/>
      <c r="C45" s="14"/>
      <c r="D45" s="14"/>
      <c r="E45" s="14"/>
      <c r="F45" s="14"/>
      <c r="G45" s="14"/>
      <c r="H45" s="14"/>
      <c r="I45" s="14"/>
      <c r="J45" s="14"/>
      <c r="K45" s="14"/>
      <c r="L45" s="14"/>
      <c r="M45" s="14"/>
      <c r="N45" s="14"/>
      <c r="O45" s="27"/>
      <c r="P45" s="151"/>
      <c r="Q45" s="159"/>
      <c r="R45" s="6"/>
      <c r="S45" s="14"/>
      <c r="T45" s="14"/>
      <c r="U45" s="14"/>
      <c r="V45" s="14"/>
      <c r="W45" s="14"/>
      <c r="X45" s="14"/>
      <c r="Y45" s="14"/>
      <c r="Z45" s="14"/>
      <c r="AA45" s="14"/>
      <c r="AB45" s="14"/>
      <c r="AC45" s="14"/>
      <c r="AD45" s="14"/>
      <c r="AE45" s="27"/>
      <c r="AF45" s="4"/>
      <c r="AG45" s="4"/>
      <c r="AH45" s="159"/>
      <c r="AI45" s="161"/>
      <c r="AJ45" s="6"/>
      <c r="AK45" s="14"/>
      <c r="AL45" s="14"/>
      <c r="AM45" s="14"/>
      <c r="AN45" s="14"/>
      <c r="AO45" s="14"/>
      <c r="AP45" s="14"/>
      <c r="AQ45" s="14"/>
      <c r="AR45" s="14"/>
      <c r="AS45" s="14"/>
      <c r="AT45" s="14"/>
      <c r="AU45" s="14"/>
      <c r="AV45" s="14"/>
      <c r="AW45" s="27"/>
      <c r="AX45" s="4"/>
      <c r="AY45" s="4"/>
      <c r="AZ45" s="161"/>
      <c r="BA45" s="165"/>
      <c r="BB45" s="6"/>
      <c r="BC45" s="14"/>
      <c r="BD45" s="14"/>
      <c r="BE45" s="14"/>
      <c r="BF45" s="14"/>
      <c r="BG45" s="14"/>
      <c r="BH45" s="14"/>
      <c r="BI45" s="14"/>
      <c r="BJ45" s="14"/>
      <c r="BK45" s="14"/>
      <c r="BL45" s="14"/>
      <c r="BM45" s="14"/>
      <c r="BN45" s="14"/>
      <c r="BO45" s="27"/>
      <c r="BP45" s="4"/>
      <c r="BQ45" s="4"/>
      <c r="BR45" s="165"/>
      <c r="BS45" s="169"/>
      <c r="BT45" s="6"/>
      <c r="BU45" s="14"/>
      <c r="BV45" s="14"/>
      <c r="BW45" s="14"/>
      <c r="BX45" s="14"/>
      <c r="BY45" s="14"/>
      <c r="BZ45" s="14"/>
      <c r="CA45" s="14"/>
      <c r="CB45" s="14"/>
      <c r="CC45" s="14"/>
      <c r="CD45" s="14"/>
      <c r="CE45" s="14"/>
      <c r="CF45" s="14"/>
      <c r="CG45" s="27"/>
      <c r="CH45" s="4"/>
      <c r="CI45" s="4"/>
      <c r="CJ45" s="169"/>
    </row>
    <row r="46" spans="1:88" x14ac:dyDescent="0.25">
      <c r="A46" s="155"/>
      <c r="B46" s="21" t="s">
        <v>28</v>
      </c>
      <c r="C46" s="26">
        <f t="shared" ref="C46:O46" si="89">SUM(C30:C44)</f>
        <v>0</v>
      </c>
      <c r="D46" s="26">
        <f t="shared" si="89"/>
        <v>0</v>
      </c>
      <c r="E46" s="26">
        <f t="shared" si="89"/>
        <v>0</v>
      </c>
      <c r="F46" s="26">
        <f t="shared" si="89"/>
        <v>0</v>
      </c>
      <c r="G46" s="26">
        <f t="shared" si="89"/>
        <v>0</v>
      </c>
      <c r="H46" s="26">
        <f t="shared" si="89"/>
        <v>0</v>
      </c>
      <c r="I46" s="26">
        <f t="shared" si="89"/>
        <v>0</v>
      </c>
      <c r="J46" s="26">
        <f t="shared" si="89"/>
        <v>0</v>
      </c>
      <c r="K46" s="26">
        <f t="shared" si="89"/>
        <v>0</v>
      </c>
      <c r="L46" s="26">
        <f t="shared" si="89"/>
        <v>0</v>
      </c>
      <c r="M46" s="26">
        <f t="shared" si="89"/>
        <v>0</v>
      </c>
      <c r="N46" s="26">
        <f t="shared" si="89"/>
        <v>0</v>
      </c>
      <c r="O46" s="26">
        <f t="shared" si="89"/>
        <v>0</v>
      </c>
      <c r="P46" s="151"/>
      <c r="Q46" s="159"/>
      <c r="R46" s="21" t="s">
        <v>28</v>
      </c>
      <c r="S46" s="26">
        <f t="shared" ref="S46:AE46" si="90">SUM(S30:S44)</f>
        <v>0</v>
      </c>
      <c r="T46" s="26">
        <f t="shared" si="90"/>
        <v>0</v>
      </c>
      <c r="U46" s="26">
        <f t="shared" si="90"/>
        <v>0</v>
      </c>
      <c r="V46" s="26">
        <f t="shared" si="90"/>
        <v>0</v>
      </c>
      <c r="W46" s="26">
        <f t="shared" si="90"/>
        <v>0</v>
      </c>
      <c r="X46" s="26">
        <f t="shared" si="90"/>
        <v>0</v>
      </c>
      <c r="Y46" s="26">
        <f t="shared" si="90"/>
        <v>0</v>
      </c>
      <c r="Z46" s="26">
        <f t="shared" si="90"/>
        <v>0</v>
      </c>
      <c r="AA46" s="26">
        <f t="shared" si="90"/>
        <v>0</v>
      </c>
      <c r="AB46" s="26">
        <f t="shared" si="90"/>
        <v>0</v>
      </c>
      <c r="AC46" s="26">
        <f t="shared" si="90"/>
        <v>0</v>
      </c>
      <c r="AD46" s="26">
        <f t="shared" si="90"/>
        <v>0</v>
      </c>
      <c r="AE46" s="26">
        <f t="shared" si="90"/>
        <v>0</v>
      </c>
      <c r="AF46" s="4"/>
      <c r="AG46" s="4"/>
      <c r="AH46" s="159"/>
      <c r="AI46" s="161"/>
      <c r="AJ46" s="21" t="s">
        <v>28</v>
      </c>
      <c r="AK46" s="26">
        <f t="shared" ref="AK46:AW46" si="91">SUM(AK30:AK44)</f>
        <v>0</v>
      </c>
      <c r="AL46" s="26">
        <f t="shared" si="91"/>
        <v>0</v>
      </c>
      <c r="AM46" s="26">
        <f t="shared" si="91"/>
        <v>0</v>
      </c>
      <c r="AN46" s="26">
        <f t="shared" si="91"/>
        <v>0</v>
      </c>
      <c r="AO46" s="26">
        <f t="shared" si="91"/>
        <v>0</v>
      </c>
      <c r="AP46" s="26">
        <f t="shared" si="91"/>
        <v>0</v>
      </c>
      <c r="AQ46" s="26">
        <f t="shared" si="91"/>
        <v>0</v>
      </c>
      <c r="AR46" s="26">
        <f t="shared" si="91"/>
        <v>0</v>
      </c>
      <c r="AS46" s="26">
        <f t="shared" si="91"/>
        <v>0</v>
      </c>
      <c r="AT46" s="26">
        <f t="shared" si="91"/>
        <v>0</v>
      </c>
      <c r="AU46" s="26">
        <f t="shared" si="91"/>
        <v>0</v>
      </c>
      <c r="AV46" s="26">
        <f t="shared" si="91"/>
        <v>0</v>
      </c>
      <c r="AW46" s="26">
        <f t="shared" si="91"/>
        <v>0</v>
      </c>
      <c r="AX46" s="4"/>
      <c r="AY46" s="4"/>
      <c r="AZ46" s="161"/>
      <c r="BA46" s="165"/>
      <c r="BB46" s="21" t="s">
        <v>28</v>
      </c>
      <c r="BC46" s="26">
        <f t="shared" ref="BC46:BO46" si="92">SUM(BC30:BC44)</f>
        <v>0</v>
      </c>
      <c r="BD46" s="26">
        <f t="shared" si="92"/>
        <v>0</v>
      </c>
      <c r="BE46" s="26">
        <f t="shared" si="92"/>
        <v>0</v>
      </c>
      <c r="BF46" s="26">
        <f t="shared" si="92"/>
        <v>0</v>
      </c>
      <c r="BG46" s="26">
        <f t="shared" si="92"/>
        <v>0</v>
      </c>
      <c r="BH46" s="26">
        <f t="shared" si="92"/>
        <v>0</v>
      </c>
      <c r="BI46" s="26">
        <f t="shared" si="92"/>
        <v>0</v>
      </c>
      <c r="BJ46" s="26">
        <f t="shared" si="92"/>
        <v>0</v>
      </c>
      <c r="BK46" s="26">
        <f t="shared" si="92"/>
        <v>0</v>
      </c>
      <c r="BL46" s="26">
        <f t="shared" si="92"/>
        <v>0</v>
      </c>
      <c r="BM46" s="26">
        <f t="shared" si="92"/>
        <v>0</v>
      </c>
      <c r="BN46" s="26">
        <f t="shared" si="92"/>
        <v>0</v>
      </c>
      <c r="BO46" s="26">
        <f t="shared" si="92"/>
        <v>0</v>
      </c>
      <c r="BP46" s="4"/>
      <c r="BQ46" s="4"/>
      <c r="BR46" s="165"/>
      <c r="BS46" s="169"/>
      <c r="BT46" s="21" t="s">
        <v>28</v>
      </c>
      <c r="BU46" s="26">
        <f t="shared" ref="BU46:CG46" si="93">SUM(BU30:BU44)</f>
        <v>0</v>
      </c>
      <c r="BV46" s="26">
        <f t="shared" si="93"/>
        <v>0</v>
      </c>
      <c r="BW46" s="26">
        <f t="shared" si="93"/>
        <v>0</v>
      </c>
      <c r="BX46" s="26">
        <f t="shared" si="93"/>
        <v>0</v>
      </c>
      <c r="BY46" s="26">
        <f t="shared" si="93"/>
        <v>0</v>
      </c>
      <c r="BZ46" s="26">
        <f t="shared" si="93"/>
        <v>0</v>
      </c>
      <c r="CA46" s="26">
        <f t="shared" si="93"/>
        <v>0</v>
      </c>
      <c r="CB46" s="26">
        <f t="shared" si="93"/>
        <v>0</v>
      </c>
      <c r="CC46" s="26">
        <f t="shared" si="93"/>
        <v>0</v>
      </c>
      <c r="CD46" s="26">
        <f t="shared" si="93"/>
        <v>0</v>
      </c>
      <c r="CE46" s="26">
        <f t="shared" si="93"/>
        <v>0</v>
      </c>
      <c r="CF46" s="26">
        <f t="shared" si="93"/>
        <v>0</v>
      </c>
      <c r="CG46" s="26">
        <f t="shared" si="93"/>
        <v>0</v>
      </c>
      <c r="CH46" s="4"/>
      <c r="CI46" s="4"/>
      <c r="CJ46" s="169"/>
    </row>
    <row r="47" spans="1:88" x14ac:dyDescent="0.25">
      <c r="A47" s="155"/>
      <c r="B47" s="6"/>
      <c r="C47" s="15"/>
      <c r="D47" s="15"/>
      <c r="E47" s="15"/>
      <c r="F47" s="15"/>
      <c r="G47" s="15"/>
      <c r="H47" s="15"/>
      <c r="I47" s="15"/>
      <c r="J47" s="15"/>
      <c r="K47" s="15"/>
      <c r="L47" s="15"/>
      <c r="M47" s="15"/>
      <c r="N47" s="15"/>
      <c r="O47" s="15"/>
      <c r="P47" s="151"/>
      <c r="Q47" s="159"/>
      <c r="R47" s="4"/>
      <c r="S47" s="4"/>
      <c r="T47" s="4"/>
      <c r="U47" s="4"/>
      <c r="V47" s="4"/>
      <c r="W47" s="4"/>
      <c r="X47" s="4"/>
      <c r="Y47" s="4"/>
      <c r="Z47" s="4"/>
      <c r="AA47" s="4"/>
      <c r="AB47" s="4"/>
      <c r="AC47" s="4"/>
      <c r="AD47" s="4"/>
      <c r="AE47" s="4"/>
      <c r="AF47" s="4"/>
      <c r="AG47" s="4"/>
      <c r="AH47" s="159"/>
      <c r="AI47" s="161"/>
      <c r="AJ47" s="4"/>
      <c r="AK47" s="4"/>
      <c r="AL47" s="4"/>
      <c r="AM47" s="4"/>
      <c r="AN47" s="4"/>
      <c r="AO47" s="4"/>
      <c r="AP47" s="4"/>
      <c r="AQ47" s="4"/>
      <c r="AR47" s="4"/>
      <c r="AS47" s="4"/>
      <c r="AT47" s="4"/>
      <c r="AU47" s="4"/>
      <c r="AV47" s="4"/>
      <c r="AW47" s="4"/>
      <c r="AX47" s="4"/>
      <c r="AY47" s="4"/>
      <c r="AZ47" s="161"/>
      <c r="BA47" s="165"/>
      <c r="BB47" s="4"/>
      <c r="BC47" s="4"/>
      <c r="BD47" s="4"/>
      <c r="BE47" s="4"/>
      <c r="BF47" s="4"/>
      <c r="BG47" s="4"/>
      <c r="BH47" s="4"/>
      <c r="BI47" s="4"/>
      <c r="BJ47" s="4"/>
      <c r="BK47" s="4"/>
      <c r="BL47" s="4"/>
      <c r="BM47" s="4"/>
      <c r="BN47" s="4"/>
      <c r="BO47" s="4"/>
      <c r="BP47" s="4"/>
      <c r="BQ47" s="4"/>
      <c r="BR47" s="165"/>
      <c r="BS47" s="169"/>
      <c r="CJ47" s="169"/>
    </row>
    <row r="48" spans="1:88" x14ac:dyDescent="0.25">
      <c r="A48" s="155"/>
      <c r="B48" s="6"/>
      <c r="C48" s="13"/>
      <c r="D48" s="13"/>
      <c r="E48" s="13"/>
      <c r="F48" s="13"/>
      <c r="G48" s="13"/>
      <c r="H48" s="13"/>
      <c r="I48" s="13"/>
      <c r="J48" s="13"/>
      <c r="K48" s="13"/>
      <c r="L48" s="13"/>
      <c r="M48" s="13"/>
      <c r="N48" s="13"/>
      <c r="O48" s="13"/>
      <c r="P48" s="151"/>
      <c r="Q48" s="159"/>
      <c r="R48" s="4"/>
      <c r="S48" s="4"/>
      <c r="T48" s="4"/>
      <c r="U48" s="4"/>
      <c r="V48" s="4"/>
      <c r="W48" s="4"/>
      <c r="X48" s="4"/>
      <c r="Y48" s="4"/>
      <c r="Z48" s="4"/>
      <c r="AA48" s="4"/>
      <c r="AB48" s="4"/>
      <c r="AC48" s="4"/>
      <c r="AD48" s="4"/>
      <c r="AE48" s="4"/>
      <c r="AF48" s="4"/>
      <c r="AG48" s="4"/>
      <c r="AH48" s="159"/>
      <c r="AI48" s="161"/>
      <c r="AJ48" s="4"/>
      <c r="AK48" s="4"/>
      <c r="AL48" s="4"/>
      <c r="AM48" s="4"/>
      <c r="AN48" s="4"/>
      <c r="AO48" s="4"/>
      <c r="AP48" s="4"/>
      <c r="AQ48" s="4"/>
      <c r="AR48" s="4"/>
      <c r="AS48" s="4"/>
      <c r="AT48" s="4"/>
      <c r="AU48" s="4"/>
      <c r="AV48" s="4"/>
      <c r="AW48" s="4"/>
      <c r="AX48" s="4"/>
      <c r="AY48" s="4"/>
      <c r="AZ48" s="161"/>
      <c r="BA48" s="165"/>
      <c r="BB48" s="4"/>
      <c r="BC48" s="4"/>
      <c r="BD48" s="4"/>
      <c r="BE48" s="4"/>
      <c r="BF48" s="4"/>
      <c r="BG48" s="4"/>
      <c r="BH48" s="4"/>
      <c r="BI48" s="4"/>
      <c r="BJ48" s="4"/>
      <c r="BK48" s="4"/>
      <c r="BL48" s="4"/>
      <c r="BM48" s="4"/>
      <c r="BN48" s="4"/>
      <c r="BO48" s="4"/>
      <c r="BP48" s="4"/>
      <c r="BQ48" s="4"/>
      <c r="BR48" s="165"/>
      <c r="BS48" s="169"/>
      <c r="CJ48" s="169"/>
    </row>
    <row r="49" spans="1:88" x14ac:dyDescent="0.25">
      <c r="A49" s="155"/>
      <c r="B49" s="155"/>
      <c r="C49" s="155"/>
      <c r="D49" s="155"/>
      <c r="E49" s="155"/>
      <c r="F49" s="155"/>
      <c r="G49" s="155"/>
      <c r="H49" s="155"/>
      <c r="I49" s="155"/>
      <c r="J49" s="155"/>
      <c r="K49" s="155"/>
      <c r="L49" s="155"/>
      <c r="M49" s="155"/>
      <c r="N49" s="155"/>
      <c r="O49" s="155"/>
      <c r="P49" s="155"/>
      <c r="Q49" s="159"/>
      <c r="R49" s="159"/>
      <c r="S49" s="159"/>
      <c r="T49" s="159"/>
      <c r="U49" s="159"/>
      <c r="V49" s="159"/>
      <c r="W49" s="159"/>
      <c r="X49" s="159"/>
      <c r="Y49" s="159"/>
      <c r="Z49" s="159"/>
      <c r="AA49" s="159"/>
      <c r="AB49" s="159"/>
      <c r="AC49" s="159"/>
      <c r="AD49" s="159"/>
      <c r="AE49" s="159"/>
      <c r="AF49" s="159"/>
      <c r="AG49" s="159"/>
      <c r="AH49" s="159"/>
      <c r="AI49" s="161"/>
      <c r="AJ49" s="161"/>
      <c r="AK49" s="161"/>
      <c r="AL49" s="161"/>
      <c r="AM49" s="161"/>
      <c r="AN49" s="161"/>
      <c r="AO49" s="161"/>
      <c r="AP49" s="161"/>
      <c r="AQ49" s="161"/>
      <c r="AR49" s="161"/>
      <c r="AS49" s="161"/>
      <c r="AT49" s="161"/>
      <c r="AU49" s="161"/>
      <c r="AV49" s="161"/>
      <c r="AW49" s="161"/>
      <c r="AX49" s="161"/>
      <c r="AY49" s="161"/>
      <c r="AZ49" s="161"/>
      <c r="BA49" s="165"/>
      <c r="BB49" s="165"/>
      <c r="BC49" s="165"/>
      <c r="BD49" s="165"/>
      <c r="BE49" s="165"/>
      <c r="BF49" s="165"/>
      <c r="BG49" s="165"/>
      <c r="BH49" s="165"/>
      <c r="BI49" s="165"/>
      <c r="BJ49" s="165"/>
      <c r="BK49" s="165"/>
      <c r="BL49" s="165"/>
      <c r="BM49" s="165"/>
      <c r="BN49" s="165"/>
      <c r="BO49" s="165"/>
      <c r="BP49" s="165"/>
      <c r="BQ49" s="165"/>
      <c r="BR49" s="165"/>
      <c r="BS49" s="169"/>
      <c r="BT49" s="169"/>
      <c r="BU49" s="169"/>
      <c r="BV49" s="169"/>
      <c r="BW49" s="169"/>
      <c r="BX49" s="169"/>
      <c r="BY49" s="169"/>
      <c r="BZ49" s="169"/>
      <c r="CA49" s="169"/>
      <c r="CB49" s="169"/>
      <c r="CC49" s="169"/>
      <c r="CD49" s="169"/>
      <c r="CE49" s="169"/>
      <c r="CF49" s="169"/>
      <c r="CG49" s="169"/>
      <c r="CH49" s="169"/>
      <c r="CI49" s="169"/>
      <c r="CJ49" s="169"/>
    </row>
    <row r="116" spans="18:33" x14ac:dyDescent="0.25">
      <c r="R116" s="4"/>
      <c r="S116" s="4"/>
      <c r="T116" s="4"/>
      <c r="U116" s="4"/>
      <c r="V116" s="4"/>
      <c r="W116" s="4"/>
      <c r="X116" s="4"/>
      <c r="Y116" s="4"/>
      <c r="Z116" s="4"/>
      <c r="AA116" s="4"/>
      <c r="AB116" s="4"/>
      <c r="AC116" s="4"/>
      <c r="AD116" s="4"/>
      <c r="AE116" s="4"/>
      <c r="AF116" s="4"/>
      <c r="AG116" s="4"/>
    </row>
    <row r="120" spans="18:33" x14ac:dyDescent="0.25">
      <c r="R120" s="4"/>
      <c r="S120" s="4"/>
      <c r="T120" s="4"/>
      <c r="U120" s="4"/>
      <c r="V120" s="4"/>
      <c r="W120" s="4"/>
      <c r="X120" s="4"/>
      <c r="Y120" s="4"/>
    </row>
    <row r="121" spans="18:33" x14ac:dyDescent="0.25">
      <c r="R121" s="4"/>
      <c r="S121" s="4"/>
      <c r="T121" s="4"/>
      <c r="U121" s="4"/>
      <c r="V121" s="4"/>
      <c r="W121" s="4"/>
      <c r="X121" s="4"/>
      <c r="Y121" s="4"/>
    </row>
    <row r="122" spans="18:33" x14ac:dyDescent="0.25">
      <c r="R122" s="4"/>
      <c r="S122" s="4"/>
      <c r="T122" s="4"/>
      <c r="U122" s="4"/>
      <c r="V122" s="4"/>
      <c r="W122" s="4"/>
      <c r="X122" s="4"/>
      <c r="Y122" s="4"/>
    </row>
    <row r="123" spans="18:33" x14ac:dyDescent="0.25">
      <c r="R123" s="4"/>
      <c r="S123" s="4"/>
      <c r="T123" s="4"/>
      <c r="U123" s="4"/>
      <c r="V123" s="4"/>
      <c r="W123" s="4"/>
      <c r="X123" s="4"/>
      <c r="Y123" s="4"/>
    </row>
    <row r="124" spans="18:33" x14ac:dyDescent="0.25">
      <c r="R124" s="4"/>
      <c r="S124" s="4"/>
      <c r="T124" s="4"/>
      <c r="U124" s="4"/>
      <c r="V124" s="4"/>
      <c r="W124" s="4"/>
      <c r="X124" s="4"/>
      <c r="Y124" s="4"/>
    </row>
    <row r="125" spans="18:33" x14ac:dyDescent="0.25">
      <c r="R125" s="4"/>
      <c r="S125" s="4"/>
      <c r="T125" s="4"/>
      <c r="U125" s="4"/>
      <c r="V125" s="4"/>
      <c r="W125" s="4"/>
      <c r="X125" s="4"/>
      <c r="Y125" s="4"/>
    </row>
    <row r="126" spans="18:33" x14ac:dyDescent="0.25">
      <c r="R126" s="4"/>
      <c r="S126" s="4"/>
      <c r="T126" s="4"/>
      <c r="U126" s="4"/>
      <c r="V126" s="4"/>
      <c r="W126" s="4"/>
      <c r="X126" s="4"/>
      <c r="Y126" s="4"/>
    </row>
    <row r="127" spans="18:33" x14ac:dyDescent="0.25">
      <c r="R127" s="4"/>
      <c r="S127" s="4"/>
      <c r="T127" s="4"/>
      <c r="U127" s="4"/>
      <c r="V127" s="4"/>
      <c r="W127" s="4"/>
      <c r="X127" s="4"/>
      <c r="Y127" s="4"/>
    </row>
    <row r="128" spans="18:33" x14ac:dyDescent="0.25">
      <c r="R128" s="4"/>
      <c r="S128" s="4"/>
      <c r="T128" s="4"/>
      <c r="U128" s="4"/>
      <c r="V128" s="4"/>
      <c r="W128" s="4"/>
      <c r="X128" s="4"/>
      <c r="Y128" s="4"/>
    </row>
    <row r="129" spans="2:25" x14ac:dyDescent="0.25">
      <c r="R129" s="4"/>
      <c r="S129" s="4"/>
      <c r="T129" s="4"/>
      <c r="U129" s="4"/>
      <c r="V129" s="4"/>
      <c r="W129" s="4"/>
      <c r="X129" s="4"/>
      <c r="Y129" s="4"/>
    </row>
    <row r="130" spans="2:25" x14ac:dyDescent="0.25">
      <c r="R130" s="4"/>
      <c r="S130" s="4"/>
      <c r="T130" s="4"/>
      <c r="U130" s="4"/>
      <c r="V130" s="4"/>
      <c r="W130" s="4"/>
      <c r="X130" s="4"/>
      <c r="Y130" s="4"/>
    </row>
    <row r="131" spans="2:25" x14ac:dyDescent="0.25">
      <c r="R131" s="4"/>
      <c r="S131" s="4"/>
      <c r="T131" s="4"/>
      <c r="U131" s="4"/>
      <c r="V131" s="4"/>
      <c r="W131" s="4"/>
      <c r="X131" s="4"/>
      <c r="Y131" s="4"/>
    </row>
    <row r="132" spans="2:25" x14ac:dyDescent="0.25">
      <c r="R132" s="4"/>
      <c r="S132" s="4"/>
      <c r="T132" s="4"/>
      <c r="U132" s="4"/>
      <c r="V132" s="4"/>
      <c r="W132" s="4"/>
      <c r="X132" s="4"/>
      <c r="Y132" s="4"/>
    </row>
    <row r="133" spans="2:25" x14ac:dyDescent="0.25">
      <c r="R133" s="4"/>
      <c r="S133" s="4"/>
      <c r="T133" s="4"/>
      <c r="U133" s="4"/>
      <c r="V133" s="4"/>
      <c r="W133" s="4"/>
      <c r="X133" s="4"/>
      <c r="Y133" s="4"/>
    </row>
    <row r="134" spans="2:25" x14ac:dyDescent="0.25">
      <c r="R134" s="4"/>
      <c r="S134" s="4"/>
      <c r="T134" s="4"/>
      <c r="U134" s="4"/>
      <c r="V134" s="4"/>
      <c r="W134" s="4"/>
      <c r="X134" s="4"/>
      <c r="Y134" s="4"/>
    </row>
    <row r="135" spans="2:25" x14ac:dyDescent="0.25">
      <c r="R135" s="4"/>
      <c r="S135" s="4"/>
      <c r="T135" s="4"/>
      <c r="U135" s="4"/>
      <c r="V135" s="4"/>
      <c r="W135" s="4"/>
      <c r="X135" s="4"/>
      <c r="Y135" s="4"/>
    </row>
    <row r="136" spans="2:25" x14ac:dyDescent="0.25">
      <c r="R136" s="4"/>
      <c r="S136" s="4"/>
      <c r="T136" s="4"/>
      <c r="U136" s="4"/>
      <c r="V136" s="4"/>
      <c r="W136" s="4"/>
      <c r="X136" s="4"/>
      <c r="Y136" s="4"/>
    </row>
    <row r="137" spans="2:25" x14ac:dyDescent="0.25">
      <c r="R137" s="4"/>
      <c r="S137" s="4"/>
      <c r="T137" s="4"/>
      <c r="U137" s="4"/>
      <c r="V137" s="4"/>
      <c r="W137" s="4"/>
      <c r="X137" s="4"/>
      <c r="Y137" s="4"/>
    </row>
    <row r="138" spans="2:25" x14ac:dyDescent="0.25">
      <c r="R138" s="4"/>
      <c r="S138" s="4"/>
      <c r="T138" s="4"/>
      <c r="U138" s="4"/>
      <c r="V138" s="4"/>
      <c r="W138" s="4"/>
      <c r="X138" s="4"/>
      <c r="Y138" s="4"/>
    </row>
    <row r="139" spans="2:25" x14ac:dyDescent="0.25">
      <c r="R139" s="4"/>
      <c r="S139" s="4"/>
      <c r="T139" s="4"/>
      <c r="U139" s="4"/>
      <c r="V139" s="4"/>
      <c r="W139" s="4"/>
      <c r="X139" s="4"/>
      <c r="Y139" s="4"/>
    </row>
    <row r="140" spans="2:25" x14ac:dyDescent="0.25">
      <c r="B140" s="4"/>
      <c r="C140" s="4"/>
      <c r="D140" s="4"/>
      <c r="E140" s="4"/>
      <c r="F140" s="4"/>
      <c r="G140" s="4"/>
      <c r="H140" s="4"/>
      <c r="I140" s="4"/>
      <c r="J140" s="4"/>
      <c r="K140" s="4"/>
      <c r="L140" s="4"/>
      <c r="M140" s="4"/>
      <c r="N140" s="4"/>
      <c r="O140" s="4"/>
      <c r="P140" s="4"/>
      <c r="Q140" s="4"/>
      <c r="R140" s="4"/>
      <c r="S140" s="4"/>
      <c r="T140" s="4"/>
      <c r="U140" s="4"/>
      <c r="V140" s="4"/>
      <c r="W140" s="4"/>
      <c r="X140" s="4"/>
      <c r="Y140" s="4"/>
    </row>
    <row r="141" spans="2:25" x14ac:dyDescent="0.25">
      <c r="B141" s="4"/>
      <c r="C141" s="4"/>
      <c r="D141" s="4"/>
      <c r="E141" s="4"/>
      <c r="F141" s="4"/>
      <c r="G141" s="4"/>
      <c r="H141" s="4"/>
      <c r="I141" s="4"/>
      <c r="J141" s="4"/>
      <c r="K141" s="4"/>
      <c r="L141" s="4"/>
      <c r="M141" s="4"/>
      <c r="N141" s="4"/>
      <c r="O141" s="4"/>
      <c r="P141" s="4"/>
      <c r="Q141" s="4"/>
      <c r="R141" s="4"/>
      <c r="S141" s="4"/>
      <c r="T141" s="4"/>
      <c r="U141" s="4"/>
      <c r="V141" s="4"/>
      <c r="W141" s="4"/>
      <c r="X141" s="4"/>
      <c r="Y141" s="4"/>
    </row>
    <row r="142" spans="2:25" x14ac:dyDescent="0.25">
      <c r="B142" s="4"/>
      <c r="C142" s="4"/>
      <c r="D142" s="4"/>
      <c r="E142" s="4"/>
      <c r="F142" s="4"/>
      <c r="G142" s="4"/>
      <c r="H142" s="4"/>
      <c r="I142" s="4"/>
      <c r="J142" s="4"/>
      <c r="K142" s="4"/>
      <c r="L142" s="4"/>
      <c r="M142" s="4"/>
      <c r="N142" s="4"/>
      <c r="O142" s="4"/>
      <c r="P142" s="4"/>
      <c r="Q142" s="4"/>
      <c r="R142" s="4"/>
      <c r="S142" s="4"/>
      <c r="T142" s="4"/>
      <c r="U142" s="4"/>
      <c r="V142" s="4"/>
      <c r="W142" s="4"/>
      <c r="X142" s="4"/>
      <c r="Y142" s="4"/>
    </row>
    <row r="143" spans="2:25" x14ac:dyDescent="0.25">
      <c r="B143" s="4"/>
      <c r="C143" s="4"/>
      <c r="D143" s="4"/>
      <c r="E143" s="4"/>
      <c r="F143" s="4"/>
      <c r="G143" s="4"/>
      <c r="H143" s="4"/>
      <c r="I143" s="4"/>
      <c r="J143" s="4"/>
      <c r="K143" s="4"/>
      <c r="L143" s="4"/>
      <c r="M143" s="4"/>
      <c r="N143" s="4"/>
      <c r="O143" s="4"/>
      <c r="P143" s="4"/>
      <c r="Q143" s="4"/>
      <c r="R143" s="4"/>
      <c r="S143" s="4"/>
      <c r="T143" s="4"/>
      <c r="U143" s="4"/>
      <c r="V143" s="4"/>
      <c r="W143" s="4"/>
      <c r="X143" s="4"/>
      <c r="Y143" s="4"/>
    </row>
    <row r="144" spans="2:25" x14ac:dyDescent="0.25">
      <c r="B144" s="4"/>
      <c r="C144" s="4"/>
      <c r="D144" s="4"/>
      <c r="E144" s="4"/>
      <c r="F144" s="4"/>
      <c r="G144" s="4"/>
      <c r="H144" s="4"/>
      <c r="I144" s="4"/>
      <c r="J144" s="4"/>
      <c r="K144" s="4"/>
      <c r="L144" s="4"/>
      <c r="M144" s="4"/>
      <c r="N144" s="4"/>
      <c r="O144" s="4"/>
      <c r="P144" s="4"/>
      <c r="Q144" s="4"/>
      <c r="R144" s="4"/>
      <c r="S144" s="4"/>
      <c r="T144" s="4"/>
      <c r="U144" s="4"/>
      <c r="V144" s="4"/>
      <c r="W144" s="4"/>
      <c r="X144" s="4"/>
      <c r="Y144" s="4"/>
    </row>
    <row r="145" spans="2:25" x14ac:dyDescent="0.25">
      <c r="B145" s="4"/>
      <c r="C145" s="4"/>
      <c r="D145" s="4"/>
      <c r="E145" s="4"/>
      <c r="F145" s="4"/>
      <c r="G145" s="4"/>
      <c r="H145" s="4"/>
      <c r="I145" s="4"/>
      <c r="J145" s="4"/>
      <c r="K145" s="4"/>
      <c r="L145" s="4"/>
      <c r="M145" s="4"/>
      <c r="N145" s="4"/>
      <c r="O145" s="4"/>
      <c r="P145" s="4"/>
      <c r="Q145" s="4"/>
      <c r="R145" s="4"/>
      <c r="S145" s="4"/>
      <c r="T145" s="4"/>
      <c r="U145" s="4"/>
      <c r="V145" s="4"/>
      <c r="W145" s="4"/>
      <c r="X145" s="4"/>
      <c r="Y145" s="4"/>
    </row>
    <row r="146" spans="2:25" x14ac:dyDescent="0.25">
      <c r="B146" s="4"/>
      <c r="C146" s="4"/>
      <c r="D146" s="4"/>
      <c r="E146" s="4"/>
      <c r="F146" s="4"/>
      <c r="G146" s="4"/>
      <c r="H146" s="4"/>
      <c r="I146" s="4"/>
      <c r="J146" s="4"/>
      <c r="K146" s="4"/>
      <c r="L146" s="4"/>
      <c r="M146" s="4"/>
      <c r="N146" s="4"/>
      <c r="O146" s="4"/>
      <c r="P146" s="4"/>
      <c r="Q146" s="4"/>
      <c r="R146" s="4"/>
      <c r="S146" s="4"/>
      <c r="T146" s="4"/>
      <c r="U146" s="4"/>
      <c r="V146" s="4"/>
      <c r="W146" s="4"/>
      <c r="X146" s="4"/>
      <c r="Y146" s="4"/>
    </row>
    <row r="147" spans="2:25" x14ac:dyDescent="0.25">
      <c r="B147" s="4"/>
      <c r="C147" s="4"/>
      <c r="D147" s="4"/>
      <c r="E147" s="4"/>
      <c r="F147" s="4"/>
      <c r="G147" s="4"/>
      <c r="H147" s="4"/>
      <c r="I147" s="4"/>
      <c r="J147" s="4"/>
      <c r="K147" s="4"/>
      <c r="L147" s="4"/>
      <c r="M147" s="4"/>
      <c r="N147" s="4"/>
      <c r="O147" s="4"/>
      <c r="P147" s="4"/>
      <c r="Q147" s="4"/>
      <c r="R147" s="4"/>
      <c r="S147" s="4"/>
      <c r="T147" s="4"/>
      <c r="U147" s="4"/>
      <c r="V147" s="4"/>
      <c r="W147" s="4"/>
      <c r="X147" s="4"/>
      <c r="Y147" s="4"/>
    </row>
    <row r="148" spans="2:25" x14ac:dyDescent="0.25">
      <c r="B148" s="4"/>
      <c r="C148" s="4"/>
      <c r="D148" s="4"/>
      <c r="E148" s="4"/>
      <c r="F148" s="4"/>
      <c r="G148" s="4"/>
      <c r="H148" s="4"/>
      <c r="I148" s="4"/>
      <c r="J148" s="4"/>
      <c r="K148" s="4"/>
      <c r="L148" s="4"/>
      <c r="M148" s="4"/>
      <c r="N148" s="4"/>
      <c r="O148" s="4"/>
      <c r="P148" s="4"/>
      <c r="Q148" s="4"/>
      <c r="R148" s="4"/>
      <c r="S148" s="4"/>
      <c r="T148" s="4"/>
      <c r="U148" s="4"/>
      <c r="V148" s="4"/>
      <c r="W148" s="4"/>
      <c r="X148" s="4"/>
      <c r="Y148" s="4"/>
    </row>
    <row r="149" spans="2:25" x14ac:dyDescent="0.25">
      <c r="B149" s="4"/>
      <c r="C149" s="4"/>
      <c r="D149" s="4"/>
      <c r="E149" s="4"/>
      <c r="F149" s="4"/>
      <c r="G149" s="4"/>
      <c r="H149" s="4"/>
      <c r="I149" s="4"/>
      <c r="J149" s="4"/>
      <c r="K149" s="4"/>
      <c r="L149" s="4"/>
      <c r="M149" s="4"/>
      <c r="N149" s="4"/>
      <c r="O149" s="4"/>
      <c r="P149" s="4"/>
      <c r="Q149" s="4"/>
      <c r="R149" s="4"/>
      <c r="S149" s="4"/>
      <c r="T149" s="4"/>
      <c r="U149" s="4"/>
      <c r="V149" s="4"/>
      <c r="W149" s="4"/>
      <c r="X149" s="4"/>
      <c r="Y149" s="4"/>
    </row>
    <row r="150" spans="2:25" x14ac:dyDescent="0.25">
      <c r="B150" s="4"/>
      <c r="C150" s="4"/>
      <c r="D150" s="4"/>
      <c r="E150" s="4"/>
      <c r="F150" s="4"/>
      <c r="G150" s="4"/>
      <c r="H150" s="4"/>
      <c r="I150" s="4"/>
      <c r="J150" s="4"/>
      <c r="K150" s="4"/>
      <c r="L150" s="4"/>
      <c r="M150" s="4"/>
      <c r="N150" s="4"/>
      <c r="O150" s="4"/>
      <c r="P150" s="4"/>
      <c r="Q150" s="4"/>
      <c r="R150" s="4"/>
      <c r="S150" s="4"/>
      <c r="T150" s="4"/>
      <c r="U150" s="4"/>
      <c r="V150" s="4"/>
      <c r="W150" s="4"/>
      <c r="X150" s="4"/>
      <c r="Y150" s="4"/>
    </row>
    <row r="151" spans="2:25" x14ac:dyDescent="0.25">
      <c r="B151" s="4"/>
      <c r="C151" s="4"/>
      <c r="D151" s="4"/>
      <c r="E151" s="4"/>
      <c r="F151" s="4"/>
      <c r="G151" s="4"/>
      <c r="H151" s="4"/>
      <c r="I151" s="4"/>
      <c r="J151" s="4"/>
      <c r="K151" s="4"/>
      <c r="L151" s="4"/>
      <c r="M151" s="4"/>
      <c r="N151" s="4"/>
      <c r="O151" s="4"/>
      <c r="P151" s="4"/>
      <c r="Q151" s="4"/>
      <c r="R151" s="4"/>
      <c r="S151" s="4"/>
      <c r="T151" s="4"/>
      <c r="U151" s="4"/>
      <c r="V151" s="4"/>
      <c r="W151" s="4"/>
      <c r="X151" s="4"/>
      <c r="Y151" s="4"/>
    </row>
    <row r="152" spans="2:25" x14ac:dyDescent="0.25">
      <c r="B152" s="4"/>
      <c r="C152" s="4"/>
      <c r="D152" s="4"/>
      <c r="E152" s="4"/>
      <c r="F152" s="4"/>
      <c r="G152" s="4"/>
      <c r="H152" s="4"/>
      <c r="I152" s="4"/>
      <c r="J152" s="4"/>
      <c r="K152" s="4"/>
      <c r="L152" s="4"/>
      <c r="M152" s="4"/>
      <c r="N152" s="4"/>
      <c r="O152" s="4"/>
      <c r="P152" s="4"/>
      <c r="Q152" s="4"/>
      <c r="R152" s="4"/>
      <c r="S152" s="4"/>
      <c r="T152" s="4"/>
      <c r="U152" s="4"/>
      <c r="V152" s="4"/>
      <c r="W152" s="4"/>
      <c r="X152" s="4"/>
      <c r="Y152" s="4"/>
    </row>
    <row r="153" spans="2:25" x14ac:dyDescent="0.25">
      <c r="B153" s="4"/>
      <c r="C153" s="4"/>
      <c r="D153" s="4"/>
      <c r="E153" s="4"/>
      <c r="F153" s="4"/>
      <c r="G153" s="4"/>
      <c r="H153" s="4"/>
      <c r="I153" s="4"/>
      <c r="J153" s="4"/>
      <c r="K153" s="4"/>
      <c r="L153" s="4"/>
      <c r="M153" s="4"/>
      <c r="N153" s="4"/>
      <c r="O153" s="4"/>
      <c r="P153" s="4"/>
      <c r="Q153" s="4"/>
      <c r="R153" s="4"/>
      <c r="S153" s="4"/>
      <c r="T153" s="4"/>
      <c r="U153" s="4"/>
      <c r="V153" s="4"/>
      <c r="W153" s="4"/>
      <c r="X153" s="4"/>
      <c r="Y153" s="4"/>
    </row>
    <row r="154" spans="2:25" x14ac:dyDescent="0.25">
      <c r="B154" s="4"/>
      <c r="C154" s="4"/>
      <c r="D154" s="4"/>
      <c r="E154" s="4"/>
      <c r="F154" s="4"/>
      <c r="G154" s="4"/>
      <c r="H154" s="4"/>
      <c r="I154" s="4"/>
      <c r="J154" s="4"/>
      <c r="K154" s="4"/>
      <c r="L154" s="4"/>
      <c r="M154" s="4"/>
      <c r="N154" s="4"/>
      <c r="O154" s="4"/>
      <c r="P154" s="4"/>
      <c r="Q154" s="4"/>
      <c r="R154" s="4"/>
      <c r="S154" s="4"/>
      <c r="T154" s="4"/>
      <c r="U154" s="4"/>
      <c r="V154" s="4"/>
      <c r="W154" s="4"/>
      <c r="X154" s="4"/>
      <c r="Y154" s="4"/>
    </row>
    <row r="155" spans="2:25" x14ac:dyDescent="0.25">
      <c r="B155" s="4"/>
      <c r="C155" s="4"/>
      <c r="D155" s="4"/>
      <c r="E155" s="4"/>
      <c r="F155" s="4"/>
      <c r="G155" s="4"/>
      <c r="H155" s="4"/>
      <c r="I155" s="4"/>
      <c r="J155" s="4"/>
      <c r="K155" s="4"/>
      <c r="L155" s="4"/>
      <c r="M155" s="4"/>
      <c r="N155" s="4"/>
      <c r="O155" s="4"/>
      <c r="P155" s="4"/>
      <c r="Q155" s="4"/>
      <c r="R155" s="4"/>
      <c r="S155" s="4"/>
      <c r="T155" s="4"/>
      <c r="U155" s="4"/>
      <c r="V155" s="4"/>
      <c r="W155" s="4"/>
      <c r="X155" s="4"/>
      <c r="Y155" s="4"/>
    </row>
    <row r="156" spans="2:25" x14ac:dyDescent="0.25">
      <c r="B156" s="4"/>
      <c r="C156" s="4"/>
      <c r="D156" s="4"/>
      <c r="E156" s="4"/>
      <c r="F156" s="4"/>
      <c r="G156" s="4"/>
      <c r="H156" s="4"/>
      <c r="I156" s="4"/>
      <c r="J156" s="4"/>
      <c r="K156" s="4"/>
      <c r="L156" s="4"/>
      <c r="M156" s="4"/>
      <c r="N156" s="4"/>
      <c r="O156" s="4"/>
      <c r="P156" s="4"/>
      <c r="Q156" s="4"/>
      <c r="R156" s="4"/>
      <c r="S156" s="4"/>
      <c r="T156" s="4"/>
      <c r="U156" s="4"/>
      <c r="V156" s="4"/>
      <c r="W156" s="4"/>
      <c r="X156" s="4"/>
      <c r="Y156" s="4"/>
    </row>
    <row r="157" spans="2:25" x14ac:dyDescent="0.25">
      <c r="B157" s="4"/>
      <c r="C157" s="4"/>
      <c r="D157" s="4"/>
      <c r="E157" s="4"/>
      <c r="F157" s="4"/>
      <c r="G157" s="4"/>
      <c r="H157" s="4"/>
      <c r="I157" s="4"/>
      <c r="J157" s="4"/>
      <c r="K157" s="4"/>
      <c r="L157" s="4"/>
      <c r="M157" s="4"/>
      <c r="N157" s="4"/>
      <c r="O157" s="4"/>
      <c r="P157" s="4"/>
      <c r="Q157" s="4"/>
      <c r="R157" s="4"/>
      <c r="S157" s="4"/>
      <c r="T157" s="4"/>
      <c r="U157" s="4"/>
      <c r="V157" s="4"/>
      <c r="W157" s="4"/>
      <c r="X157" s="4"/>
      <c r="Y157" s="4"/>
    </row>
    <row r="158" spans="2:25" x14ac:dyDescent="0.25">
      <c r="B158" s="4"/>
      <c r="C158" s="4"/>
      <c r="D158" s="4"/>
      <c r="E158" s="4"/>
      <c r="F158" s="4"/>
      <c r="G158" s="4"/>
      <c r="H158" s="4"/>
      <c r="I158" s="4"/>
      <c r="J158" s="4"/>
      <c r="K158" s="4"/>
      <c r="L158" s="4"/>
      <c r="M158" s="4"/>
      <c r="N158" s="4"/>
      <c r="O158" s="4"/>
      <c r="P158" s="4"/>
      <c r="Q158" s="4"/>
      <c r="R158" s="4"/>
      <c r="S158" s="4"/>
      <c r="T158" s="4"/>
      <c r="U158" s="4"/>
      <c r="V158" s="4"/>
      <c r="W158" s="4"/>
      <c r="X158" s="4"/>
      <c r="Y158" s="4"/>
    </row>
    <row r="159" spans="2:25" x14ac:dyDescent="0.25">
      <c r="B159" s="4"/>
      <c r="C159" s="4"/>
      <c r="D159" s="4"/>
      <c r="E159" s="4"/>
      <c r="F159" s="4"/>
      <c r="G159" s="4"/>
      <c r="H159" s="4"/>
      <c r="I159" s="4"/>
      <c r="J159" s="4"/>
      <c r="K159" s="4"/>
      <c r="L159" s="4"/>
      <c r="M159" s="4"/>
      <c r="N159" s="4"/>
      <c r="O159" s="4"/>
      <c r="P159" s="4"/>
      <c r="Q159" s="4"/>
      <c r="R159" s="4"/>
      <c r="S159" s="4"/>
      <c r="T159" s="4"/>
      <c r="U159" s="4"/>
      <c r="V159" s="4"/>
      <c r="W159" s="4"/>
      <c r="X159" s="4"/>
      <c r="Y159" s="4"/>
    </row>
    <row r="160" spans="2:25" x14ac:dyDescent="0.25">
      <c r="B160" s="4"/>
      <c r="C160" s="4"/>
      <c r="D160" s="4"/>
      <c r="E160" s="4"/>
      <c r="F160" s="4"/>
      <c r="G160" s="4"/>
      <c r="H160" s="4"/>
      <c r="I160" s="4"/>
      <c r="J160" s="4"/>
      <c r="K160" s="4"/>
      <c r="L160" s="4"/>
      <c r="M160" s="4"/>
      <c r="N160" s="4"/>
      <c r="O160" s="4"/>
      <c r="P160" s="4"/>
      <c r="Q160" s="4"/>
      <c r="R160" s="4"/>
      <c r="S160" s="4"/>
      <c r="T160" s="4"/>
      <c r="U160" s="4"/>
      <c r="V160" s="4"/>
      <c r="W160" s="4"/>
      <c r="X160" s="4"/>
      <c r="Y160" s="4"/>
    </row>
    <row r="161" spans="2:25" x14ac:dyDescent="0.25">
      <c r="B161" s="4"/>
      <c r="C161" s="4"/>
      <c r="D161" s="4"/>
      <c r="E161" s="4"/>
      <c r="F161" s="4"/>
      <c r="G161" s="4"/>
      <c r="H161" s="4"/>
      <c r="I161" s="4"/>
      <c r="J161" s="4"/>
      <c r="K161" s="4"/>
      <c r="L161" s="4"/>
      <c r="M161" s="4"/>
      <c r="N161" s="4"/>
      <c r="O161" s="4"/>
      <c r="P161" s="4"/>
      <c r="Q161" s="4"/>
      <c r="R161" s="4"/>
      <c r="S161" s="4"/>
      <c r="T161" s="4"/>
      <c r="U161" s="4"/>
      <c r="V161" s="4"/>
      <c r="W161" s="4"/>
      <c r="X161" s="4"/>
      <c r="Y161" s="4"/>
    </row>
    <row r="162" spans="2:25" x14ac:dyDescent="0.25">
      <c r="B162" s="4"/>
      <c r="C162" s="4"/>
      <c r="D162" s="4"/>
      <c r="E162" s="4"/>
      <c r="F162" s="4"/>
      <c r="G162" s="4"/>
      <c r="H162" s="4"/>
      <c r="I162" s="4"/>
      <c r="J162" s="4"/>
      <c r="K162" s="4"/>
      <c r="L162" s="4"/>
      <c r="M162" s="4"/>
      <c r="N162" s="4"/>
      <c r="O162" s="4"/>
      <c r="P162" s="4"/>
      <c r="Q162" s="4"/>
      <c r="R162" s="4"/>
      <c r="S162" s="4"/>
      <c r="T162" s="4"/>
      <c r="U162" s="4"/>
      <c r="V162" s="4"/>
      <c r="W162" s="4"/>
      <c r="X162" s="4"/>
      <c r="Y162" s="4"/>
    </row>
    <row r="163" spans="2:25" x14ac:dyDescent="0.25">
      <c r="B163" s="4"/>
      <c r="C163" s="4"/>
      <c r="D163" s="4"/>
      <c r="E163" s="4"/>
      <c r="F163" s="4"/>
      <c r="G163" s="4"/>
      <c r="H163" s="4"/>
      <c r="I163" s="4"/>
      <c r="J163" s="4"/>
      <c r="K163" s="4"/>
      <c r="L163" s="4"/>
      <c r="M163" s="4"/>
      <c r="N163" s="4"/>
      <c r="O163" s="4"/>
      <c r="P163" s="4"/>
      <c r="Q163" s="4"/>
      <c r="R163" s="4"/>
      <c r="S163" s="4"/>
      <c r="T163" s="4"/>
      <c r="U163" s="4"/>
      <c r="V163" s="4"/>
      <c r="W163" s="4"/>
      <c r="X163" s="4"/>
      <c r="Y163" s="4"/>
    </row>
    <row r="164" spans="2:25" x14ac:dyDescent="0.25">
      <c r="B164" s="4"/>
      <c r="C164" s="4"/>
      <c r="D164" s="4"/>
      <c r="E164" s="4"/>
      <c r="F164" s="4"/>
      <c r="G164" s="4"/>
      <c r="H164" s="4"/>
      <c r="I164" s="4"/>
      <c r="J164" s="4"/>
      <c r="K164" s="4"/>
      <c r="L164" s="4"/>
      <c r="M164" s="4"/>
      <c r="N164" s="4"/>
      <c r="O164" s="4"/>
      <c r="P164" s="4"/>
      <c r="Q164" s="4"/>
      <c r="R164" s="4"/>
      <c r="S164" s="4"/>
      <c r="T164" s="4"/>
      <c r="U164" s="4"/>
      <c r="V164" s="4"/>
      <c r="W164" s="4"/>
      <c r="X164" s="4"/>
      <c r="Y164" s="4"/>
    </row>
    <row r="165" spans="2:25" x14ac:dyDescent="0.25">
      <c r="B165" s="4"/>
      <c r="C165" s="4"/>
      <c r="D165" s="4"/>
      <c r="E165" s="4"/>
      <c r="F165" s="4"/>
      <c r="G165" s="4"/>
      <c r="H165" s="4"/>
      <c r="I165" s="4"/>
      <c r="J165" s="4"/>
      <c r="K165" s="4"/>
      <c r="L165" s="4"/>
      <c r="M165" s="4"/>
      <c r="N165" s="4"/>
      <c r="O165" s="4"/>
      <c r="P165" s="4"/>
      <c r="Q165" s="4"/>
      <c r="R165" s="4"/>
      <c r="S165" s="4"/>
      <c r="T165" s="4"/>
      <c r="U165" s="4"/>
      <c r="V165" s="4"/>
      <c r="W165" s="4"/>
      <c r="X165" s="4"/>
      <c r="Y165" s="4"/>
    </row>
    <row r="166" spans="2:25" x14ac:dyDescent="0.25">
      <c r="B166" s="4"/>
      <c r="C166" s="4"/>
      <c r="D166" s="4"/>
      <c r="E166" s="4"/>
      <c r="F166" s="4"/>
      <c r="G166" s="4"/>
      <c r="H166" s="4"/>
      <c r="I166" s="4"/>
      <c r="J166" s="4"/>
      <c r="K166" s="4"/>
      <c r="L166" s="4"/>
      <c r="M166" s="4"/>
      <c r="N166" s="4"/>
      <c r="O166" s="4"/>
      <c r="P166" s="4"/>
      <c r="Q166" s="4"/>
      <c r="R166" s="4"/>
      <c r="S166" s="4"/>
      <c r="T166" s="4"/>
      <c r="U166" s="4"/>
      <c r="V166" s="4"/>
      <c r="W166" s="4"/>
      <c r="X166" s="4"/>
      <c r="Y166" s="4"/>
    </row>
    <row r="167" spans="2:25" x14ac:dyDescent="0.25">
      <c r="B167" s="4"/>
      <c r="C167" s="4"/>
      <c r="D167" s="4"/>
      <c r="E167" s="4"/>
      <c r="F167" s="4"/>
      <c r="G167" s="4"/>
      <c r="H167" s="4"/>
      <c r="I167" s="4"/>
      <c r="J167" s="4"/>
      <c r="K167" s="4"/>
      <c r="L167" s="4"/>
      <c r="M167" s="4"/>
      <c r="N167" s="4"/>
      <c r="O167" s="4"/>
      <c r="P167" s="4"/>
      <c r="Q167" s="4"/>
      <c r="R167" s="4"/>
      <c r="S167" s="4"/>
      <c r="T167" s="4"/>
      <c r="U167" s="4"/>
      <c r="V167" s="4"/>
      <c r="W167" s="4"/>
      <c r="X167" s="4"/>
      <c r="Y167" s="4"/>
    </row>
    <row r="168" spans="2:25" x14ac:dyDescent="0.25">
      <c r="B168" s="4"/>
      <c r="C168" s="4"/>
      <c r="D168" s="4"/>
      <c r="E168" s="4"/>
      <c r="F168" s="4"/>
      <c r="G168" s="4"/>
      <c r="H168" s="4"/>
      <c r="I168" s="4"/>
      <c r="J168" s="4"/>
      <c r="K168" s="4"/>
      <c r="L168" s="4"/>
      <c r="M168" s="4"/>
      <c r="N168" s="4"/>
      <c r="O168" s="4"/>
      <c r="P168" s="4"/>
      <c r="Q168" s="4"/>
      <c r="R168" s="4"/>
      <c r="S168" s="4"/>
      <c r="T168" s="4"/>
      <c r="U168" s="4"/>
      <c r="V168" s="4"/>
      <c r="W168" s="4"/>
      <c r="X168" s="4"/>
      <c r="Y168" s="4"/>
    </row>
    <row r="169" spans="2:25" x14ac:dyDescent="0.25">
      <c r="B169" s="4"/>
      <c r="C169" s="4"/>
      <c r="D169" s="4"/>
      <c r="E169" s="4"/>
      <c r="F169" s="4"/>
      <c r="G169" s="4"/>
      <c r="H169" s="4"/>
      <c r="I169" s="4"/>
      <c r="J169" s="4"/>
      <c r="K169" s="4"/>
      <c r="L169" s="4"/>
      <c r="M169" s="4"/>
      <c r="N169" s="4"/>
      <c r="O169" s="4"/>
      <c r="P169" s="4"/>
      <c r="Q169" s="4"/>
      <c r="R169" s="4"/>
      <c r="S169" s="4"/>
      <c r="T169" s="4"/>
      <c r="U169" s="4"/>
      <c r="V169" s="4"/>
      <c r="W169" s="4"/>
      <c r="X169" s="4"/>
      <c r="Y169" s="4"/>
    </row>
    <row r="170" spans="2:25" x14ac:dyDescent="0.25">
      <c r="B170" s="4"/>
      <c r="C170" s="4"/>
      <c r="D170" s="4"/>
      <c r="E170" s="4"/>
      <c r="F170" s="4"/>
      <c r="G170" s="4"/>
      <c r="H170" s="4"/>
      <c r="I170" s="4"/>
      <c r="J170" s="4"/>
      <c r="K170" s="4"/>
      <c r="L170" s="4"/>
      <c r="M170" s="4"/>
      <c r="N170" s="4"/>
      <c r="O170" s="4"/>
      <c r="P170" s="4"/>
      <c r="Q170" s="4"/>
      <c r="R170" s="4"/>
      <c r="S170" s="4"/>
      <c r="T170" s="4"/>
      <c r="U170" s="4"/>
      <c r="V170" s="4"/>
      <c r="W170" s="4"/>
      <c r="X170" s="4"/>
      <c r="Y170" s="4"/>
    </row>
    <row r="171" spans="2:25" x14ac:dyDescent="0.25">
      <c r="B171" s="4"/>
      <c r="C171" s="4"/>
      <c r="D171" s="4"/>
      <c r="E171" s="4"/>
      <c r="F171" s="4"/>
      <c r="G171" s="4"/>
      <c r="H171" s="4"/>
      <c r="I171" s="4"/>
      <c r="J171" s="4"/>
      <c r="K171" s="4"/>
      <c r="L171" s="4"/>
      <c r="M171" s="4"/>
      <c r="N171" s="4"/>
      <c r="O171" s="4"/>
      <c r="P171" s="4"/>
      <c r="Q171" s="4"/>
      <c r="R171" s="4"/>
      <c r="S171" s="4"/>
      <c r="T171" s="4"/>
      <c r="U171" s="4"/>
      <c r="V171" s="4"/>
      <c r="W171" s="4"/>
      <c r="X171" s="4"/>
      <c r="Y171" s="4"/>
    </row>
    <row r="172" spans="2:25" x14ac:dyDescent="0.25">
      <c r="B172" s="4"/>
      <c r="C172" s="4"/>
      <c r="D172" s="4"/>
      <c r="E172" s="4"/>
      <c r="F172" s="4"/>
      <c r="G172" s="4"/>
      <c r="H172" s="4"/>
      <c r="I172" s="4"/>
      <c r="J172" s="4"/>
      <c r="K172" s="4"/>
      <c r="L172" s="4"/>
      <c r="M172" s="4"/>
      <c r="N172" s="4"/>
      <c r="O172" s="4"/>
      <c r="P172" s="4"/>
      <c r="Q172" s="4"/>
      <c r="R172" s="4"/>
      <c r="S172" s="4"/>
      <c r="T172" s="4"/>
      <c r="U172" s="4"/>
      <c r="V172" s="4"/>
      <c r="W172" s="4"/>
      <c r="X172" s="4"/>
      <c r="Y172" s="4"/>
    </row>
    <row r="173" spans="2:25" x14ac:dyDescent="0.25">
      <c r="B173" s="4"/>
      <c r="C173" s="4"/>
      <c r="D173" s="4"/>
      <c r="E173" s="4"/>
      <c r="F173" s="4"/>
      <c r="G173" s="4"/>
      <c r="H173" s="4"/>
      <c r="I173" s="4"/>
      <c r="J173" s="4"/>
      <c r="K173" s="4"/>
      <c r="L173" s="4"/>
      <c r="M173" s="4"/>
      <c r="N173" s="4"/>
      <c r="O173" s="4"/>
      <c r="P173" s="4"/>
      <c r="Q173" s="4"/>
      <c r="R173" s="4"/>
      <c r="S173" s="4"/>
      <c r="T173" s="4"/>
      <c r="U173" s="4"/>
      <c r="V173" s="4"/>
      <c r="W173" s="4"/>
      <c r="X173" s="4"/>
      <c r="Y173" s="4"/>
    </row>
    <row r="174" spans="2:25" x14ac:dyDescent="0.25">
      <c r="B174" s="4"/>
      <c r="C174" s="4"/>
      <c r="D174" s="4"/>
      <c r="E174" s="4"/>
      <c r="F174" s="4"/>
      <c r="G174" s="4"/>
      <c r="H174" s="4"/>
      <c r="I174" s="4"/>
      <c r="J174" s="4"/>
      <c r="K174" s="4"/>
      <c r="L174" s="4"/>
      <c r="M174" s="4"/>
      <c r="N174" s="4"/>
      <c r="O174" s="4"/>
      <c r="P174" s="4"/>
      <c r="Q174" s="4"/>
      <c r="R174" s="4"/>
      <c r="S174" s="4"/>
      <c r="T174" s="4"/>
      <c r="U174" s="4"/>
      <c r="V174" s="4"/>
      <c r="W174" s="4"/>
      <c r="X174" s="4"/>
      <c r="Y174" s="4"/>
    </row>
    <row r="175" spans="2:25" x14ac:dyDescent="0.25">
      <c r="B175" s="4"/>
      <c r="C175" s="4"/>
      <c r="D175" s="4"/>
      <c r="E175" s="4"/>
      <c r="F175" s="4"/>
      <c r="G175" s="4"/>
      <c r="H175" s="4"/>
      <c r="I175" s="4"/>
      <c r="J175" s="4"/>
      <c r="K175" s="4"/>
      <c r="L175" s="4"/>
      <c r="M175" s="4"/>
      <c r="N175" s="4"/>
      <c r="O175" s="4"/>
      <c r="P175" s="4"/>
      <c r="Q175" s="4"/>
      <c r="R175" s="4"/>
      <c r="S175" s="4"/>
      <c r="T175" s="4"/>
      <c r="U175" s="4"/>
      <c r="V175" s="4"/>
      <c r="W175" s="4"/>
      <c r="X175" s="4"/>
      <c r="Y175" s="4"/>
    </row>
    <row r="176" spans="2:25" x14ac:dyDescent="0.25">
      <c r="B176" s="4"/>
      <c r="C176" s="4"/>
      <c r="D176" s="4"/>
      <c r="E176" s="4"/>
      <c r="F176" s="4"/>
      <c r="G176" s="4"/>
      <c r="H176" s="4"/>
      <c r="I176" s="4"/>
      <c r="J176" s="4"/>
      <c r="K176" s="4"/>
      <c r="L176" s="4"/>
      <c r="M176" s="4"/>
      <c r="N176" s="4"/>
      <c r="O176" s="4"/>
      <c r="P176" s="4"/>
      <c r="Q176" s="4"/>
      <c r="R176" s="4"/>
      <c r="S176" s="4"/>
      <c r="T176" s="4"/>
      <c r="U176" s="4"/>
      <c r="V176" s="4"/>
      <c r="W176" s="4"/>
      <c r="X176" s="4"/>
      <c r="Y176" s="4"/>
    </row>
    <row r="177" spans="2:25" x14ac:dyDescent="0.25">
      <c r="B177" s="4"/>
      <c r="C177" s="4"/>
      <c r="D177" s="4"/>
      <c r="E177" s="4"/>
      <c r="F177" s="4"/>
      <c r="G177" s="4"/>
      <c r="H177" s="4"/>
      <c r="I177" s="4"/>
      <c r="J177" s="4"/>
      <c r="K177" s="4"/>
      <c r="L177" s="4"/>
      <c r="M177" s="4"/>
      <c r="N177" s="4"/>
      <c r="O177" s="4"/>
      <c r="P177" s="4"/>
      <c r="Q177" s="4"/>
      <c r="R177" s="4"/>
      <c r="S177" s="4"/>
      <c r="T177" s="4"/>
      <c r="U177" s="4"/>
      <c r="V177" s="4"/>
      <c r="W177" s="4"/>
      <c r="X177" s="4"/>
      <c r="Y177" s="4"/>
    </row>
    <row r="178" spans="2:25" x14ac:dyDescent="0.25">
      <c r="B178" s="4"/>
      <c r="C178" s="4"/>
      <c r="D178" s="4"/>
      <c r="E178" s="4"/>
      <c r="F178" s="4"/>
      <c r="G178" s="4"/>
      <c r="H178" s="4"/>
      <c r="I178" s="4"/>
      <c r="J178" s="4"/>
      <c r="K178" s="4"/>
      <c r="L178" s="4"/>
      <c r="M178" s="4"/>
      <c r="N178" s="4"/>
      <c r="O178" s="4"/>
      <c r="P178" s="4"/>
      <c r="Q178" s="4"/>
      <c r="R178" s="4"/>
      <c r="S178" s="4"/>
      <c r="T178" s="4"/>
      <c r="U178" s="4"/>
      <c r="V178" s="4"/>
      <c r="W178" s="4"/>
      <c r="X178" s="4"/>
      <c r="Y178" s="4"/>
    </row>
    <row r="179" spans="2:25" x14ac:dyDescent="0.25">
      <c r="B179" s="4"/>
      <c r="C179" s="4"/>
      <c r="D179" s="4"/>
      <c r="E179" s="4"/>
      <c r="F179" s="4"/>
      <c r="G179" s="4"/>
      <c r="H179" s="4"/>
      <c r="I179" s="4"/>
      <c r="J179" s="4"/>
      <c r="K179" s="4"/>
      <c r="L179" s="4"/>
      <c r="M179" s="4"/>
      <c r="N179" s="4"/>
      <c r="O179" s="4"/>
      <c r="P179" s="4"/>
      <c r="Q179" s="4"/>
      <c r="R179" s="4"/>
      <c r="S179" s="4"/>
      <c r="T179" s="4"/>
      <c r="U179" s="4"/>
      <c r="V179" s="4"/>
      <c r="W179" s="4"/>
      <c r="X179" s="4"/>
      <c r="Y179" s="4"/>
    </row>
    <row r="180" spans="2:25" x14ac:dyDescent="0.25">
      <c r="B180" s="4"/>
      <c r="C180" s="4"/>
      <c r="D180" s="4"/>
      <c r="E180" s="4"/>
      <c r="F180" s="4"/>
      <c r="G180" s="4"/>
      <c r="H180" s="4"/>
      <c r="I180" s="4"/>
      <c r="J180" s="4"/>
      <c r="K180" s="4"/>
      <c r="L180" s="4"/>
      <c r="M180" s="4"/>
      <c r="N180" s="4"/>
      <c r="O180" s="4"/>
      <c r="P180" s="4"/>
      <c r="Q180" s="4"/>
      <c r="R180" s="4"/>
      <c r="S180" s="4"/>
      <c r="T180" s="4"/>
      <c r="U180" s="4"/>
      <c r="V180" s="4"/>
      <c r="W180" s="4"/>
      <c r="X180" s="4"/>
      <c r="Y180" s="4"/>
    </row>
    <row r="181" spans="2:25" x14ac:dyDescent="0.25">
      <c r="B181" s="4"/>
      <c r="C181" s="4"/>
      <c r="D181" s="4"/>
      <c r="E181" s="4"/>
      <c r="F181" s="4"/>
      <c r="G181" s="4"/>
      <c r="H181" s="4"/>
      <c r="I181" s="4"/>
      <c r="J181" s="4"/>
      <c r="K181" s="4"/>
      <c r="L181" s="4"/>
      <c r="M181" s="4"/>
      <c r="N181" s="4"/>
      <c r="O181" s="4"/>
      <c r="P181" s="4"/>
      <c r="Q181" s="4"/>
      <c r="R181" s="4"/>
      <c r="S181" s="4"/>
      <c r="T181" s="4"/>
      <c r="U181" s="4"/>
      <c r="V181" s="4"/>
      <c r="W181" s="4"/>
      <c r="X181" s="4"/>
      <c r="Y181" s="4"/>
    </row>
    <row r="182" spans="2:25" x14ac:dyDescent="0.25">
      <c r="B182" s="4"/>
      <c r="C182" s="4"/>
      <c r="D182" s="4"/>
      <c r="E182" s="4"/>
      <c r="F182" s="4"/>
      <c r="G182" s="4"/>
      <c r="H182" s="4"/>
      <c r="I182" s="4"/>
      <c r="J182" s="4"/>
      <c r="K182" s="4"/>
      <c r="L182" s="4"/>
      <c r="M182" s="4"/>
      <c r="N182" s="4"/>
      <c r="O182" s="4"/>
      <c r="P182" s="4"/>
      <c r="Q182" s="4"/>
      <c r="R182" s="4"/>
      <c r="S182" s="4"/>
      <c r="T182" s="4"/>
      <c r="U182" s="4"/>
      <c r="V182" s="4"/>
      <c r="W182" s="4"/>
      <c r="X182" s="4"/>
      <c r="Y182" s="4"/>
    </row>
    <row r="183" spans="2:25" x14ac:dyDescent="0.25">
      <c r="B183" s="4"/>
      <c r="C183" s="4"/>
      <c r="D183" s="4"/>
      <c r="E183" s="4"/>
      <c r="F183" s="4"/>
      <c r="G183" s="4"/>
      <c r="H183" s="4"/>
      <c r="I183" s="4"/>
      <c r="J183" s="4"/>
      <c r="K183" s="4"/>
      <c r="L183" s="4"/>
      <c r="M183" s="4"/>
      <c r="N183" s="4"/>
      <c r="O183" s="4"/>
      <c r="P183" s="4"/>
      <c r="Q183" s="4"/>
      <c r="R183" s="4"/>
      <c r="S183" s="4"/>
      <c r="T183" s="4"/>
      <c r="U183" s="4"/>
      <c r="V183" s="4"/>
      <c r="W183" s="4"/>
      <c r="X183" s="4"/>
      <c r="Y183" s="4"/>
    </row>
    <row r="184" spans="2:25" x14ac:dyDescent="0.25">
      <c r="B184" s="4"/>
      <c r="C184" s="4"/>
      <c r="D184" s="4"/>
      <c r="E184" s="4"/>
      <c r="F184" s="4"/>
      <c r="G184" s="4"/>
      <c r="H184" s="4"/>
      <c r="I184" s="4"/>
      <c r="J184" s="4"/>
      <c r="K184" s="4"/>
      <c r="L184" s="4"/>
      <c r="M184" s="4"/>
      <c r="N184" s="4"/>
      <c r="O184" s="4"/>
      <c r="P184" s="4"/>
      <c r="Q184" s="4"/>
      <c r="R184" s="4"/>
      <c r="S184" s="4"/>
      <c r="T184" s="4"/>
      <c r="U184" s="4"/>
      <c r="V184" s="4"/>
      <c r="W184" s="4"/>
      <c r="X184" s="4"/>
      <c r="Y184" s="4"/>
    </row>
    <row r="185" spans="2:25" x14ac:dyDescent="0.25">
      <c r="B185" s="4"/>
      <c r="C185" s="4"/>
      <c r="D185" s="4"/>
      <c r="E185" s="4"/>
      <c r="F185" s="4"/>
      <c r="G185" s="4"/>
      <c r="H185" s="4"/>
      <c r="I185" s="4"/>
      <c r="J185" s="4"/>
      <c r="K185" s="4"/>
      <c r="L185" s="4"/>
      <c r="M185" s="4"/>
      <c r="N185" s="4"/>
      <c r="O185" s="4"/>
      <c r="P185" s="4"/>
      <c r="Q185" s="4"/>
      <c r="R185" s="4"/>
      <c r="S185" s="4"/>
      <c r="T185" s="4"/>
      <c r="U185" s="4"/>
      <c r="V185" s="4"/>
      <c r="W185" s="4"/>
      <c r="X185" s="4"/>
      <c r="Y185" s="4"/>
    </row>
    <row r="186" spans="2:25" x14ac:dyDescent="0.25">
      <c r="B186" s="4"/>
      <c r="C186" s="4"/>
      <c r="D186" s="4"/>
      <c r="E186" s="4"/>
      <c r="F186" s="4"/>
      <c r="G186" s="4"/>
      <c r="H186" s="4"/>
      <c r="I186" s="4"/>
      <c r="J186" s="4"/>
      <c r="K186" s="4"/>
      <c r="L186" s="4"/>
      <c r="M186" s="4"/>
      <c r="N186" s="4"/>
      <c r="O186" s="4"/>
      <c r="P186" s="4"/>
      <c r="Q186" s="4"/>
      <c r="R186" s="4"/>
      <c r="S186" s="4"/>
      <c r="T186" s="4"/>
      <c r="U186" s="4"/>
      <c r="V186" s="4"/>
      <c r="W186" s="4"/>
      <c r="X186" s="4"/>
      <c r="Y186" s="4"/>
    </row>
    <row r="187" spans="2:25" x14ac:dyDescent="0.25">
      <c r="B187" s="4"/>
      <c r="C187" s="4"/>
      <c r="D187" s="4"/>
      <c r="E187" s="4"/>
      <c r="F187" s="4"/>
      <c r="G187" s="4"/>
      <c r="H187" s="4"/>
      <c r="I187" s="4"/>
      <c r="J187" s="4"/>
      <c r="K187" s="4"/>
      <c r="L187" s="4"/>
      <c r="M187" s="4"/>
      <c r="N187" s="4"/>
      <c r="O187" s="4"/>
      <c r="P187" s="4"/>
      <c r="Q187" s="4"/>
      <c r="R187" s="4"/>
      <c r="S187" s="4"/>
      <c r="T187" s="4"/>
      <c r="U187" s="4"/>
      <c r="V187" s="4"/>
      <c r="W187" s="4"/>
      <c r="X187" s="4"/>
      <c r="Y187" s="4"/>
    </row>
    <row r="188" spans="2:25" x14ac:dyDescent="0.25">
      <c r="B188" s="4"/>
      <c r="C188" s="4"/>
      <c r="D188" s="4"/>
      <c r="E188" s="4"/>
      <c r="F188" s="4"/>
      <c r="G188" s="4"/>
      <c r="H188" s="4"/>
      <c r="I188" s="4"/>
      <c r="J188" s="4"/>
      <c r="K188" s="4"/>
      <c r="L188" s="4"/>
      <c r="M188" s="4"/>
      <c r="N188" s="4"/>
      <c r="O188" s="4"/>
      <c r="P188" s="4"/>
      <c r="Q188" s="4"/>
      <c r="R188" s="4"/>
      <c r="S188" s="4"/>
      <c r="T188" s="4"/>
      <c r="U188" s="4"/>
      <c r="V188" s="4"/>
      <c r="W188" s="4"/>
      <c r="X188" s="4"/>
      <c r="Y188" s="4"/>
    </row>
    <row r="189" spans="2:25" x14ac:dyDescent="0.25">
      <c r="B189" s="4"/>
      <c r="C189" s="4"/>
      <c r="D189" s="4"/>
      <c r="E189" s="4"/>
      <c r="F189" s="4"/>
      <c r="G189" s="4"/>
      <c r="H189" s="4"/>
      <c r="I189" s="4"/>
      <c r="J189" s="4"/>
      <c r="K189" s="4"/>
      <c r="L189" s="4"/>
      <c r="M189" s="4"/>
      <c r="N189" s="4"/>
      <c r="O189" s="4"/>
      <c r="P189" s="4"/>
      <c r="Q189" s="4"/>
      <c r="R189" s="4"/>
      <c r="S189" s="4"/>
      <c r="T189" s="4"/>
      <c r="U189" s="4"/>
      <c r="V189" s="4"/>
      <c r="W189" s="4"/>
      <c r="X189" s="4"/>
      <c r="Y189" s="4"/>
    </row>
    <row r="190" spans="2:25" x14ac:dyDescent="0.25">
      <c r="B190" s="4"/>
      <c r="C190" s="4"/>
      <c r="D190" s="4"/>
      <c r="E190" s="4"/>
      <c r="F190" s="4"/>
      <c r="G190" s="4"/>
      <c r="H190" s="4"/>
      <c r="I190" s="4"/>
      <c r="J190" s="4"/>
      <c r="K190" s="4"/>
      <c r="L190" s="4"/>
      <c r="M190" s="4"/>
      <c r="N190" s="4"/>
      <c r="O190" s="4"/>
      <c r="P190" s="4"/>
      <c r="Q190" s="4"/>
      <c r="R190" s="4"/>
      <c r="S190" s="4"/>
      <c r="T190" s="4"/>
      <c r="U190" s="4"/>
      <c r="V190" s="4"/>
      <c r="W190" s="4"/>
      <c r="X190" s="4"/>
      <c r="Y190" s="4"/>
    </row>
    <row r="191" spans="2:25" x14ac:dyDescent="0.25">
      <c r="B191" s="4"/>
      <c r="C191" s="4"/>
      <c r="D191" s="4"/>
      <c r="E191" s="4"/>
      <c r="F191" s="4"/>
      <c r="G191" s="4"/>
      <c r="H191" s="4"/>
      <c r="I191" s="4"/>
      <c r="J191" s="4"/>
      <c r="K191" s="4"/>
      <c r="L191" s="4"/>
      <c r="M191" s="4"/>
      <c r="N191" s="4"/>
      <c r="O191" s="4"/>
      <c r="P191" s="4"/>
      <c r="Q191" s="4"/>
      <c r="R191" s="4"/>
      <c r="S191" s="4"/>
      <c r="T191" s="4"/>
      <c r="U191" s="4"/>
      <c r="V191" s="4"/>
      <c r="W191" s="4"/>
      <c r="X191" s="4"/>
      <c r="Y191" s="4"/>
    </row>
    <row r="192" spans="2:25" x14ac:dyDescent="0.25">
      <c r="B192" s="4"/>
      <c r="C192" s="4"/>
      <c r="D192" s="4"/>
      <c r="E192" s="4"/>
      <c r="F192" s="4"/>
      <c r="G192" s="4"/>
      <c r="H192" s="4"/>
      <c r="I192" s="4"/>
      <c r="J192" s="4"/>
      <c r="K192" s="4"/>
      <c r="L192" s="4"/>
      <c r="M192" s="4"/>
      <c r="N192" s="4"/>
      <c r="O192" s="4"/>
      <c r="P192" s="4"/>
      <c r="Q192" s="4"/>
      <c r="R192" s="4"/>
      <c r="S192" s="4"/>
      <c r="T192" s="4"/>
      <c r="U192" s="4"/>
      <c r="V192" s="4"/>
      <c r="W192" s="4"/>
      <c r="X192" s="4"/>
      <c r="Y192" s="4"/>
    </row>
    <row r="193" spans="2:25" x14ac:dyDescent="0.25">
      <c r="B193" s="4"/>
      <c r="C193" s="4"/>
      <c r="D193" s="4"/>
      <c r="E193" s="4"/>
      <c r="F193" s="4"/>
      <c r="G193" s="4"/>
      <c r="H193" s="4"/>
      <c r="I193" s="4"/>
      <c r="J193" s="4"/>
      <c r="K193" s="4"/>
      <c r="L193" s="4"/>
      <c r="M193" s="4"/>
      <c r="N193" s="4"/>
      <c r="O193" s="4"/>
      <c r="P193" s="4"/>
      <c r="Q193" s="4"/>
      <c r="R193" s="4"/>
      <c r="S193" s="4"/>
      <c r="T193" s="4"/>
      <c r="U193" s="4"/>
      <c r="V193" s="4"/>
      <c r="W193" s="4"/>
      <c r="X193" s="4"/>
      <c r="Y193" s="4"/>
    </row>
    <row r="194" spans="2:25" x14ac:dyDescent="0.25">
      <c r="B194" s="4"/>
      <c r="C194" s="4"/>
      <c r="D194" s="4"/>
      <c r="E194" s="4"/>
      <c r="F194" s="4"/>
      <c r="G194" s="4"/>
      <c r="H194" s="4"/>
      <c r="I194" s="4"/>
      <c r="J194" s="4"/>
      <c r="K194" s="4"/>
      <c r="L194" s="4"/>
      <c r="M194" s="4"/>
      <c r="N194" s="4"/>
      <c r="O194" s="4"/>
      <c r="P194" s="4"/>
      <c r="Q194" s="4"/>
      <c r="R194" s="4"/>
      <c r="S194" s="4"/>
      <c r="T194" s="4"/>
      <c r="U194" s="4"/>
      <c r="V194" s="4"/>
      <c r="W194" s="4"/>
      <c r="X194" s="4"/>
      <c r="Y194" s="4"/>
    </row>
    <row r="195" spans="2:25" x14ac:dyDescent="0.25">
      <c r="B195" s="4"/>
      <c r="C195" s="4"/>
      <c r="D195" s="4"/>
      <c r="E195" s="4"/>
      <c r="F195" s="4"/>
      <c r="G195" s="4"/>
      <c r="H195" s="4"/>
      <c r="I195" s="4"/>
      <c r="J195" s="4"/>
      <c r="K195" s="4"/>
      <c r="L195" s="4"/>
      <c r="M195" s="4"/>
      <c r="N195" s="4"/>
      <c r="O195" s="4"/>
      <c r="P195" s="4"/>
      <c r="Q195" s="4"/>
      <c r="R195" s="4"/>
      <c r="S195" s="4"/>
      <c r="T195" s="4"/>
      <c r="U195" s="4"/>
      <c r="V195" s="4"/>
      <c r="W195" s="4"/>
      <c r="X195" s="4"/>
      <c r="Y195" s="4"/>
    </row>
    <row r="196" spans="2:25" x14ac:dyDescent="0.25">
      <c r="B196" s="4"/>
      <c r="C196" s="4"/>
      <c r="D196" s="4"/>
      <c r="E196" s="4"/>
      <c r="F196" s="4"/>
      <c r="G196" s="4"/>
      <c r="H196" s="4"/>
      <c r="I196" s="4"/>
      <c r="J196" s="4"/>
      <c r="K196" s="4"/>
      <c r="L196" s="4"/>
      <c r="M196" s="4"/>
      <c r="N196" s="4"/>
      <c r="O196" s="4"/>
      <c r="P196" s="4"/>
      <c r="Q196" s="4"/>
      <c r="R196" s="4"/>
      <c r="S196" s="4"/>
      <c r="T196" s="4"/>
      <c r="U196" s="4"/>
      <c r="V196" s="4"/>
      <c r="W196" s="4"/>
      <c r="X196" s="4"/>
      <c r="Y196" s="4"/>
    </row>
    <row r="197" spans="2:25" x14ac:dyDescent="0.25">
      <c r="B197" s="4"/>
      <c r="C197" s="4"/>
      <c r="D197" s="4"/>
      <c r="E197" s="4"/>
      <c r="F197" s="4"/>
      <c r="G197" s="4"/>
      <c r="H197" s="4"/>
      <c r="I197" s="4"/>
      <c r="J197" s="4"/>
      <c r="K197" s="4"/>
      <c r="L197" s="4"/>
      <c r="M197" s="4"/>
      <c r="N197" s="4"/>
      <c r="O197" s="4"/>
      <c r="P197" s="4"/>
      <c r="Q197" s="4"/>
      <c r="R197" s="4"/>
      <c r="S197" s="4"/>
      <c r="T197" s="4"/>
      <c r="U197" s="4"/>
      <c r="V197" s="4"/>
      <c r="W197" s="4"/>
      <c r="X197" s="4"/>
      <c r="Y197" s="4"/>
    </row>
    <row r="198" spans="2:25" x14ac:dyDescent="0.25">
      <c r="B198" s="4"/>
      <c r="C198" s="4"/>
      <c r="D198" s="4"/>
      <c r="E198" s="4"/>
      <c r="F198" s="4"/>
      <c r="G198" s="4"/>
      <c r="H198" s="4"/>
      <c r="I198" s="4"/>
      <c r="J198" s="4"/>
      <c r="K198" s="4"/>
      <c r="L198" s="4"/>
      <c r="M198" s="4"/>
      <c r="N198" s="4"/>
      <c r="O198" s="4"/>
      <c r="P198" s="4"/>
      <c r="Q198" s="4"/>
      <c r="R198" s="4"/>
      <c r="S198" s="4"/>
      <c r="T198" s="4"/>
      <c r="U198" s="4"/>
      <c r="V198" s="4"/>
      <c r="W198" s="4"/>
      <c r="X198" s="4"/>
      <c r="Y198" s="4"/>
    </row>
    <row r="199" spans="2:25" x14ac:dyDescent="0.25">
      <c r="B199" s="4"/>
      <c r="C199" s="4"/>
      <c r="D199" s="4"/>
      <c r="E199" s="4"/>
      <c r="F199" s="4"/>
      <c r="G199" s="4"/>
      <c r="H199" s="4"/>
      <c r="I199" s="4"/>
      <c r="J199" s="4"/>
      <c r="K199" s="4"/>
      <c r="L199" s="4"/>
      <c r="M199" s="4"/>
      <c r="N199" s="4"/>
      <c r="O199" s="4"/>
      <c r="P199" s="4"/>
      <c r="Q199" s="4"/>
      <c r="R199" s="4"/>
      <c r="S199" s="4"/>
      <c r="T199" s="4"/>
      <c r="U199" s="4"/>
      <c r="V199" s="4"/>
      <c r="W199" s="4"/>
      <c r="X199" s="4"/>
      <c r="Y199" s="4"/>
    </row>
    <row r="200" spans="2:25" x14ac:dyDescent="0.25">
      <c r="B200" s="4"/>
      <c r="C200" s="4"/>
      <c r="D200" s="4"/>
      <c r="E200" s="4"/>
      <c r="F200" s="4"/>
      <c r="G200" s="4"/>
      <c r="H200" s="4"/>
      <c r="I200" s="4"/>
      <c r="J200" s="4"/>
      <c r="K200" s="4"/>
      <c r="L200" s="4"/>
      <c r="M200" s="4"/>
      <c r="N200" s="4"/>
      <c r="O200" s="4"/>
      <c r="P200" s="4"/>
      <c r="Q200" s="4"/>
      <c r="R200" s="4"/>
      <c r="S200" s="4"/>
      <c r="T200" s="4"/>
      <c r="U200" s="4"/>
      <c r="V200" s="4"/>
      <c r="W200" s="4"/>
      <c r="X200" s="4"/>
      <c r="Y200" s="4"/>
    </row>
    <row r="201" spans="2:25" x14ac:dyDescent="0.25">
      <c r="B201" s="4"/>
      <c r="C201" s="4"/>
      <c r="D201" s="4"/>
      <c r="E201" s="4"/>
      <c r="F201" s="4"/>
      <c r="G201" s="4"/>
      <c r="H201" s="4"/>
      <c r="I201" s="4"/>
      <c r="J201" s="4"/>
      <c r="K201" s="4"/>
      <c r="L201" s="4"/>
      <c r="M201" s="4"/>
      <c r="N201" s="4"/>
      <c r="O201" s="4"/>
      <c r="P201" s="4"/>
      <c r="Q201" s="4"/>
      <c r="R201" s="4"/>
      <c r="S201" s="4"/>
      <c r="T201" s="4"/>
      <c r="U201" s="4"/>
      <c r="V201" s="4"/>
      <c r="W201" s="4"/>
      <c r="X201" s="4"/>
      <c r="Y201" s="4"/>
    </row>
    <row r="202" spans="2:25" x14ac:dyDescent="0.25">
      <c r="B202" s="4"/>
      <c r="C202" s="4"/>
      <c r="D202" s="4"/>
      <c r="E202" s="4"/>
      <c r="F202" s="4"/>
      <c r="G202" s="4"/>
      <c r="H202" s="4"/>
      <c r="I202" s="4"/>
      <c r="J202" s="4"/>
      <c r="K202" s="4"/>
      <c r="L202" s="4"/>
      <c r="M202" s="4"/>
      <c r="N202" s="4"/>
      <c r="O202" s="4"/>
      <c r="P202" s="4"/>
      <c r="Q202" s="4"/>
      <c r="R202" s="4"/>
      <c r="S202" s="4"/>
      <c r="T202" s="4"/>
      <c r="U202" s="4"/>
      <c r="V202" s="4"/>
      <c r="W202" s="4"/>
      <c r="X202" s="4"/>
      <c r="Y202" s="4"/>
    </row>
    <row r="203" spans="2:25" x14ac:dyDescent="0.25">
      <c r="B203" s="4"/>
      <c r="C203" s="4"/>
      <c r="D203" s="4"/>
      <c r="E203" s="4"/>
      <c r="F203" s="4"/>
      <c r="G203" s="4"/>
      <c r="H203" s="4"/>
      <c r="I203" s="4"/>
      <c r="J203" s="4"/>
      <c r="K203" s="4"/>
      <c r="L203" s="4"/>
      <c r="M203" s="4"/>
      <c r="N203" s="4"/>
      <c r="O203" s="4"/>
      <c r="P203" s="4"/>
      <c r="Q203" s="4"/>
      <c r="R203" s="4"/>
      <c r="S203" s="4"/>
      <c r="T203" s="4"/>
      <c r="U203" s="4"/>
      <c r="V203" s="4"/>
      <c r="W203" s="4"/>
      <c r="X203" s="4"/>
      <c r="Y203" s="4"/>
    </row>
    <row r="204" spans="2:25" x14ac:dyDescent="0.25">
      <c r="B204" s="4"/>
      <c r="C204" s="4"/>
      <c r="D204" s="4"/>
      <c r="E204" s="4"/>
      <c r="F204" s="4"/>
      <c r="G204" s="4"/>
      <c r="H204" s="4"/>
      <c r="I204" s="4"/>
      <c r="J204" s="4"/>
      <c r="K204" s="4"/>
      <c r="L204" s="4"/>
      <c r="M204" s="4"/>
      <c r="N204" s="4"/>
      <c r="O204" s="4"/>
      <c r="P204" s="4"/>
      <c r="Q204" s="4"/>
      <c r="R204" s="4"/>
      <c r="S204" s="4"/>
      <c r="T204" s="4"/>
      <c r="U204" s="4"/>
      <c r="V204" s="4"/>
      <c r="W204" s="4"/>
      <c r="X204" s="4"/>
      <c r="Y204" s="4"/>
    </row>
    <row r="205" spans="2:25" x14ac:dyDescent="0.25">
      <c r="B205" s="4"/>
      <c r="C205" s="4"/>
      <c r="D205" s="4"/>
      <c r="E205" s="4"/>
      <c r="F205" s="4"/>
      <c r="G205" s="4"/>
      <c r="H205" s="4"/>
      <c r="I205" s="4"/>
      <c r="J205" s="4"/>
      <c r="K205" s="4"/>
      <c r="L205" s="4"/>
      <c r="M205" s="4"/>
      <c r="N205" s="4"/>
      <c r="O205" s="4"/>
      <c r="P205" s="4"/>
      <c r="Q205" s="4"/>
      <c r="R205" s="4"/>
      <c r="S205" s="4"/>
      <c r="T205" s="4"/>
      <c r="U205" s="4"/>
      <c r="V205" s="4"/>
      <c r="W205" s="4"/>
      <c r="X205" s="4"/>
      <c r="Y205" s="4"/>
    </row>
    <row r="206" spans="2:25" x14ac:dyDescent="0.25">
      <c r="B206" s="4"/>
      <c r="C206" s="4"/>
      <c r="D206" s="4"/>
      <c r="E206" s="4"/>
      <c r="F206" s="4"/>
      <c r="G206" s="4"/>
      <c r="H206" s="4"/>
      <c r="I206" s="4"/>
      <c r="J206" s="4"/>
      <c r="K206" s="4"/>
      <c r="L206" s="4"/>
      <c r="M206" s="4"/>
      <c r="N206" s="4"/>
      <c r="O206" s="4"/>
      <c r="P206" s="4"/>
      <c r="Q206" s="4"/>
      <c r="R206" s="4"/>
      <c r="S206" s="4"/>
      <c r="T206" s="4"/>
      <c r="U206" s="4"/>
      <c r="V206" s="4"/>
      <c r="W206" s="4"/>
      <c r="X206" s="4"/>
      <c r="Y206" s="4"/>
    </row>
    <row r="207" spans="2:25" x14ac:dyDescent="0.25">
      <c r="B207" s="4"/>
      <c r="C207" s="4"/>
      <c r="D207" s="4"/>
      <c r="E207" s="4"/>
      <c r="F207" s="4"/>
      <c r="G207" s="4"/>
      <c r="H207" s="4"/>
      <c r="I207" s="4"/>
      <c r="J207" s="4"/>
      <c r="K207" s="4"/>
      <c r="L207" s="4"/>
      <c r="M207" s="4"/>
      <c r="N207" s="4"/>
      <c r="O207" s="4"/>
      <c r="P207" s="4"/>
      <c r="Q207" s="4"/>
      <c r="R207" s="4"/>
      <c r="S207" s="4"/>
      <c r="T207" s="4"/>
      <c r="U207" s="4"/>
      <c r="V207" s="4"/>
      <c r="W207" s="4"/>
      <c r="X207" s="4"/>
      <c r="Y207" s="4"/>
    </row>
    <row r="208" spans="2:25" x14ac:dyDescent="0.25">
      <c r="B208" s="4"/>
      <c r="C208" s="4"/>
      <c r="D208" s="4"/>
      <c r="E208" s="4"/>
      <c r="F208" s="4"/>
      <c r="G208" s="4"/>
      <c r="H208" s="4"/>
      <c r="I208" s="4"/>
      <c r="J208" s="4"/>
      <c r="K208" s="4"/>
      <c r="L208" s="4"/>
      <c r="M208" s="4"/>
      <c r="N208" s="4"/>
      <c r="O208" s="4"/>
      <c r="P208" s="4"/>
      <c r="Q208" s="4"/>
      <c r="R208" s="4"/>
      <c r="S208" s="4"/>
      <c r="T208" s="4"/>
      <c r="U208" s="4"/>
      <c r="V208" s="4"/>
      <c r="W208" s="4"/>
      <c r="X208" s="4"/>
      <c r="Y208" s="4"/>
    </row>
    <row r="209" spans="2:25" x14ac:dyDescent="0.25">
      <c r="B209" s="4"/>
      <c r="C209" s="4"/>
      <c r="D209" s="4"/>
      <c r="E209" s="4"/>
      <c r="F209" s="4"/>
      <c r="G209" s="4"/>
      <c r="H209" s="4"/>
      <c r="I209" s="4"/>
      <c r="J209" s="4"/>
      <c r="K209" s="4"/>
      <c r="L209" s="4"/>
      <c r="M209" s="4"/>
      <c r="N209" s="4"/>
      <c r="O209" s="4"/>
      <c r="P209" s="4"/>
      <c r="Q209" s="4"/>
      <c r="R209" s="4"/>
      <c r="S209" s="4"/>
      <c r="T209" s="4"/>
      <c r="U209" s="4"/>
      <c r="V209" s="4"/>
      <c r="W209" s="4"/>
      <c r="X209" s="4"/>
      <c r="Y209" s="4"/>
    </row>
    <row r="210" spans="2:25" x14ac:dyDescent="0.25">
      <c r="B210" s="4"/>
      <c r="C210" s="4"/>
      <c r="D210" s="4"/>
      <c r="E210" s="4"/>
      <c r="F210" s="4"/>
      <c r="G210" s="4"/>
      <c r="H210" s="4"/>
      <c r="I210" s="4"/>
      <c r="J210" s="4"/>
      <c r="K210" s="4"/>
      <c r="L210" s="4"/>
      <c r="M210" s="4"/>
      <c r="N210" s="4"/>
      <c r="O210" s="4"/>
      <c r="P210" s="4"/>
      <c r="Q210" s="4"/>
      <c r="R210" s="4"/>
      <c r="S210" s="4"/>
      <c r="T210" s="4"/>
      <c r="U210" s="4"/>
      <c r="V210" s="4"/>
      <c r="W210" s="4"/>
      <c r="X210" s="4"/>
      <c r="Y210" s="4"/>
    </row>
    <row r="211" spans="2:25" x14ac:dyDescent="0.25">
      <c r="B211" s="4"/>
      <c r="C211" s="4"/>
      <c r="D211" s="4"/>
      <c r="E211" s="4"/>
      <c r="F211" s="4"/>
      <c r="G211" s="4"/>
      <c r="H211" s="4"/>
      <c r="I211" s="4"/>
      <c r="J211" s="4"/>
      <c r="K211" s="4"/>
      <c r="L211" s="4"/>
      <c r="M211" s="4"/>
      <c r="N211" s="4"/>
      <c r="O211" s="4"/>
      <c r="P211" s="4"/>
      <c r="Q211" s="4"/>
      <c r="R211" s="4"/>
      <c r="S211" s="4"/>
      <c r="T211" s="4"/>
      <c r="U211" s="4"/>
      <c r="V211" s="4"/>
      <c r="W211" s="4"/>
      <c r="X211" s="4"/>
      <c r="Y211" s="4"/>
    </row>
    <row r="212" spans="2:25" x14ac:dyDescent="0.25">
      <c r="B212" s="4"/>
      <c r="C212" s="4"/>
      <c r="D212" s="4"/>
      <c r="E212" s="4"/>
      <c r="F212" s="4"/>
      <c r="G212" s="4"/>
      <c r="H212" s="4"/>
      <c r="I212" s="4"/>
      <c r="J212" s="4"/>
      <c r="K212" s="4"/>
      <c r="L212" s="4"/>
      <c r="M212" s="4"/>
      <c r="N212" s="4"/>
      <c r="O212" s="4"/>
      <c r="P212" s="4"/>
      <c r="Q212" s="4"/>
      <c r="R212" s="4"/>
      <c r="S212" s="4"/>
      <c r="T212" s="4"/>
      <c r="U212" s="4"/>
      <c r="V212" s="4"/>
      <c r="W212" s="4"/>
      <c r="X212" s="4"/>
      <c r="Y212" s="4"/>
    </row>
    <row r="213" spans="2:25" x14ac:dyDescent="0.25">
      <c r="B213" s="4"/>
      <c r="C213" s="4"/>
      <c r="D213" s="4"/>
      <c r="E213" s="4"/>
      <c r="F213" s="4"/>
      <c r="G213" s="4"/>
      <c r="H213" s="4"/>
      <c r="I213" s="4"/>
      <c r="J213" s="4"/>
      <c r="K213" s="4"/>
      <c r="L213" s="4"/>
      <c r="M213" s="4"/>
      <c r="N213" s="4"/>
      <c r="O213" s="4"/>
      <c r="P213" s="4"/>
      <c r="Q213" s="4"/>
      <c r="R213" s="4"/>
      <c r="S213" s="4"/>
      <c r="T213" s="4"/>
      <c r="U213" s="4"/>
      <c r="V213" s="4"/>
      <c r="W213" s="4"/>
      <c r="X213" s="4"/>
      <c r="Y213" s="4"/>
    </row>
    <row r="214" spans="2:25" x14ac:dyDescent="0.25">
      <c r="B214" s="4"/>
      <c r="C214" s="4"/>
      <c r="D214" s="4"/>
      <c r="E214" s="4"/>
      <c r="F214" s="4"/>
      <c r="G214" s="4"/>
      <c r="H214" s="4"/>
      <c r="I214" s="4"/>
      <c r="J214" s="4"/>
      <c r="K214" s="4"/>
      <c r="L214" s="4"/>
      <c r="M214" s="4"/>
      <c r="N214" s="4"/>
      <c r="O214" s="4"/>
      <c r="P214" s="4"/>
      <c r="Q214" s="4"/>
      <c r="R214" s="4"/>
      <c r="S214" s="4"/>
      <c r="T214" s="4"/>
      <c r="U214" s="4"/>
      <c r="V214" s="4"/>
      <c r="W214" s="4"/>
      <c r="X214" s="4"/>
      <c r="Y214" s="4"/>
    </row>
    <row r="215" spans="2:25" x14ac:dyDescent="0.25">
      <c r="B215" s="4"/>
      <c r="C215" s="4"/>
      <c r="D215" s="4"/>
      <c r="E215" s="4"/>
      <c r="F215" s="4"/>
      <c r="G215" s="4"/>
      <c r="H215" s="4"/>
      <c r="I215" s="4"/>
      <c r="J215" s="4"/>
      <c r="K215" s="4"/>
      <c r="L215" s="4"/>
      <c r="M215" s="4"/>
      <c r="N215" s="4"/>
      <c r="O215" s="4"/>
      <c r="P215" s="4"/>
      <c r="Q215" s="4"/>
      <c r="R215" s="4"/>
      <c r="S215" s="4"/>
      <c r="T215" s="4"/>
      <c r="U215" s="4"/>
      <c r="V215" s="4"/>
      <c r="W215" s="4"/>
      <c r="X215" s="4"/>
      <c r="Y215" s="4"/>
    </row>
    <row r="216" spans="2:25" x14ac:dyDescent="0.25">
      <c r="B216" s="4"/>
      <c r="C216" s="4"/>
      <c r="D216" s="4"/>
      <c r="E216" s="4"/>
      <c r="F216" s="4"/>
      <c r="G216" s="4"/>
      <c r="H216" s="4"/>
      <c r="I216" s="4"/>
      <c r="J216" s="4"/>
      <c r="K216" s="4"/>
      <c r="L216" s="4"/>
      <c r="M216" s="4"/>
      <c r="N216" s="4"/>
      <c r="O216" s="4"/>
      <c r="P216" s="4"/>
      <c r="Q216" s="4"/>
      <c r="R216" s="4"/>
      <c r="S216" s="4"/>
      <c r="T216" s="4"/>
      <c r="U216" s="4"/>
      <c r="V216" s="4"/>
      <c r="W216" s="4"/>
      <c r="X216" s="4"/>
      <c r="Y216" s="4"/>
    </row>
    <row r="217" spans="2:25" x14ac:dyDescent="0.25">
      <c r="B217" s="4"/>
      <c r="C217" s="4"/>
      <c r="D217" s="4"/>
      <c r="E217" s="4"/>
      <c r="F217" s="4"/>
      <c r="G217" s="4"/>
      <c r="H217" s="4"/>
      <c r="I217" s="4"/>
      <c r="J217" s="4"/>
      <c r="K217" s="4"/>
      <c r="L217" s="4"/>
      <c r="M217" s="4"/>
      <c r="N217" s="4"/>
      <c r="O217" s="4"/>
      <c r="P217" s="4"/>
      <c r="Q217" s="4"/>
      <c r="R217" s="4"/>
      <c r="S217" s="4"/>
      <c r="T217" s="4"/>
      <c r="U217" s="4"/>
      <c r="V217" s="4"/>
      <c r="W217" s="4"/>
      <c r="X217" s="4"/>
      <c r="Y217" s="4"/>
    </row>
    <row r="218" spans="2:25" x14ac:dyDescent="0.25">
      <c r="B218" s="4"/>
      <c r="C218" s="4"/>
      <c r="D218" s="4"/>
      <c r="E218" s="4"/>
      <c r="F218" s="4"/>
      <c r="G218" s="4"/>
      <c r="H218" s="4"/>
      <c r="I218" s="4"/>
      <c r="J218" s="4"/>
      <c r="K218" s="4"/>
      <c r="L218" s="4"/>
      <c r="M218" s="4"/>
      <c r="N218" s="4"/>
      <c r="O218" s="4"/>
      <c r="P218" s="4"/>
      <c r="Q218" s="4"/>
      <c r="R218" s="4"/>
      <c r="S218" s="4"/>
      <c r="T218" s="4"/>
      <c r="U218" s="4"/>
      <c r="V218" s="4"/>
      <c r="W218" s="4"/>
      <c r="X218" s="4"/>
      <c r="Y218" s="4"/>
    </row>
    <row r="219" spans="2:25" x14ac:dyDescent="0.25">
      <c r="B219" s="4"/>
      <c r="C219" s="4"/>
      <c r="D219" s="4"/>
      <c r="E219" s="4"/>
      <c r="F219" s="4"/>
      <c r="G219" s="4"/>
      <c r="H219" s="4"/>
      <c r="I219" s="4"/>
      <c r="J219" s="4"/>
      <c r="K219" s="4"/>
      <c r="L219" s="4"/>
      <c r="M219" s="4"/>
      <c r="N219" s="4"/>
      <c r="O219" s="4"/>
      <c r="P219" s="4"/>
      <c r="Q219" s="4"/>
      <c r="R219" s="4"/>
      <c r="S219" s="4"/>
      <c r="T219" s="4"/>
      <c r="U219" s="4"/>
      <c r="V219" s="4"/>
      <c r="W219" s="4"/>
      <c r="X219" s="4"/>
      <c r="Y219" s="4"/>
    </row>
    <row r="220" spans="2:25" x14ac:dyDescent="0.25">
      <c r="B220" s="4"/>
      <c r="C220" s="4"/>
      <c r="D220" s="4"/>
      <c r="E220" s="4"/>
      <c r="F220" s="4"/>
      <c r="G220" s="4"/>
      <c r="H220" s="4"/>
      <c r="I220" s="4"/>
      <c r="J220" s="4"/>
      <c r="K220" s="4"/>
      <c r="L220" s="4"/>
      <c r="M220" s="4"/>
      <c r="N220" s="4"/>
      <c r="O220" s="4"/>
      <c r="P220" s="4"/>
      <c r="Q220" s="4"/>
      <c r="R220" s="4"/>
      <c r="S220" s="4"/>
      <c r="T220" s="4"/>
      <c r="U220" s="4"/>
      <c r="V220" s="4"/>
      <c r="W220" s="4"/>
      <c r="X220" s="4"/>
      <c r="Y220" s="4"/>
    </row>
    <row r="221" spans="2:25" x14ac:dyDescent="0.25">
      <c r="B221" s="4"/>
      <c r="C221" s="4"/>
      <c r="D221" s="4"/>
      <c r="E221" s="4"/>
      <c r="F221" s="4"/>
      <c r="G221" s="4"/>
      <c r="H221" s="4"/>
      <c r="I221" s="4"/>
      <c r="J221" s="4"/>
      <c r="K221" s="4"/>
      <c r="L221" s="4"/>
      <c r="M221" s="4"/>
      <c r="N221" s="4"/>
      <c r="O221" s="4"/>
      <c r="P221" s="4"/>
      <c r="Q221" s="4"/>
      <c r="R221" s="4"/>
      <c r="S221" s="4"/>
      <c r="T221" s="4"/>
      <c r="U221" s="4"/>
      <c r="V221" s="4"/>
      <c r="W221" s="4"/>
      <c r="X221" s="4"/>
      <c r="Y221" s="4"/>
    </row>
    <row r="222" spans="2:25" x14ac:dyDescent="0.25">
      <c r="B222" s="4"/>
      <c r="C222" s="4"/>
      <c r="D222" s="4"/>
      <c r="E222" s="4"/>
      <c r="F222" s="4"/>
      <c r="G222" s="4"/>
      <c r="H222" s="4"/>
      <c r="I222" s="4"/>
      <c r="J222" s="4"/>
      <c r="K222" s="4"/>
      <c r="L222" s="4"/>
      <c r="M222" s="4"/>
      <c r="N222" s="4"/>
      <c r="O222" s="4"/>
      <c r="P222" s="4"/>
      <c r="Q222" s="4"/>
      <c r="R222" s="4"/>
      <c r="S222" s="4"/>
      <c r="T222" s="4"/>
      <c r="U222" s="4"/>
      <c r="V222" s="4"/>
      <c r="W222" s="4"/>
      <c r="X222" s="4"/>
      <c r="Y222" s="4"/>
    </row>
    <row r="223" spans="2:25" x14ac:dyDescent="0.25">
      <c r="B223" s="4"/>
      <c r="C223" s="4"/>
      <c r="D223" s="4"/>
      <c r="E223" s="4"/>
      <c r="F223" s="4"/>
      <c r="G223" s="4"/>
      <c r="H223" s="4"/>
      <c r="I223" s="4"/>
      <c r="J223" s="4"/>
      <c r="K223" s="4"/>
      <c r="L223" s="4"/>
      <c r="M223" s="4"/>
      <c r="N223" s="4"/>
      <c r="O223" s="4"/>
      <c r="P223" s="4"/>
      <c r="Q223" s="4"/>
      <c r="R223" s="4"/>
      <c r="S223" s="4"/>
      <c r="T223" s="4"/>
      <c r="U223" s="4"/>
      <c r="V223" s="4"/>
      <c r="W223" s="4"/>
      <c r="X223" s="4"/>
      <c r="Y223" s="4"/>
    </row>
    <row r="224" spans="2:25" x14ac:dyDescent="0.25">
      <c r="B224" s="4"/>
      <c r="C224" s="4"/>
      <c r="D224" s="4"/>
      <c r="E224" s="4"/>
      <c r="F224" s="4"/>
      <c r="G224" s="4"/>
      <c r="H224" s="4"/>
      <c r="I224" s="4"/>
      <c r="J224" s="4"/>
      <c r="K224" s="4"/>
      <c r="L224" s="4"/>
      <c r="M224" s="4"/>
      <c r="N224" s="4"/>
      <c r="O224" s="4"/>
      <c r="P224" s="4"/>
      <c r="Q224" s="4"/>
      <c r="R224" s="4"/>
      <c r="S224" s="4"/>
      <c r="T224" s="4"/>
      <c r="U224" s="4"/>
      <c r="V224" s="4"/>
      <c r="W224" s="4"/>
      <c r="X224" s="4"/>
      <c r="Y224" s="4"/>
    </row>
    <row r="225" spans="2:25" x14ac:dyDescent="0.25">
      <c r="B225" s="4"/>
      <c r="C225" s="4"/>
      <c r="D225" s="4"/>
      <c r="E225" s="4"/>
      <c r="F225" s="4"/>
      <c r="G225" s="4"/>
      <c r="H225" s="4"/>
      <c r="I225" s="4"/>
      <c r="J225" s="4"/>
      <c r="K225" s="4"/>
      <c r="L225" s="4"/>
      <c r="M225" s="4"/>
      <c r="N225" s="4"/>
      <c r="O225" s="4"/>
      <c r="P225" s="4"/>
      <c r="Q225" s="4"/>
      <c r="R225" s="4"/>
      <c r="S225" s="4"/>
      <c r="T225" s="4"/>
      <c r="U225" s="4"/>
      <c r="V225" s="4"/>
      <c r="W225" s="4"/>
      <c r="X225" s="4"/>
      <c r="Y225" s="4"/>
    </row>
    <row r="226" spans="2:25" x14ac:dyDescent="0.25">
      <c r="B226" s="4"/>
      <c r="C226" s="4"/>
      <c r="D226" s="4"/>
      <c r="E226" s="4"/>
      <c r="F226" s="4"/>
      <c r="G226" s="4"/>
      <c r="H226" s="4"/>
      <c r="I226" s="4"/>
      <c r="J226" s="4"/>
      <c r="K226" s="4"/>
      <c r="L226" s="4"/>
      <c r="M226" s="4"/>
      <c r="N226" s="4"/>
      <c r="O226" s="4"/>
      <c r="P226" s="4"/>
      <c r="Q226" s="4"/>
      <c r="R226" s="4"/>
      <c r="S226" s="4"/>
      <c r="T226" s="4"/>
      <c r="U226" s="4"/>
      <c r="V226" s="4"/>
      <c r="W226" s="4"/>
      <c r="X226" s="4"/>
      <c r="Y226" s="4"/>
    </row>
    <row r="227" spans="2:25" x14ac:dyDescent="0.25">
      <c r="B227" s="4"/>
      <c r="C227" s="4"/>
      <c r="D227" s="4"/>
      <c r="E227" s="4"/>
      <c r="F227" s="4"/>
      <c r="G227" s="4"/>
      <c r="H227" s="4"/>
      <c r="I227" s="4"/>
      <c r="J227" s="4"/>
      <c r="K227" s="4"/>
      <c r="L227" s="4"/>
      <c r="M227" s="4"/>
      <c r="N227" s="4"/>
      <c r="O227" s="4"/>
      <c r="P227" s="4"/>
      <c r="Q227" s="4"/>
      <c r="R227" s="4"/>
      <c r="S227" s="4"/>
      <c r="T227" s="4"/>
      <c r="U227" s="4"/>
      <c r="V227" s="4"/>
      <c r="W227" s="4"/>
      <c r="X227" s="4"/>
      <c r="Y227" s="4"/>
    </row>
    <row r="228" spans="2:25" x14ac:dyDescent="0.25">
      <c r="B228" s="4"/>
      <c r="C228" s="4"/>
      <c r="D228" s="4"/>
      <c r="E228" s="4"/>
      <c r="F228" s="4"/>
      <c r="G228" s="4"/>
      <c r="H228" s="4"/>
      <c r="I228" s="4"/>
      <c r="J228" s="4"/>
      <c r="K228" s="4"/>
      <c r="L228" s="4"/>
      <c r="M228" s="4"/>
      <c r="N228" s="4"/>
      <c r="O228" s="4"/>
      <c r="P228" s="4"/>
      <c r="Q228" s="4"/>
      <c r="R228" s="4"/>
      <c r="S228" s="4"/>
      <c r="T228" s="4"/>
      <c r="U228" s="4"/>
      <c r="V228" s="4"/>
      <c r="W228" s="4"/>
      <c r="X228" s="4"/>
      <c r="Y228" s="4"/>
    </row>
    <row r="229" spans="2:25" x14ac:dyDescent="0.25">
      <c r="B229" s="4"/>
      <c r="C229" s="4"/>
      <c r="D229" s="4"/>
      <c r="E229" s="4"/>
      <c r="F229" s="4"/>
      <c r="G229" s="4"/>
      <c r="H229" s="4"/>
      <c r="I229" s="4"/>
      <c r="J229" s="4"/>
      <c r="K229" s="4"/>
      <c r="L229" s="4"/>
      <c r="M229" s="4"/>
      <c r="N229" s="4"/>
      <c r="O229" s="4"/>
      <c r="P229" s="4"/>
      <c r="Q229" s="4"/>
      <c r="R229" s="4"/>
      <c r="S229" s="4"/>
      <c r="T229" s="4"/>
      <c r="U229" s="4"/>
      <c r="V229" s="4"/>
      <c r="W229" s="4"/>
      <c r="X229" s="4"/>
      <c r="Y229" s="4"/>
    </row>
    <row r="230" spans="2:25" x14ac:dyDescent="0.25">
      <c r="B230" s="4"/>
      <c r="C230" s="4"/>
      <c r="D230" s="4"/>
      <c r="E230" s="4"/>
      <c r="F230" s="4"/>
      <c r="G230" s="4"/>
      <c r="H230" s="4"/>
      <c r="I230" s="4"/>
      <c r="J230" s="4"/>
      <c r="K230" s="4"/>
      <c r="L230" s="4"/>
      <c r="M230" s="4"/>
      <c r="N230" s="4"/>
      <c r="O230" s="4"/>
      <c r="P230" s="4"/>
      <c r="Q230" s="4"/>
      <c r="R230" s="4"/>
      <c r="S230" s="4"/>
      <c r="T230" s="4"/>
      <c r="U230" s="4"/>
      <c r="V230" s="4"/>
      <c r="W230" s="4"/>
      <c r="X230" s="4"/>
      <c r="Y230" s="4"/>
    </row>
    <row r="231" spans="2:25" x14ac:dyDescent="0.25">
      <c r="B231" s="4"/>
      <c r="C231" s="4"/>
      <c r="D231" s="4"/>
      <c r="E231" s="4"/>
      <c r="F231" s="4"/>
      <c r="G231" s="4"/>
      <c r="H231" s="4"/>
      <c r="I231" s="4"/>
      <c r="J231" s="4"/>
      <c r="K231" s="4"/>
      <c r="L231" s="4"/>
      <c r="M231" s="4"/>
      <c r="N231" s="4"/>
      <c r="O231" s="4"/>
      <c r="P231" s="4"/>
      <c r="Q231" s="4"/>
      <c r="R231" s="4"/>
      <c r="S231" s="4"/>
      <c r="T231" s="4"/>
      <c r="U231" s="4"/>
      <c r="V231" s="4"/>
      <c r="W231" s="4"/>
      <c r="X231" s="4"/>
      <c r="Y231" s="4"/>
    </row>
    <row r="232" spans="2:25" x14ac:dyDescent="0.25">
      <c r="B232" s="4"/>
      <c r="C232" s="4"/>
      <c r="D232" s="4"/>
      <c r="E232" s="4"/>
      <c r="F232" s="4"/>
      <c r="G232" s="4"/>
      <c r="H232" s="4"/>
      <c r="I232" s="4"/>
      <c r="J232" s="4"/>
      <c r="K232" s="4"/>
      <c r="L232" s="4"/>
      <c r="M232" s="4"/>
      <c r="N232" s="4"/>
      <c r="O232" s="4"/>
      <c r="P232" s="4"/>
      <c r="Q232" s="4"/>
      <c r="R232" s="4"/>
      <c r="S232" s="4"/>
      <c r="T232" s="4"/>
      <c r="U232" s="4"/>
      <c r="V232" s="4"/>
      <c r="W232" s="4"/>
      <c r="X232" s="4"/>
      <c r="Y232" s="4"/>
    </row>
    <row r="233" spans="2:25" x14ac:dyDescent="0.25">
      <c r="B233" s="4"/>
      <c r="C233" s="4"/>
      <c r="D233" s="4"/>
      <c r="E233" s="4"/>
      <c r="F233" s="4"/>
      <c r="G233" s="4"/>
      <c r="H233" s="4"/>
      <c r="I233" s="4"/>
      <c r="J233" s="4"/>
      <c r="K233" s="4"/>
      <c r="L233" s="4"/>
      <c r="M233" s="4"/>
      <c r="N233" s="4"/>
      <c r="O233" s="4"/>
      <c r="P233" s="4"/>
      <c r="Q233" s="4"/>
      <c r="R233" s="4"/>
      <c r="S233" s="4"/>
      <c r="T233" s="4"/>
      <c r="U233" s="4"/>
      <c r="V233" s="4"/>
      <c r="W233" s="4"/>
      <c r="X233" s="4"/>
      <c r="Y233" s="4"/>
    </row>
    <row r="234" spans="2:25" x14ac:dyDescent="0.25">
      <c r="B234" s="4"/>
      <c r="C234" s="4"/>
      <c r="D234" s="4"/>
      <c r="E234" s="4"/>
      <c r="F234" s="4"/>
      <c r="G234" s="4"/>
      <c r="H234" s="4"/>
      <c r="I234" s="4"/>
      <c r="J234" s="4"/>
      <c r="K234" s="4"/>
      <c r="L234" s="4"/>
      <c r="M234" s="4"/>
      <c r="N234" s="4"/>
      <c r="O234" s="4"/>
      <c r="P234" s="4"/>
      <c r="Q234" s="4"/>
      <c r="R234" s="4"/>
      <c r="S234" s="4"/>
      <c r="T234" s="4"/>
      <c r="U234" s="4"/>
      <c r="V234" s="4"/>
      <c r="W234" s="4"/>
      <c r="X234" s="4"/>
      <c r="Y234" s="4"/>
    </row>
    <row r="235" spans="2:25" x14ac:dyDescent="0.25">
      <c r="B235" s="4"/>
      <c r="C235" s="4"/>
      <c r="D235" s="4"/>
      <c r="E235" s="4"/>
      <c r="F235" s="4"/>
      <c r="G235" s="4"/>
      <c r="H235" s="4"/>
      <c r="I235" s="4"/>
      <c r="J235" s="4"/>
      <c r="K235" s="4"/>
      <c r="L235" s="4"/>
      <c r="M235" s="4"/>
      <c r="N235" s="4"/>
      <c r="O235" s="4"/>
      <c r="P235" s="4"/>
      <c r="Q235" s="4"/>
      <c r="R235" s="4"/>
      <c r="S235" s="4"/>
      <c r="T235" s="4"/>
      <c r="U235" s="4"/>
      <c r="V235" s="4"/>
      <c r="W235" s="4"/>
      <c r="X235" s="4"/>
      <c r="Y235" s="4"/>
    </row>
    <row r="236" spans="2:25" x14ac:dyDescent="0.25">
      <c r="B236" s="4"/>
      <c r="C236" s="4"/>
      <c r="D236" s="4"/>
      <c r="E236" s="4"/>
      <c r="F236" s="4"/>
      <c r="G236" s="4"/>
      <c r="H236" s="4"/>
      <c r="I236" s="4"/>
      <c r="J236" s="4"/>
      <c r="K236" s="4"/>
      <c r="L236" s="4"/>
      <c r="M236" s="4"/>
      <c r="N236" s="4"/>
      <c r="O236" s="4"/>
      <c r="P236" s="4"/>
      <c r="Q236" s="4"/>
      <c r="R236" s="4"/>
      <c r="S236" s="4"/>
      <c r="T236" s="4"/>
      <c r="U236" s="4"/>
      <c r="V236" s="4"/>
      <c r="W236" s="4"/>
      <c r="X236" s="4"/>
      <c r="Y236" s="4"/>
    </row>
    <row r="237" spans="2:25" x14ac:dyDescent="0.25">
      <c r="B237" s="4"/>
      <c r="C237" s="4"/>
      <c r="D237" s="4"/>
      <c r="E237" s="4"/>
      <c r="F237" s="4"/>
      <c r="G237" s="4"/>
      <c r="H237" s="4"/>
      <c r="I237" s="4"/>
      <c r="J237" s="4"/>
      <c r="K237" s="4"/>
      <c r="L237" s="4"/>
      <c r="M237" s="4"/>
      <c r="N237" s="4"/>
      <c r="O237" s="4"/>
      <c r="P237" s="4"/>
      <c r="Q237" s="4"/>
      <c r="R237" s="4"/>
      <c r="S237" s="4"/>
      <c r="T237" s="4"/>
      <c r="U237" s="4"/>
      <c r="V237" s="4"/>
      <c r="W237" s="4"/>
      <c r="X237" s="4"/>
      <c r="Y237" s="4"/>
    </row>
    <row r="238" spans="2:25" x14ac:dyDescent="0.25">
      <c r="B238" s="4"/>
      <c r="C238" s="4"/>
      <c r="D238" s="4"/>
      <c r="E238" s="4"/>
      <c r="F238" s="4"/>
      <c r="G238" s="4"/>
      <c r="H238" s="4"/>
      <c r="I238" s="4"/>
      <c r="J238" s="4"/>
      <c r="K238" s="4"/>
      <c r="L238" s="4"/>
      <c r="M238" s="4"/>
      <c r="N238" s="4"/>
      <c r="O238" s="4"/>
      <c r="P238" s="4"/>
      <c r="Q238" s="4"/>
      <c r="R238" s="4"/>
      <c r="S238" s="4"/>
      <c r="T238" s="4"/>
      <c r="U238" s="4"/>
      <c r="V238" s="4"/>
      <c r="W238" s="4"/>
      <c r="X238" s="4"/>
      <c r="Y238" s="4"/>
    </row>
    <row r="239" spans="2:25" x14ac:dyDescent="0.25">
      <c r="B239" s="4"/>
      <c r="C239" s="4"/>
      <c r="D239" s="4"/>
      <c r="E239" s="4"/>
      <c r="F239" s="4"/>
      <c r="G239" s="4"/>
      <c r="H239" s="4"/>
      <c r="I239" s="4"/>
      <c r="J239" s="4"/>
      <c r="K239" s="4"/>
      <c r="L239" s="4"/>
      <c r="M239" s="4"/>
      <c r="N239" s="4"/>
      <c r="O239" s="4"/>
      <c r="P239" s="4"/>
      <c r="Q239" s="4"/>
      <c r="R239" s="4"/>
      <c r="S239" s="4"/>
      <c r="T239" s="4"/>
      <c r="U239" s="4"/>
      <c r="V239" s="4"/>
      <c r="W239" s="4"/>
      <c r="X239" s="4"/>
      <c r="Y239" s="4"/>
    </row>
    <row r="240" spans="2:25" x14ac:dyDescent="0.25">
      <c r="B240" s="4"/>
      <c r="C240" s="4"/>
      <c r="D240" s="4"/>
      <c r="E240" s="4"/>
      <c r="F240" s="4"/>
      <c r="G240" s="4"/>
      <c r="H240" s="4"/>
      <c r="I240" s="4"/>
      <c r="J240" s="4"/>
      <c r="K240" s="4"/>
      <c r="L240" s="4"/>
      <c r="M240" s="4"/>
      <c r="N240" s="4"/>
      <c r="O240" s="4"/>
      <c r="P240" s="4"/>
      <c r="Q240" s="4"/>
      <c r="R240" s="4"/>
      <c r="S240" s="4"/>
      <c r="T240" s="4"/>
      <c r="U240" s="4"/>
      <c r="V240" s="4"/>
      <c r="W240" s="4"/>
      <c r="X240" s="4"/>
      <c r="Y240" s="4"/>
    </row>
    <row r="241" spans="2:25" x14ac:dyDescent="0.25">
      <c r="B241" s="4"/>
      <c r="C241" s="4"/>
      <c r="D241" s="4"/>
      <c r="E241" s="4"/>
      <c r="F241" s="4"/>
      <c r="G241" s="4"/>
      <c r="H241" s="4"/>
      <c r="I241" s="4"/>
      <c r="J241" s="4"/>
      <c r="K241" s="4"/>
      <c r="L241" s="4"/>
      <c r="M241" s="4"/>
      <c r="N241" s="4"/>
      <c r="O241" s="4"/>
      <c r="P241" s="4"/>
      <c r="Q241" s="4"/>
      <c r="R241" s="4"/>
      <c r="S241" s="4"/>
      <c r="T241" s="4"/>
      <c r="U241" s="4"/>
      <c r="V241" s="4"/>
      <c r="W241" s="4"/>
      <c r="X241" s="4"/>
      <c r="Y241" s="4"/>
    </row>
    <row r="242" spans="2:25" x14ac:dyDescent="0.25">
      <c r="B242" s="4"/>
      <c r="C242" s="4"/>
      <c r="D242" s="4"/>
      <c r="E242" s="4"/>
      <c r="F242" s="4"/>
      <c r="G242" s="4"/>
      <c r="H242" s="4"/>
      <c r="I242" s="4"/>
      <c r="J242" s="4"/>
      <c r="K242" s="4"/>
      <c r="L242" s="4"/>
      <c r="M242" s="4"/>
      <c r="N242" s="4"/>
      <c r="O242" s="4"/>
      <c r="P242" s="4"/>
      <c r="Q242" s="4"/>
      <c r="R242" s="4"/>
      <c r="S242" s="4"/>
      <c r="T242" s="4"/>
      <c r="U242" s="4"/>
      <c r="V242" s="4"/>
      <c r="W242" s="4"/>
      <c r="X242" s="4"/>
      <c r="Y242" s="4"/>
    </row>
    <row r="243" spans="2:25" x14ac:dyDescent="0.25">
      <c r="B243" s="4"/>
      <c r="C243" s="4"/>
      <c r="D243" s="4"/>
      <c r="E243" s="4"/>
      <c r="F243" s="4"/>
      <c r="G243" s="4"/>
      <c r="H243" s="4"/>
      <c r="I243" s="4"/>
      <c r="J243" s="4"/>
      <c r="K243" s="4"/>
      <c r="L243" s="4"/>
      <c r="M243" s="4"/>
      <c r="N243" s="4"/>
      <c r="O243" s="4"/>
      <c r="P243" s="4"/>
      <c r="Q243" s="4"/>
      <c r="R243" s="4"/>
      <c r="S243" s="4"/>
      <c r="T243" s="4"/>
      <c r="U243" s="4"/>
      <c r="V243" s="4"/>
      <c r="W243" s="4"/>
      <c r="X243" s="4"/>
      <c r="Y243" s="4"/>
    </row>
    <row r="244" spans="2:25" x14ac:dyDescent="0.25">
      <c r="B244" s="4"/>
      <c r="C244" s="4"/>
      <c r="D244" s="4"/>
      <c r="E244" s="4"/>
      <c r="F244" s="4"/>
      <c r="G244" s="4"/>
      <c r="H244" s="4"/>
      <c r="I244" s="4"/>
      <c r="J244" s="4"/>
      <c r="K244" s="4"/>
      <c r="L244" s="4"/>
      <c r="M244" s="4"/>
      <c r="N244" s="4"/>
      <c r="O244" s="4"/>
      <c r="P244" s="4"/>
      <c r="Q244" s="4"/>
      <c r="R244" s="4"/>
      <c r="S244" s="4"/>
      <c r="T244" s="4"/>
      <c r="U244" s="4"/>
      <c r="V244" s="4"/>
      <c r="W244" s="4"/>
      <c r="X244" s="4"/>
      <c r="Y244" s="4"/>
    </row>
    <row r="245" spans="2:25" x14ac:dyDescent="0.25">
      <c r="B245" s="4"/>
      <c r="C245" s="4"/>
      <c r="D245" s="4"/>
      <c r="E245" s="4"/>
      <c r="F245" s="4"/>
      <c r="G245" s="4"/>
      <c r="H245" s="4"/>
      <c r="I245" s="4"/>
      <c r="J245" s="4"/>
      <c r="K245" s="4"/>
      <c r="L245" s="4"/>
      <c r="M245" s="4"/>
      <c r="N245" s="4"/>
      <c r="O245" s="4"/>
      <c r="P245" s="4"/>
      <c r="Q245" s="4"/>
      <c r="R245" s="4"/>
      <c r="S245" s="4"/>
      <c r="T245" s="4"/>
      <c r="U245" s="4"/>
      <c r="V245" s="4"/>
      <c r="W245" s="4"/>
      <c r="X245" s="4"/>
      <c r="Y245" s="4"/>
    </row>
    <row r="246" spans="2:25" x14ac:dyDescent="0.25">
      <c r="B246" s="4"/>
      <c r="C246" s="4"/>
      <c r="D246" s="4"/>
      <c r="E246" s="4"/>
      <c r="F246" s="4"/>
      <c r="G246" s="4"/>
      <c r="H246" s="4"/>
      <c r="I246" s="4"/>
      <c r="J246" s="4"/>
      <c r="K246" s="4"/>
      <c r="L246" s="4"/>
      <c r="M246" s="4"/>
      <c r="N246" s="4"/>
      <c r="O246" s="4"/>
      <c r="P246" s="4"/>
      <c r="Q246" s="4"/>
      <c r="R246" s="4"/>
      <c r="S246" s="4"/>
      <c r="T246" s="4"/>
      <c r="U246" s="4"/>
      <c r="V246" s="4"/>
      <c r="W246" s="4"/>
      <c r="X246" s="4"/>
      <c r="Y246" s="4"/>
    </row>
    <row r="247" spans="2:25" x14ac:dyDescent="0.25">
      <c r="B247" s="4"/>
      <c r="C247" s="4"/>
      <c r="D247" s="4"/>
      <c r="E247" s="4"/>
      <c r="F247" s="4"/>
      <c r="G247" s="4"/>
      <c r="H247" s="4"/>
      <c r="I247" s="4"/>
      <c r="J247" s="4"/>
      <c r="K247" s="4"/>
      <c r="L247" s="4"/>
      <c r="M247" s="4"/>
      <c r="N247" s="4"/>
      <c r="O247" s="4"/>
      <c r="P247" s="4"/>
      <c r="Q247" s="4"/>
      <c r="R247" s="4"/>
      <c r="S247" s="4"/>
      <c r="T247" s="4"/>
      <c r="U247" s="4"/>
      <c r="V247" s="4"/>
      <c r="W247" s="4"/>
      <c r="X247" s="4"/>
      <c r="Y247" s="4"/>
    </row>
    <row r="248" spans="2:25" x14ac:dyDescent="0.25">
      <c r="B248" s="4"/>
      <c r="C248" s="4"/>
      <c r="D248" s="4"/>
      <c r="E248" s="4"/>
      <c r="F248" s="4"/>
      <c r="G248" s="4"/>
      <c r="H248" s="4"/>
      <c r="I248" s="4"/>
      <c r="J248" s="4"/>
      <c r="K248" s="4"/>
      <c r="L248" s="4"/>
      <c r="M248" s="4"/>
      <c r="N248" s="4"/>
      <c r="O248" s="4"/>
      <c r="P248" s="4"/>
      <c r="Q248" s="4"/>
      <c r="R248" s="4"/>
      <c r="S248" s="4"/>
      <c r="T248" s="4"/>
      <c r="U248" s="4"/>
      <c r="V248" s="4"/>
      <c r="W248" s="4"/>
      <c r="X248" s="4"/>
      <c r="Y248" s="4"/>
    </row>
    <row r="249" spans="2:25" x14ac:dyDescent="0.25">
      <c r="B249" s="4"/>
      <c r="C249" s="4"/>
      <c r="D249" s="4"/>
      <c r="E249" s="4"/>
      <c r="F249" s="4"/>
      <c r="G249" s="4"/>
      <c r="H249" s="4"/>
      <c r="I249" s="4"/>
      <c r="J249" s="4"/>
      <c r="K249" s="4"/>
      <c r="L249" s="4"/>
      <c r="M249" s="4"/>
      <c r="N249" s="4"/>
      <c r="O249" s="4"/>
      <c r="P249" s="4"/>
      <c r="Q249" s="4"/>
      <c r="R249" s="4"/>
      <c r="S249" s="4"/>
      <c r="T249" s="4"/>
      <c r="U249" s="4"/>
      <c r="V249" s="4"/>
      <c r="W249" s="4"/>
      <c r="X249" s="4"/>
      <c r="Y249" s="4"/>
    </row>
    <row r="250" spans="2:25" x14ac:dyDescent="0.25">
      <c r="B250" s="4"/>
      <c r="C250" s="4"/>
      <c r="D250" s="4"/>
      <c r="E250" s="4"/>
      <c r="F250" s="4"/>
      <c r="G250" s="4"/>
      <c r="H250" s="4"/>
      <c r="I250" s="4"/>
      <c r="J250" s="4"/>
      <c r="K250" s="4"/>
      <c r="L250" s="4"/>
      <c r="M250" s="4"/>
      <c r="N250" s="4"/>
      <c r="O250" s="4"/>
      <c r="P250" s="4"/>
      <c r="Q250" s="4"/>
      <c r="R250" s="4"/>
      <c r="S250" s="4"/>
      <c r="T250" s="4"/>
      <c r="U250" s="4"/>
      <c r="V250" s="4"/>
      <c r="W250" s="4"/>
      <c r="X250" s="4"/>
      <c r="Y250" s="4"/>
    </row>
    <row r="251" spans="2:25" x14ac:dyDescent="0.25">
      <c r="B251" s="4"/>
      <c r="C251" s="4"/>
      <c r="D251" s="4"/>
      <c r="E251" s="4"/>
      <c r="F251" s="4"/>
      <c r="G251" s="4"/>
      <c r="H251" s="4"/>
      <c r="I251" s="4"/>
      <c r="J251" s="4"/>
      <c r="K251" s="4"/>
      <c r="L251" s="4"/>
      <c r="M251" s="4"/>
      <c r="N251" s="4"/>
      <c r="O251" s="4"/>
      <c r="P251" s="4"/>
      <c r="Q251" s="4"/>
      <c r="R251" s="4"/>
      <c r="S251" s="4"/>
      <c r="T251" s="4"/>
      <c r="U251" s="4"/>
      <c r="V251" s="4"/>
      <c r="W251" s="4"/>
      <c r="X251" s="4"/>
      <c r="Y251" s="4"/>
    </row>
    <row r="252" spans="2:25" x14ac:dyDescent="0.25">
      <c r="B252" s="4"/>
      <c r="C252" s="4"/>
      <c r="D252" s="4"/>
      <c r="E252" s="4"/>
      <c r="F252" s="4"/>
      <c r="G252" s="4"/>
      <c r="H252" s="4"/>
      <c r="I252" s="4"/>
      <c r="J252" s="4"/>
      <c r="K252" s="4"/>
      <c r="L252" s="4"/>
      <c r="M252" s="4"/>
      <c r="N252" s="4"/>
      <c r="O252" s="4"/>
      <c r="P252" s="4"/>
      <c r="Q252" s="4"/>
      <c r="R252" s="4"/>
      <c r="S252" s="4"/>
      <c r="T252" s="4"/>
      <c r="U252" s="4"/>
      <c r="V252" s="4"/>
      <c r="W252" s="4"/>
      <c r="X252" s="4"/>
      <c r="Y252" s="4"/>
    </row>
    <row r="253" spans="2:25" x14ac:dyDescent="0.25">
      <c r="B253" s="4"/>
      <c r="C253" s="4"/>
      <c r="D253" s="4"/>
      <c r="E253" s="4"/>
      <c r="F253" s="4"/>
      <c r="G253" s="4"/>
      <c r="H253" s="4"/>
      <c r="I253" s="4"/>
      <c r="J253" s="4"/>
      <c r="K253" s="4"/>
      <c r="L253" s="4"/>
      <c r="M253" s="4"/>
      <c r="N253" s="4"/>
      <c r="O253" s="4"/>
      <c r="P253" s="4"/>
      <c r="Q253" s="4"/>
      <c r="R253" s="4"/>
      <c r="S253" s="4"/>
      <c r="T253" s="4"/>
      <c r="U253" s="4"/>
      <c r="V253" s="4"/>
      <c r="W253" s="4"/>
      <c r="X253" s="4"/>
      <c r="Y253" s="4"/>
    </row>
    <row r="254" spans="2:25" x14ac:dyDescent="0.25">
      <c r="B254" s="4"/>
      <c r="C254" s="4"/>
      <c r="D254" s="4"/>
      <c r="E254" s="4"/>
      <c r="F254" s="4"/>
      <c r="G254" s="4"/>
      <c r="H254" s="4"/>
      <c r="I254" s="4"/>
      <c r="J254" s="4"/>
      <c r="K254" s="4"/>
      <c r="L254" s="4"/>
      <c r="M254" s="4"/>
      <c r="N254" s="4"/>
      <c r="O254" s="4"/>
      <c r="P254" s="4"/>
      <c r="Q254" s="4"/>
      <c r="R254" s="4"/>
      <c r="S254" s="4"/>
      <c r="T254" s="4"/>
      <c r="U254" s="4"/>
      <c r="V254" s="4"/>
      <c r="W254" s="4"/>
      <c r="X254" s="4"/>
      <c r="Y254" s="4"/>
    </row>
    <row r="255" spans="2:25" x14ac:dyDescent="0.25">
      <c r="B255" s="4"/>
      <c r="C255" s="4"/>
      <c r="D255" s="4"/>
      <c r="E255" s="4"/>
      <c r="F255" s="4"/>
      <c r="G255" s="4"/>
      <c r="H255" s="4"/>
      <c r="I255" s="4"/>
      <c r="J255" s="4"/>
      <c r="K255" s="4"/>
      <c r="L255" s="4"/>
      <c r="M255" s="4"/>
      <c r="N255" s="4"/>
      <c r="O255" s="4"/>
      <c r="P255" s="4"/>
      <c r="Q255" s="4"/>
      <c r="R255" s="4"/>
      <c r="S255" s="4"/>
      <c r="T255" s="4"/>
      <c r="U255" s="4"/>
      <c r="V255" s="4"/>
      <c r="W255" s="4"/>
      <c r="X255" s="4"/>
      <c r="Y255" s="4"/>
    </row>
    <row r="256" spans="2:25" x14ac:dyDescent="0.25">
      <c r="B256" s="4"/>
      <c r="C256" s="4"/>
      <c r="D256" s="4"/>
      <c r="E256" s="4"/>
      <c r="F256" s="4"/>
      <c r="G256" s="4"/>
      <c r="H256" s="4"/>
      <c r="I256" s="4"/>
      <c r="J256" s="4"/>
      <c r="K256" s="4"/>
      <c r="L256" s="4"/>
      <c r="M256" s="4"/>
      <c r="N256" s="4"/>
      <c r="O256" s="4"/>
      <c r="P256" s="4"/>
      <c r="Q256" s="4"/>
      <c r="R256" s="4"/>
      <c r="S256" s="4"/>
      <c r="T256" s="4"/>
      <c r="U256" s="4"/>
      <c r="V256" s="4"/>
      <c r="W256" s="4"/>
      <c r="X256" s="4"/>
      <c r="Y256" s="4"/>
    </row>
    <row r="257" spans="2:25" x14ac:dyDescent="0.25">
      <c r="B257" s="4"/>
      <c r="C257" s="4"/>
      <c r="D257" s="4"/>
      <c r="E257" s="4"/>
      <c r="F257" s="4"/>
      <c r="G257" s="4"/>
      <c r="H257" s="4"/>
      <c r="I257" s="4"/>
      <c r="J257" s="4"/>
      <c r="K257" s="4"/>
      <c r="L257" s="4"/>
      <c r="M257" s="4"/>
      <c r="N257" s="4"/>
      <c r="O257" s="4"/>
      <c r="P257" s="4"/>
      <c r="Q257" s="4"/>
      <c r="R257" s="4"/>
      <c r="S257" s="4"/>
      <c r="T257" s="4"/>
      <c r="U257" s="4"/>
      <c r="V257" s="4"/>
      <c r="W257" s="4"/>
      <c r="X257" s="4"/>
      <c r="Y257" s="4"/>
    </row>
    <row r="258" spans="2:25" x14ac:dyDescent="0.25">
      <c r="B258" s="4"/>
      <c r="C258" s="4"/>
      <c r="D258" s="4"/>
      <c r="E258" s="4"/>
      <c r="F258" s="4"/>
      <c r="G258" s="4"/>
      <c r="H258" s="4"/>
      <c r="I258" s="4"/>
      <c r="J258" s="4"/>
      <c r="K258" s="4"/>
      <c r="L258" s="4"/>
      <c r="M258" s="4"/>
      <c r="N258" s="4"/>
      <c r="O258" s="4"/>
      <c r="P258" s="4"/>
      <c r="Q258" s="4"/>
      <c r="R258" s="4"/>
      <c r="S258" s="4"/>
      <c r="T258" s="4"/>
      <c r="U258" s="4"/>
      <c r="V258" s="4"/>
      <c r="W258" s="4"/>
      <c r="X258" s="4"/>
      <c r="Y258" s="4"/>
    </row>
    <row r="259" spans="2:25" x14ac:dyDescent="0.25">
      <c r="B259" s="4"/>
      <c r="C259" s="4"/>
      <c r="D259" s="4"/>
      <c r="E259" s="4"/>
      <c r="F259" s="4"/>
      <c r="G259" s="4"/>
      <c r="H259" s="4"/>
      <c r="I259" s="4"/>
      <c r="J259" s="4"/>
      <c r="K259" s="4"/>
      <c r="L259" s="4"/>
      <c r="M259" s="4"/>
      <c r="N259" s="4"/>
      <c r="O259" s="4"/>
      <c r="P259" s="4"/>
      <c r="Q259" s="4"/>
      <c r="R259" s="4"/>
      <c r="S259" s="4"/>
      <c r="T259" s="4"/>
      <c r="U259" s="4"/>
      <c r="V259" s="4"/>
      <c r="W259" s="4"/>
      <c r="X259" s="4"/>
      <c r="Y259" s="4"/>
    </row>
    <row r="260" spans="2:25" x14ac:dyDescent="0.25">
      <c r="B260" s="4"/>
      <c r="C260" s="4"/>
      <c r="D260" s="4"/>
      <c r="E260" s="4"/>
      <c r="F260" s="4"/>
      <c r="G260" s="4"/>
      <c r="H260" s="4"/>
      <c r="I260" s="4"/>
      <c r="J260" s="4"/>
      <c r="K260" s="4"/>
      <c r="L260" s="4"/>
      <c r="M260" s="4"/>
      <c r="N260" s="4"/>
      <c r="O260" s="4"/>
      <c r="P260" s="4"/>
      <c r="Q260" s="4"/>
      <c r="R260" s="4"/>
      <c r="S260" s="4"/>
      <c r="T260" s="4"/>
      <c r="U260" s="4"/>
      <c r="V260" s="4"/>
      <c r="W260" s="4"/>
      <c r="X260" s="4"/>
      <c r="Y260" s="4"/>
    </row>
    <row r="261" spans="2:25" x14ac:dyDescent="0.25">
      <c r="B261" s="4"/>
      <c r="C261" s="4"/>
      <c r="D261" s="4"/>
      <c r="E261" s="4"/>
      <c r="F261" s="4"/>
      <c r="G261" s="4"/>
      <c r="H261" s="4"/>
      <c r="I261" s="4"/>
      <c r="J261" s="4"/>
      <c r="K261" s="4"/>
      <c r="L261" s="4"/>
      <c r="M261" s="4"/>
      <c r="N261" s="4"/>
      <c r="O261" s="4"/>
      <c r="P261" s="4"/>
      <c r="Q261" s="4"/>
      <c r="R261" s="4"/>
      <c r="S261" s="4"/>
      <c r="T261" s="4"/>
      <c r="U261" s="4"/>
      <c r="V261" s="4"/>
      <c r="W261" s="4"/>
      <c r="X261" s="4"/>
      <c r="Y261" s="4"/>
    </row>
    <row r="262" spans="2:25" x14ac:dyDescent="0.25">
      <c r="B262" s="4"/>
      <c r="C262" s="4"/>
      <c r="D262" s="4"/>
      <c r="E262" s="4"/>
      <c r="F262" s="4"/>
      <c r="G262" s="4"/>
      <c r="H262" s="4"/>
      <c r="I262" s="4"/>
      <c r="J262" s="4"/>
      <c r="K262" s="4"/>
      <c r="L262" s="4"/>
      <c r="M262" s="4"/>
      <c r="N262" s="4"/>
      <c r="O262" s="4"/>
      <c r="P262" s="4"/>
      <c r="Q262" s="4"/>
      <c r="R262" s="4"/>
      <c r="S262" s="4"/>
      <c r="T262" s="4"/>
      <c r="U262" s="4"/>
      <c r="V262" s="4"/>
      <c r="W262" s="4"/>
      <c r="X262" s="4"/>
      <c r="Y262" s="4"/>
    </row>
    <row r="263" spans="2:25" x14ac:dyDescent="0.25">
      <c r="B263" s="4"/>
      <c r="C263" s="4"/>
      <c r="D263" s="4"/>
      <c r="E263" s="4"/>
      <c r="F263" s="4"/>
      <c r="G263" s="4"/>
      <c r="H263" s="4"/>
      <c r="I263" s="4"/>
      <c r="J263" s="4"/>
      <c r="K263" s="4"/>
      <c r="L263" s="4"/>
      <c r="M263" s="4"/>
      <c r="N263" s="4"/>
      <c r="O263" s="4"/>
      <c r="P263" s="4"/>
      <c r="Q263" s="4"/>
      <c r="R263" s="4"/>
      <c r="S263" s="4"/>
      <c r="T263" s="4"/>
      <c r="U263" s="4"/>
      <c r="V263" s="4"/>
      <c r="W263" s="4"/>
      <c r="X263" s="4"/>
      <c r="Y263" s="4"/>
    </row>
    <row r="264" spans="2:25" x14ac:dyDescent="0.25">
      <c r="B264" s="4"/>
      <c r="C264" s="4"/>
      <c r="D264" s="4"/>
      <c r="E264" s="4"/>
      <c r="F264" s="4"/>
      <c r="G264" s="4"/>
      <c r="H264" s="4"/>
      <c r="I264" s="4"/>
      <c r="J264" s="4"/>
      <c r="K264" s="4"/>
      <c r="L264" s="4"/>
      <c r="M264" s="4"/>
      <c r="N264" s="4"/>
      <c r="O264" s="4"/>
      <c r="P264" s="4"/>
      <c r="Q264" s="4"/>
      <c r="R264" s="4"/>
      <c r="S264" s="4"/>
      <c r="T264" s="4"/>
      <c r="U264" s="4"/>
      <c r="V264" s="4"/>
      <c r="W264" s="4"/>
      <c r="X264" s="4"/>
      <c r="Y264" s="4"/>
    </row>
    <row r="265" spans="2:25" x14ac:dyDescent="0.25">
      <c r="B265" s="4"/>
      <c r="C265" s="4"/>
      <c r="D265" s="4"/>
      <c r="E265" s="4"/>
      <c r="F265" s="4"/>
      <c r="G265" s="4"/>
      <c r="H265" s="4"/>
      <c r="I265" s="4"/>
      <c r="J265" s="4"/>
      <c r="K265" s="4"/>
      <c r="L265" s="4"/>
      <c r="M265" s="4"/>
      <c r="N265" s="4"/>
      <c r="O265" s="4"/>
      <c r="P265" s="4"/>
      <c r="Q265" s="4"/>
      <c r="R265" s="4"/>
      <c r="S265" s="4"/>
      <c r="T265" s="4"/>
      <c r="U265" s="4"/>
      <c r="V265" s="4"/>
      <c r="W265" s="4"/>
      <c r="X265" s="4"/>
      <c r="Y265" s="4"/>
    </row>
    <row r="266" spans="2:25" x14ac:dyDescent="0.25">
      <c r="B266" s="4"/>
      <c r="C266" s="4"/>
      <c r="D266" s="4"/>
      <c r="E266" s="4"/>
      <c r="F266" s="4"/>
      <c r="G266" s="4"/>
      <c r="H266" s="4"/>
      <c r="I266" s="4"/>
      <c r="J266" s="4"/>
      <c r="K266" s="4"/>
      <c r="L266" s="4"/>
      <c r="M266" s="4"/>
      <c r="N266" s="4"/>
      <c r="O266" s="4"/>
      <c r="P266" s="4"/>
      <c r="Q266" s="4"/>
      <c r="R266" s="4"/>
      <c r="S266" s="4"/>
      <c r="T266" s="4"/>
      <c r="U266" s="4"/>
      <c r="V266" s="4"/>
      <c r="W266" s="4"/>
      <c r="X266" s="4"/>
      <c r="Y266" s="4"/>
    </row>
    <row r="267" spans="2:25" x14ac:dyDescent="0.25">
      <c r="B267" s="4"/>
      <c r="C267" s="4"/>
      <c r="D267" s="4"/>
      <c r="E267" s="4"/>
      <c r="F267" s="4"/>
      <c r="G267" s="4"/>
      <c r="H267" s="4"/>
      <c r="I267" s="4"/>
      <c r="J267" s="4"/>
      <c r="K267" s="4"/>
      <c r="L267" s="4"/>
      <c r="M267" s="4"/>
      <c r="N267" s="4"/>
      <c r="O267" s="4"/>
      <c r="P267" s="4"/>
      <c r="Q267" s="4"/>
      <c r="R267" s="4"/>
      <c r="S267" s="4"/>
      <c r="T267" s="4"/>
      <c r="U267" s="4"/>
      <c r="V267" s="4"/>
      <c r="W267" s="4"/>
      <c r="X267" s="4"/>
      <c r="Y267" s="4"/>
    </row>
    <row r="268" spans="2:25" x14ac:dyDescent="0.25">
      <c r="B268" s="4"/>
      <c r="C268" s="4"/>
      <c r="D268" s="4"/>
      <c r="E268" s="4"/>
      <c r="F268" s="4"/>
      <c r="G268" s="4"/>
      <c r="H268" s="4"/>
      <c r="I268" s="4"/>
      <c r="J268" s="4"/>
      <c r="K268" s="4"/>
      <c r="L268" s="4"/>
      <c r="M268" s="4"/>
      <c r="N268" s="4"/>
      <c r="O268" s="4"/>
      <c r="P268" s="4"/>
      <c r="Q268" s="4"/>
      <c r="R268" s="4"/>
      <c r="S268" s="4"/>
      <c r="T268" s="4"/>
      <c r="U268" s="4"/>
      <c r="V268" s="4"/>
      <c r="W268" s="4"/>
      <c r="X268" s="4"/>
      <c r="Y268" s="4"/>
    </row>
    <row r="269" spans="2:25" x14ac:dyDescent="0.25">
      <c r="B269" s="4"/>
      <c r="C269" s="4"/>
      <c r="D269" s="4"/>
      <c r="E269" s="4"/>
      <c r="F269" s="4"/>
      <c r="G269" s="4"/>
      <c r="H269" s="4"/>
      <c r="I269" s="4"/>
      <c r="J269" s="4"/>
      <c r="K269" s="4"/>
      <c r="L269" s="4"/>
      <c r="M269" s="4"/>
      <c r="N269" s="4"/>
      <c r="O269" s="4"/>
      <c r="P269" s="4"/>
      <c r="Q269" s="4"/>
      <c r="R269" s="4"/>
      <c r="S269" s="4"/>
      <c r="T269" s="4"/>
      <c r="U269" s="4"/>
      <c r="V269" s="4"/>
      <c r="W269" s="4"/>
      <c r="X269" s="4"/>
      <c r="Y269" s="4"/>
    </row>
    <row r="270" spans="2:25" x14ac:dyDescent="0.25">
      <c r="B270" s="4"/>
      <c r="C270" s="4"/>
      <c r="D270" s="4"/>
      <c r="E270" s="4"/>
      <c r="F270" s="4"/>
      <c r="G270" s="4"/>
      <c r="H270" s="4"/>
      <c r="I270" s="4"/>
      <c r="J270" s="4"/>
      <c r="K270" s="4"/>
      <c r="L270" s="4"/>
      <c r="M270" s="4"/>
      <c r="N270" s="4"/>
      <c r="O270" s="4"/>
      <c r="P270" s="4"/>
      <c r="Q270" s="4"/>
      <c r="R270" s="4"/>
      <c r="S270" s="4"/>
      <c r="T270" s="4"/>
      <c r="U270" s="4"/>
      <c r="V270" s="4"/>
      <c r="W270" s="4"/>
      <c r="X270" s="4"/>
      <c r="Y270" s="4"/>
    </row>
    <row r="271" spans="2:25" x14ac:dyDescent="0.25">
      <c r="B271" s="4"/>
      <c r="C271" s="4"/>
      <c r="D271" s="4"/>
      <c r="E271" s="4"/>
      <c r="F271" s="4"/>
      <c r="G271" s="4"/>
      <c r="H271" s="4"/>
      <c r="I271" s="4"/>
      <c r="J271" s="4"/>
      <c r="K271" s="4"/>
      <c r="L271" s="4"/>
      <c r="M271" s="4"/>
      <c r="N271" s="4"/>
      <c r="O271" s="4"/>
      <c r="P271" s="4"/>
      <c r="Q271" s="4"/>
      <c r="R271" s="4"/>
      <c r="S271" s="4"/>
      <c r="T271" s="4"/>
      <c r="U271" s="4"/>
      <c r="V271" s="4"/>
      <c r="W271" s="4"/>
      <c r="X271" s="4"/>
      <c r="Y271" s="4"/>
    </row>
    <row r="272" spans="2:25" x14ac:dyDescent="0.25">
      <c r="B272" s="4"/>
      <c r="C272" s="4"/>
      <c r="D272" s="4"/>
      <c r="E272" s="4"/>
      <c r="F272" s="4"/>
      <c r="G272" s="4"/>
      <c r="H272" s="4"/>
      <c r="I272" s="4"/>
      <c r="J272" s="4"/>
      <c r="K272" s="4"/>
      <c r="L272" s="4"/>
      <c r="M272" s="4"/>
      <c r="N272" s="4"/>
      <c r="O272" s="4"/>
      <c r="P272" s="4"/>
      <c r="Q272" s="4"/>
      <c r="R272" s="4"/>
      <c r="S272" s="4"/>
      <c r="T272" s="4"/>
      <c r="U272" s="4"/>
      <c r="V272" s="4"/>
      <c r="W272" s="4"/>
      <c r="X272" s="4"/>
      <c r="Y272" s="4"/>
    </row>
    <row r="273" spans="2:25" x14ac:dyDescent="0.25">
      <c r="B273" s="4"/>
      <c r="C273" s="4"/>
      <c r="D273" s="4"/>
      <c r="E273" s="4"/>
      <c r="F273" s="4"/>
      <c r="G273" s="4"/>
      <c r="H273" s="4"/>
      <c r="I273" s="4"/>
      <c r="J273" s="4"/>
      <c r="K273" s="4"/>
      <c r="L273" s="4"/>
      <c r="M273" s="4"/>
      <c r="N273" s="4"/>
      <c r="O273" s="4"/>
      <c r="P273" s="4"/>
      <c r="Q273" s="4"/>
      <c r="R273" s="4"/>
      <c r="S273" s="4"/>
      <c r="T273" s="4"/>
      <c r="U273" s="4"/>
      <c r="V273" s="4"/>
      <c r="W273" s="4"/>
      <c r="X273" s="4"/>
      <c r="Y273" s="4"/>
    </row>
    <row r="274" spans="2:25" x14ac:dyDescent="0.25">
      <c r="B274" s="4"/>
      <c r="C274" s="4"/>
      <c r="D274" s="4"/>
      <c r="E274" s="4"/>
      <c r="F274" s="4"/>
      <c r="G274" s="4"/>
      <c r="H274" s="4"/>
      <c r="I274" s="4"/>
      <c r="J274" s="4"/>
      <c r="K274" s="4"/>
      <c r="L274" s="4"/>
      <c r="M274" s="4"/>
      <c r="N274" s="4"/>
      <c r="O274" s="4"/>
      <c r="P274" s="4"/>
      <c r="Q274" s="4"/>
      <c r="R274" s="4"/>
      <c r="S274" s="4"/>
      <c r="T274" s="4"/>
      <c r="U274" s="4"/>
      <c r="V274" s="4"/>
      <c r="W274" s="4"/>
      <c r="X274" s="4"/>
      <c r="Y274" s="4"/>
    </row>
    <row r="275" spans="2:25" x14ac:dyDescent="0.25">
      <c r="B275" s="4"/>
      <c r="C275" s="4"/>
      <c r="D275" s="4"/>
      <c r="E275" s="4"/>
      <c r="F275" s="4"/>
      <c r="G275" s="4"/>
      <c r="H275" s="4"/>
      <c r="I275" s="4"/>
      <c r="J275" s="4"/>
      <c r="K275" s="4"/>
      <c r="L275" s="4"/>
      <c r="M275" s="4"/>
      <c r="N275" s="4"/>
      <c r="O275" s="4"/>
      <c r="P275" s="4"/>
      <c r="Q275" s="4"/>
      <c r="R275" s="4"/>
      <c r="S275" s="4"/>
      <c r="T275" s="4"/>
      <c r="U275" s="4"/>
      <c r="V275" s="4"/>
      <c r="W275" s="4"/>
      <c r="X275" s="4"/>
      <c r="Y275" s="4"/>
    </row>
    <row r="276" spans="2:25" x14ac:dyDescent="0.25">
      <c r="B276" s="4"/>
      <c r="C276" s="4"/>
      <c r="D276" s="4"/>
      <c r="E276" s="4"/>
      <c r="F276" s="4"/>
      <c r="G276" s="4"/>
      <c r="H276" s="4"/>
      <c r="I276" s="4"/>
      <c r="J276" s="4"/>
      <c r="K276" s="4"/>
      <c r="L276" s="4"/>
      <c r="M276" s="4"/>
      <c r="N276" s="4"/>
      <c r="O276" s="4"/>
      <c r="P276" s="4"/>
      <c r="Q276" s="4"/>
      <c r="R276" s="4"/>
      <c r="S276" s="4"/>
      <c r="T276" s="4"/>
      <c r="U276" s="4"/>
      <c r="V276" s="4"/>
      <c r="W276" s="4"/>
      <c r="X276" s="4"/>
      <c r="Y276" s="4"/>
    </row>
    <row r="277" spans="2:25" x14ac:dyDescent="0.25">
      <c r="B277" s="4"/>
      <c r="C277" s="4"/>
      <c r="D277" s="4"/>
      <c r="E277" s="4"/>
      <c r="F277" s="4"/>
      <c r="G277" s="4"/>
      <c r="H277" s="4"/>
      <c r="I277" s="4"/>
      <c r="J277" s="4"/>
      <c r="K277" s="4"/>
      <c r="L277" s="4"/>
      <c r="M277" s="4"/>
      <c r="N277" s="4"/>
      <c r="O277" s="4"/>
      <c r="P277" s="4"/>
      <c r="Q277" s="4"/>
      <c r="R277" s="4"/>
      <c r="S277" s="4"/>
      <c r="T277" s="4"/>
      <c r="U277" s="4"/>
      <c r="V277" s="4"/>
      <c r="W277" s="4"/>
      <c r="X277" s="4"/>
      <c r="Y277" s="4"/>
    </row>
    <row r="278" spans="2:25" x14ac:dyDescent="0.25">
      <c r="B278" s="4"/>
      <c r="C278" s="4"/>
      <c r="D278" s="4"/>
      <c r="E278" s="4"/>
      <c r="F278" s="4"/>
      <c r="G278" s="4"/>
      <c r="H278" s="4"/>
      <c r="I278" s="4"/>
      <c r="J278" s="4"/>
      <c r="K278" s="4"/>
      <c r="L278" s="4"/>
      <c r="M278" s="4"/>
      <c r="N278" s="4"/>
      <c r="O278" s="4"/>
      <c r="P278" s="4"/>
      <c r="Q278" s="4"/>
      <c r="R278" s="4"/>
      <c r="S278" s="4"/>
      <c r="T278" s="4"/>
      <c r="U278" s="4"/>
      <c r="V278" s="4"/>
      <c r="W278" s="4"/>
      <c r="X278" s="4"/>
      <c r="Y278" s="4"/>
    </row>
    <row r="279" spans="2:25" x14ac:dyDescent="0.25">
      <c r="B279" s="4"/>
      <c r="C279" s="4"/>
      <c r="D279" s="4"/>
      <c r="E279" s="4"/>
      <c r="F279" s="4"/>
      <c r="G279" s="4"/>
      <c r="H279" s="4"/>
      <c r="I279" s="4"/>
      <c r="J279" s="4"/>
      <c r="K279" s="4"/>
      <c r="L279" s="4"/>
      <c r="M279" s="4"/>
      <c r="N279" s="4"/>
      <c r="O279" s="4"/>
      <c r="P279" s="4"/>
      <c r="Q279" s="4"/>
      <c r="R279" s="4"/>
      <c r="S279" s="4"/>
      <c r="T279" s="4"/>
      <c r="U279" s="4"/>
      <c r="V279" s="4"/>
      <c r="W279" s="4"/>
      <c r="X279" s="4"/>
      <c r="Y279" s="4"/>
    </row>
    <row r="280" spans="2:25" x14ac:dyDescent="0.25">
      <c r="B280" s="4"/>
      <c r="C280" s="4"/>
      <c r="D280" s="4"/>
      <c r="E280" s="4"/>
      <c r="F280" s="4"/>
      <c r="G280" s="4"/>
      <c r="H280" s="4"/>
      <c r="I280" s="4"/>
      <c r="J280" s="4"/>
      <c r="K280" s="4"/>
      <c r="L280" s="4"/>
      <c r="M280" s="4"/>
      <c r="N280" s="4"/>
      <c r="O280" s="4"/>
      <c r="P280" s="4"/>
      <c r="Q280" s="4"/>
      <c r="R280" s="4"/>
      <c r="S280" s="4"/>
      <c r="T280" s="4"/>
      <c r="U280" s="4"/>
      <c r="V280" s="4"/>
      <c r="W280" s="4"/>
      <c r="X280" s="4"/>
      <c r="Y280" s="4"/>
    </row>
    <row r="281" spans="2:25" x14ac:dyDescent="0.25">
      <c r="B281" s="4"/>
      <c r="C281" s="4"/>
      <c r="D281" s="4"/>
      <c r="E281" s="4"/>
      <c r="F281" s="4"/>
      <c r="G281" s="4"/>
      <c r="H281" s="4"/>
      <c r="I281" s="4"/>
      <c r="J281" s="4"/>
      <c r="K281" s="4"/>
      <c r="L281" s="4"/>
      <c r="M281" s="4"/>
      <c r="N281" s="4"/>
      <c r="O281" s="4"/>
      <c r="P281" s="4"/>
      <c r="Q281" s="4"/>
      <c r="R281" s="4"/>
      <c r="S281" s="4"/>
      <c r="T281" s="4"/>
      <c r="U281" s="4"/>
      <c r="V281" s="4"/>
      <c r="W281" s="4"/>
      <c r="X281" s="4"/>
      <c r="Y281" s="4"/>
    </row>
    <row r="282" spans="2:25" x14ac:dyDescent="0.25">
      <c r="B282" s="4"/>
      <c r="C282" s="4"/>
      <c r="D282" s="4"/>
      <c r="E282" s="4"/>
      <c r="F282" s="4"/>
      <c r="G282" s="4"/>
      <c r="H282" s="4"/>
      <c r="I282" s="4"/>
      <c r="J282" s="4"/>
      <c r="K282" s="4"/>
      <c r="L282" s="4"/>
      <c r="M282" s="4"/>
      <c r="N282" s="4"/>
      <c r="O282" s="4"/>
      <c r="P282" s="4"/>
      <c r="Q282" s="4"/>
      <c r="R282" s="4"/>
      <c r="S282" s="4"/>
      <c r="T282" s="4"/>
      <c r="U282" s="4"/>
      <c r="V282" s="4"/>
      <c r="W282" s="4"/>
      <c r="X282" s="4"/>
      <c r="Y282" s="4"/>
    </row>
    <row r="283" spans="2:25" x14ac:dyDescent="0.25">
      <c r="B283" s="4"/>
      <c r="C283" s="4"/>
      <c r="D283" s="4"/>
      <c r="E283" s="4"/>
      <c r="F283" s="4"/>
      <c r="G283" s="4"/>
      <c r="H283" s="4"/>
      <c r="I283" s="4"/>
      <c r="J283" s="4"/>
      <c r="K283" s="4"/>
      <c r="L283" s="4"/>
      <c r="M283" s="4"/>
      <c r="N283" s="4"/>
      <c r="O283" s="4"/>
      <c r="P283" s="4"/>
      <c r="Q283" s="4"/>
      <c r="R283" s="4"/>
      <c r="S283" s="4"/>
      <c r="T283" s="4"/>
      <c r="U283" s="4"/>
      <c r="V283" s="4"/>
      <c r="W283" s="4"/>
      <c r="X283" s="4"/>
      <c r="Y283" s="4"/>
    </row>
    <row r="284" spans="2:25" x14ac:dyDescent="0.25">
      <c r="B284" s="4"/>
      <c r="C284" s="4"/>
      <c r="D284" s="4"/>
      <c r="E284" s="4"/>
      <c r="F284" s="4"/>
      <c r="G284" s="4"/>
      <c r="H284" s="4"/>
      <c r="I284" s="4"/>
      <c r="J284" s="4"/>
      <c r="K284" s="4"/>
      <c r="L284" s="4"/>
      <c r="M284" s="4"/>
      <c r="N284" s="4"/>
      <c r="O284" s="4"/>
      <c r="P284" s="4"/>
      <c r="Q284" s="4"/>
      <c r="R284" s="4"/>
      <c r="S284" s="4"/>
      <c r="T284" s="4"/>
      <c r="U284" s="4"/>
      <c r="V284" s="4"/>
      <c r="W284" s="4"/>
      <c r="X284" s="4"/>
      <c r="Y284" s="4"/>
    </row>
    <row r="285" spans="2:25" x14ac:dyDescent="0.25">
      <c r="B285" s="4"/>
      <c r="C285" s="4"/>
      <c r="D285" s="4"/>
      <c r="E285" s="4"/>
      <c r="F285" s="4"/>
      <c r="G285" s="4"/>
      <c r="H285" s="4"/>
      <c r="I285" s="4"/>
      <c r="J285" s="4"/>
      <c r="K285" s="4"/>
      <c r="L285" s="4"/>
      <c r="M285" s="4"/>
      <c r="N285" s="4"/>
      <c r="O285" s="4"/>
      <c r="P285" s="4"/>
      <c r="Q285" s="4"/>
      <c r="R285" s="4"/>
      <c r="S285" s="4"/>
      <c r="T285" s="4"/>
      <c r="U285" s="4"/>
      <c r="V285" s="4"/>
      <c r="W285" s="4"/>
      <c r="X285" s="4"/>
      <c r="Y285" s="4"/>
    </row>
    <row r="286" spans="2:25" x14ac:dyDescent="0.25">
      <c r="B286" s="4"/>
      <c r="C286" s="4"/>
      <c r="D286" s="4"/>
      <c r="E286" s="4"/>
      <c r="F286" s="4"/>
      <c r="G286" s="4"/>
      <c r="H286" s="4"/>
      <c r="I286" s="4"/>
      <c r="J286" s="4"/>
      <c r="K286" s="4"/>
      <c r="L286" s="4"/>
      <c r="M286" s="4"/>
      <c r="N286" s="4"/>
      <c r="O286" s="4"/>
      <c r="P286" s="4"/>
      <c r="Q286" s="4"/>
      <c r="R286" s="4"/>
      <c r="S286" s="4"/>
      <c r="T286" s="4"/>
      <c r="U286" s="4"/>
      <c r="V286" s="4"/>
      <c r="W286" s="4"/>
      <c r="X286" s="4"/>
      <c r="Y286" s="4"/>
    </row>
    <row r="287" spans="2:25" x14ac:dyDescent="0.25">
      <c r="B287" s="4"/>
      <c r="C287" s="4"/>
      <c r="D287" s="4"/>
      <c r="E287" s="4"/>
      <c r="F287" s="4"/>
      <c r="G287" s="4"/>
      <c r="H287" s="4"/>
      <c r="I287" s="4"/>
      <c r="J287" s="4"/>
      <c r="K287" s="4"/>
      <c r="L287" s="4"/>
      <c r="M287" s="4"/>
      <c r="N287" s="4"/>
      <c r="O287" s="4"/>
      <c r="P287" s="4"/>
      <c r="Q287" s="4"/>
      <c r="R287" s="4"/>
      <c r="S287" s="4"/>
      <c r="T287" s="4"/>
      <c r="U287" s="4"/>
      <c r="V287" s="4"/>
      <c r="W287" s="4"/>
      <c r="X287" s="4"/>
      <c r="Y287" s="4"/>
    </row>
    <row r="288" spans="2:25" x14ac:dyDescent="0.25">
      <c r="B288" s="4"/>
      <c r="C288" s="4"/>
      <c r="D288" s="4"/>
      <c r="E288" s="4"/>
      <c r="F288" s="4"/>
      <c r="G288" s="4"/>
      <c r="H288" s="4"/>
      <c r="I288" s="4"/>
      <c r="J288" s="4"/>
      <c r="K288" s="4"/>
      <c r="L288" s="4"/>
      <c r="M288" s="4"/>
      <c r="N288" s="4"/>
      <c r="O288" s="4"/>
      <c r="P288" s="4"/>
      <c r="Q288" s="4"/>
      <c r="R288" s="4"/>
      <c r="S288" s="4"/>
      <c r="T288" s="4"/>
      <c r="U288" s="4"/>
      <c r="V288" s="4"/>
      <c r="W288" s="4"/>
      <c r="X288" s="4"/>
      <c r="Y288" s="4"/>
    </row>
    <row r="289" spans="2:25" x14ac:dyDescent="0.25">
      <c r="B289" s="4"/>
      <c r="C289" s="4"/>
      <c r="D289" s="4"/>
      <c r="E289" s="4"/>
      <c r="F289" s="4"/>
      <c r="G289" s="4"/>
      <c r="H289" s="4"/>
      <c r="I289" s="4"/>
      <c r="J289" s="4"/>
      <c r="K289" s="4"/>
      <c r="L289" s="4"/>
      <c r="M289" s="4"/>
      <c r="N289" s="4"/>
      <c r="O289" s="4"/>
      <c r="P289" s="4"/>
      <c r="Q289" s="4"/>
      <c r="R289" s="4"/>
      <c r="S289" s="4"/>
      <c r="T289" s="4"/>
      <c r="U289" s="4"/>
      <c r="V289" s="4"/>
      <c r="W289" s="4"/>
      <c r="X289" s="4"/>
      <c r="Y289" s="4"/>
    </row>
    <row r="290" spans="2:25" x14ac:dyDescent="0.25">
      <c r="B290" s="4"/>
      <c r="C290" s="4"/>
      <c r="D290" s="4"/>
      <c r="E290" s="4"/>
      <c r="F290" s="4"/>
      <c r="G290" s="4"/>
      <c r="H290" s="4"/>
      <c r="I290" s="4"/>
      <c r="J290" s="4"/>
      <c r="K290" s="4"/>
      <c r="L290" s="4"/>
      <c r="M290" s="4"/>
      <c r="N290" s="4"/>
      <c r="O290" s="4"/>
      <c r="P290" s="4"/>
      <c r="Q290" s="4"/>
      <c r="R290" s="4"/>
      <c r="S290" s="4"/>
      <c r="T290" s="4"/>
      <c r="U290" s="4"/>
      <c r="V290" s="4"/>
      <c r="W290" s="4"/>
      <c r="X290" s="4"/>
      <c r="Y290" s="4"/>
    </row>
    <row r="291" spans="2:25" x14ac:dyDescent="0.25">
      <c r="B291" s="4"/>
      <c r="C291" s="4"/>
      <c r="D291" s="4"/>
      <c r="E291" s="4"/>
      <c r="F291" s="4"/>
      <c r="G291" s="4"/>
      <c r="H291" s="4"/>
      <c r="I291" s="4"/>
      <c r="J291" s="4"/>
      <c r="K291" s="4"/>
      <c r="L291" s="4"/>
      <c r="M291" s="4"/>
      <c r="N291" s="4"/>
      <c r="O291" s="4"/>
      <c r="P291" s="4"/>
      <c r="Q291" s="4"/>
      <c r="R291" s="4"/>
      <c r="S291" s="4"/>
      <c r="T291" s="4"/>
      <c r="U291" s="4"/>
      <c r="V291" s="4"/>
      <c r="W291" s="4"/>
      <c r="X291" s="4"/>
      <c r="Y291" s="4"/>
    </row>
    <row r="292" spans="2:25" x14ac:dyDescent="0.25">
      <c r="B292" s="4"/>
      <c r="C292" s="4"/>
      <c r="D292" s="4"/>
      <c r="E292" s="4"/>
      <c r="F292" s="4"/>
      <c r="G292" s="4"/>
      <c r="H292" s="4"/>
      <c r="I292" s="4"/>
      <c r="J292" s="4"/>
      <c r="K292" s="4"/>
      <c r="L292" s="4"/>
      <c r="M292" s="4"/>
      <c r="N292" s="4"/>
      <c r="O292" s="4"/>
      <c r="P292" s="4"/>
      <c r="Q292" s="4"/>
      <c r="R292" s="4"/>
      <c r="S292" s="4"/>
      <c r="T292" s="4"/>
      <c r="U292" s="4"/>
      <c r="V292" s="4"/>
      <c r="W292" s="4"/>
      <c r="X292" s="4"/>
      <c r="Y292" s="4"/>
    </row>
    <row r="293" spans="2:25" x14ac:dyDescent="0.25">
      <c r="B293" s="4"/>
      <c r="C293" s="4"/>
      <c r="D293" s="4"/>
      <c r="E293" s="4"/>
      <c r="F293" s="4"/>
      <c r="G293" s="4"/>
      <c r="H293" s="4"/>
      <c r="I293" s="4"/>
      <c r="J293" s="4"/>
      <c r="K293" s="4"/>
      <c r="L293" s="4"/>
      <c r="M293" s="4"/>
      <c r="N293" s="4"/>
      <c r="O293" s="4"/>
      <c r="P293" s="4"/>
      <c r="Q293" s="4"/>
      <c r="R293" s="4"/>
      <c r="S293" s="4"/>
      <c r="T293" s="4"/>
      <c r="U293" s="4"/>
      <c r="V293" s="4"/>
      <c r="W293" s="4"/>
      <c r="X293" s="4"/>
      <c r="Y293" s="4"/>
    </row>
    <row r="294" spans="2:25" x14ac:dyDescent="0.25">
      <c r="B294" s="4"/>
      <c r="C294" s="4"/>
      <c r="D294" s="4"/>
      <c r="E294" s="4"/>
      <c r="F294" s="4"/>
      <c r="G294" s="4"/>
      <c r="H294" s="4"/>
      <c r="I294" s="4"/>
      <c r="J294" s="4"/>
      <c r="K294" s="4"/>
      <c r="L294" s="4"/>
      <c r="M294" s="4"/>
      <c r="N294" s="4"/>
      <c r="O294" s="4"/>
      <c r="P294" s="4"/>
      <c r="Q294" s="4"/>
      <c r="R294" s="4"/>
      <c r="S294" s="4"/>
      <c r="T294" s="4"/>
      <c r="U294" s="4"/>
      <c r="V294" s="4"/>
      <c r="W294" s="4"/>
      <c r="X294" s="4"/>
      <c r="Y294" s="4"/>
    </row>
    <row r="295" spans="2:25" x14ac:dyDescent="0.25">
      <c r="B295" s="4"/>
      <c r="C295" s="4"/>
      <c r="D295" s="4"/>
      <c r="E295" s="4"/>
      <c r="F295" s="4"/>
      <c r="G295" s="4"/>
      <c r="H295" s="4"/>
      <c r="I295" s="4"/>
      <c r="J295" s="4"/>
      <c r="K295" s="4"/>
      <c r="L295" s="4"/>
      <c r="M295" s="4"/>
      <c r="N295" s="4"/>
      <c r="O295" s="4"/>
      <c r="P295" s="4"/>
      <c r="Q295" s="4"/>
      <c r="R295" s="4"/>
      <c r="S295" s="4"/>
      <c r="T295" s="4"/>
      <c r="U295" s="4"/>
      <c r="V295" s="4"/>
      <c r="W295" s="4"/>
      <c r="X295" s="4"/>
      <c r="Y295" s="4"/>
    </row>
    <row r="296" spans="2:25" x14ac:dyDescent="0.25">
      <c r="B296" s="4"/>
      <c r="C296" s="4"/>
      <c r="D296" s="4"/>
      <c r="E296" s="4"/>
      <c r="F296" s="4"/>
      <c r="G296" s="4"/>
      <c r="H296" s="4"/>
      <c r="I296" s="4"/>
      <c r="J296" s="4"/>
      <c r="K296" s="4"/>
      <c r="L296" s="4"/>
      <c r="M296" s="4"/>
      <c r="N296" s="4"/>
      <c r="O296" s="4"/>
      <c r="P296" s="4"/>
      <c r="Q296" s="4"/>
      <c r="R296" s="4"/>
      <c r="S296" s="4"/>
      <c r="T296" s="4"/>
      <c r="U296" s="4"/>
      <c r="V296" s="4"/>
      <c r="W296" s="4"/>
      <c r="X296" s="4"/>
      <c r="Y296" s="4"/>
    </row>
    <row r="297" spans="2:25" x14ac:dyDescent="0.25">
      <c r="B297" s="4"/>
      <c r="C297" s="4"/>
      <c r="D297" s="4"/>
      <c r="E297" s="4"/>
      <c r="F297" s="4"/>
      <c r="G297" s="4"/>
      <c r="H297" s="4"/>
      <c r="I297" s="4"/>
      <c r="J297" s="4"/>
      <c r="K297" s="4"/>
      <c r="L297" s="4"/>
      <c r="M297" s="4"/>
      <c r="N297" s="4"/>
      <c r="O297" s="4"/>
      <c r="P297" s="4"/>
      <c r="Q297" s="4"/>
      <c r="R297" s="4"/>
      <c r="S297" s="4"/>
      <c r="T297" s="4"/>
      <c r="U297" s="4"/>
      <c r="V297" s="4"/>
      <c r="W297" s="4"/>
      <c r="X297" s="4"/>
      <c r="Y297" s="4"/>
    </row>
    <row r="298" spans="2:25" x14ac:dyDescent="0.25">
      <c r="B298" s="4"/>
      <c r="C298" s="4"/>
      <c r="D298" s="4"/>
      <c r="E298" s="4"/>
      <c r="F298" s="4"/>
      <c r="G298" s="4"/>
      <c r="H298" s="4"/>
      <c r="I298" s="4"/>
      <c r="J298" s="4"/>
      <c r="K298" s="4"/>
      <c r="L298" s="4"/>
      <c r="M298" s="4"/>
      <c r="N298" s="4"/>
      <c r="O298" s="4"/>
      <c r="P298" s="4"/>
      <c r="Q298" s="4"/>
      <c r="R298" s="4"/>
      <c r="S298" s="4"/>
      <c r="T298" s="4"/>
      <c r="U298" s="4"/>
      <c r="V298" s="4"/>
      <c r="W298" s="4"/>
      <c r="X298" s="4"/>
      <c r="Y298" s="4"/>
    </row>
    <row r="299" spans="2:25" x14ac:dyDescent="0.25">
      <c r="B299" s="4"/>
      <c r="C299" s="4"/>
      <c r="D299" s="4"/>
      <c r="E299" s="4"/>
      <c r="F299" s="4"/>
      <c r="G299" s="4"/>
      <c r="H299" s="4"/>
      <c r="I299" s="4"/>
      <c r="J299" s="4"/>
      <c r="K299" s="4"/>
      <c r="L299" s="4"/>
      <c r="M299" s="4"/>
      <c r="N299" s="4"/>
      <c r="O299" s="4"/>
      <c r="P299" s="4"/>
      <c r="Q299" s="4"/>
      <c r="R299" s="4"/>
      <c r="S299" s="4"/>
      <c r="T299" s="4"/>
      <c r="U299" s="4"/>
      <c r="V299" s="4"/>
      <c r="W299" s="4"/>
      <c r="X299" s="4"/>
      <c r="Y299" s="4"/>
    </row>
    <row r="300" spans="2:25" x14ac:dyDescent="0.25">
      <c r="B300" s="4"/>
      <c r="C300" s="4"/>
      <c r="D300" s="4"/>
      <c r="E300" s="4"/>
      <c r="F300" s="4"/>
      <c r="G300" s="4"/>
      <c r="H300" s="4"/>
      <c r="I300" s="4"/>
      <c r="J300" s="4"/>
      <c r="K300" s="4"/>
      <c r="L300" s="4"/>
      <c r="M300" s="4"/>
      <c r="N300" s="4"/>
      <c r="O300" s="4"/>
      <c r="P300" s="4"/>
      <c r="Q300" s="4"/>
      <c r="R300" s="4"/>
      <c r="S300" s="4"/>
      <c r="T300" s="4"/>
      <c r="U300" s="4"/>
      <c r="V300" s="4"/>
      <c r="W300" s="4"/>
      <c r="X300" s="4"/>
      <c r="Y300" s="4"/>
    </row>
    <row r="301" spans="2:25" x14ac:dyDescent="0.25">
      <c r="B301" s="4"/>
      <c r="C301" s="4"/>
      <c r="D301" s="4"/>
      <c r="E301" s="4"/>
      <c r="F301" s="4"/>
      <c r="G301" s="4"/>
      <c r="H301" s="4"/>
      <c r="I301" s="4"/>
      <c r="J301" s="4"/>
      <c r="K301" s="4"/>
      <c r="L301" s="4"/>
      <c r="M301" s="4"/>
      <c r="N301" s="4"/>
      <c r="O301" s="4"/>
      <c r="P301" s="4"/>
      <c r="Q301" s="4"/>
      <c r="R301" s="4"/>
      <c r="S301" s="4"/>
      <c r="T301" s="4"/>
      <c r="U301" s="4"/>
      <c r="V301" s="4"/>
      <c r="W301" s="4"/>
      <c r="X301" s="4"/>
      <c r="Y301" s="4"/>
    </row>
    <row r="302" spans="2:25" x14ac:dyDescent="0.25">
      <c r="B302" s="4"/>
      <c r="C302" s="4"/>
      <c r="D302" s="4"/>
      <c r="E302" s="4"/>
      <c r="F302" s="4"/>
      <c r="G302" s="4"/>
      <c r="H302" s="4"/>
      <c r="I302" s="4"/>
      <c r="J302" s="4"/>
      <c r="K302" s="4"/>
      <c r="L302" s="4"/>
      <c r="M302" s="4"/>
      <c r="N302" s="4"/>
      <c r="O302" s="4"/>
      <c r="P302" s="4"/>
      <c r="Q302" s="4"/>
      <c r="R302" s="4"/>
      <c r="S302" s="4"/>
      <c r="T302" s="4"/>
      <c r="U302" s="4"/>
      <c r="V302" s="4"/>
      <c r="W302" s="4"/>
      <c r="X302" s="4"/>
      <c r="Y302" s="4"/>
    </row>
    <row r="303" spans="2:25" x14ac:dyDescent="0.25">
      <c r="B303" s="4"/>
      <c r="C303" s="4"/>
      <c r="D303" s="4"/>
      <c r="E303" s="4"/>
      <c r="F303" s="4"/>
      <c r="G303" s="4"/>
      <c r="H303" s="4"/>
      <c r="I303" s="4"/>
      <c r="J303" s="4"/>
      <c r="K303" s="4"/>
      <c r="L303" s="4"/>
      <c r="M303" s="4"/>
      <c r="N303" s="4"/>
      <c r="O303" s="4"/>
      <c r="P303" s="4"/>
      <c r="Q303" s="4"/>
      <c r="R303" s="4"/>
      <c r="S303" s="4"/>
      <c r="T303" s="4"/>
      <c r="U303" s="4"/>
      <c r="V303" s="4"/>
      <c r="W303" s="4"/>
      <c r="X303" s="4"/>
      <c r="Y303" s="4"/>
    </row>
    <row r="304" spans="2:25" x14ac:dyDescent="0.25">
      <c r="B304" s="4"/>
      <c r="C304" s="4"/>
      <c r="D304" s="4"/>
      <c r="E304" s="4"/>
      <c r="F304" s="4"/>
      <c r="G304" s="4"/>
      <c r="H304" s="4"/>
      <c r="I304" s="4"/>
      <c r="J304" s="4"/>
      <c r="K304" s="4"/>
      <c r="L304" s="4"/>
      <c r="M304" s="4"/>
      <c r="N304" s="4"/>
      <c r="O304" s="4"/>
      <c r="P304" s="4"/>
      <c r="Q304" s="4"/>
      <c r="R304" s="4"/>
      <c r="S304" s="4"/>
      <c r="T304" s="4"/>
      <c r="U304" s="4"/>
      <c r="V304" s="4"/>
      <c r="W304" s="4"/>
      <c r="X304" s="4"/>
      <c r="Y304" s="4"/>
    </row>
    <row r="305" spans="2:25" x14ac:dyDescent="0.25">
      <c r="B305" s="4"/>
      <c r="C305" s="4"/>
      <c r="D305" s="4"/>
      <c r="E305" s="4"/>
      <c r="F305" s="4"/>
      <c r="G305" s="4"/>
      <c r="H305" s="4"/>
      <c r="I305" s="4"/>
      <c r="J305" s="4"/>
      <c r="K305" s="4"/>
      <c r="L305" s="4"/>
      <c r="M305" s="4"/>
      <c r="N305" s="4"/>
      <c r="O305" s="4"/>
      <c r="P305" s="4"/>
      <c r="Q305" s="4"/>
      <c r="R305" s="4"/>
      <c r="S305" s="4"/>
      <c r="T305" s="4"/>
      <c r="U305" s="4"/>
      <c r="V305" s="4"/>
      <c r="W305" s="4"/>
      <c r="X305" s="4"/>
      <c r="Y305" s="4"/>
    </row>
    <row r="306" spans="2:25" x14ac:dyDescent="0.25">
      <c r="B306" s="4"/>
      <c r="C306" s="4"/>
      <c r="D306" s="4"/>
      <c r="E306" s="4"/>
      <c r="F306" s="4"/>
      <c r="G306" s="4"/>
      <c r="H306" s="4"/>
      <c r="I306" s="4"/>
      <c r="J306" s="4"/>
      <c r="K306" s="4"/>
      <c r="L306" s="4"/>
      <c r="M306" s="4"/>
      <c r="N306" s="4"/>
      <c r="O306" s="4"/>
      <c r="P306" s="4"/>
      <c r="Q306" s="4"/>
      <c r="R306" s="4"/>
      <c r="S306" s="4"/>
      <c r="T306" s="4"/>
      <c r="U306" s="4"/>
      <c r="V306" s="4"/>
      <c r="W306" s="4"/>
      <c r="X306" s="4"/>
      <c r="Y306" s="4"/>
    </row>
    <row r="307" spans="2:25" x14ac:dyDescent="0.25">
      <c r="B307" s="4"/>
      <c r="C307" s="4"/>
      <c r="D307" s="4"/>
      <c r="E307" s="4"/>
      <c r="F307" s="4"/>
      <c r="G307" s="4"/>
      <c r="H307" s="4"/>
      <c r="I307" s="4"/>
      <c r="J307" s="4"/>
      <c r="K307" s="4"/>
      <c r="L307" s="4"/>
      <c r="M307" s="4"/>
      <c r="N307" s="4"/>
      <c r="O307" s="4"/>
      <c r="P307" s="4"/>
      <c r="Q307" s="4"/>
      <c r="R307" s="4"/>
      <c r="S307" s="4"/>
      <c r="T307" s="4"/>
      <c r="U307" s="4"/>
      <c r="V307" s="4"/>
      <c r="W307" s="4"/>
      <c r="X307" s="4"/>
      <c r="Y307" s="4"/>
    </row>
    <row r="308" spans="2:25" x14ac:dyDescent="0.25">
      <c r="B308" s="4"/>
      <c r="C308" s="4"/>
      <c r="D308" s="4"/>
      <c r="E308" s="4"/>
      <c r="F308" s="4"/>
      <c r="G308" s="4"/>
      <c r="H308" s="4"/>
      <c r="I308" s="4"/>
      <c r="J308" s="4"/>
      <c r="K308" s="4"/>
      <c r="L308" s="4"/>
      <c r="M308" s="4"/>
      <c r="N308" s="4"/>
      <c r="O308" s="4"/>
      <c r="P308" s="4"/>
      <c r="Q308" s="4"/>
      <c r="R308" s="4"/>
      <c r="S308" s="4"/>
      <c r="T308" s="4"/>
      <c r="U308" s="4"/>
      <c r="V308" s="4"/>
      <c r="W308" s="4"/>
      <c r="X308" s="4"/>
      <c r="Y308" s="4"/>
    </row>
    <row r="309" spans="2:25" x14ac:dyDescent="0.25">
      <c r="B309" s="4"/>
      <c r="C309" s="4"/>
      <c r="D309" s="4"/>
      <c r="E309" s="4"/>
      <c r="F309" s="4"/>
      <c r="G309" s="4"/>
      <c r="H309" s="4"/>
      <c r="I309" s="4"/>
      <c r="J309" s="4"/>
      <c r="K309" s="4"/>
      <c r="L309" s="4"/>
      <c r="M309" s="4"/>
      <c r="N309" s="4"/>
      <c r="O309" s="4"/>
      <c r="P309" s="4"/>
      <c r="Q309" s="4"/>
      <c r="R309" s="4"/>
      <c r="S309" s="4"/>
      <c r="T309" s="4"/>
      <c r="U309" s="4"/>
      <c r="V309" s="4"/>
      <c r="W309" s="4"/>
      <c r="X309" s="4"/>
      <c r="Y309" s="4"/>
    </row>
    <row r="310" spans="2:25" x14ac:dyDescent="0.25">
      <c r="B310" s="4"/>
      <c r="C310" s="4"/>
      <c r="D310" s="4"/>
      <c r="E310" s="4"/>
      <c r="F310" s="4"/>
      <c r="G310" s="4"/>
      <c r="H310" s="4"/>
      <c r="I310" s="4"/>
      <c r="J310" s="4"/>
      <c r="K310" s="4"/>
      <c r="L310" s="4"/>
      <c r="M310" s="4"/>
      <c r="N310" s="4"/>
      <c r="O310" s="4"/>
      <c r="P310" s="4"/>
      <c r="Q310" s="4"/>
      <c r="R310" s="4"/>
      <c r="S310" s="4"/>
      <c r="T310" s="4"/>
      <c r="U310" s="4"/>
      <c r="V310" s="4"/>
      <c r="W310" s="4"/>
      <c r="X310" s="4"/>
      <c r="Y310" s="4"/>
    </row>
    <row r="311" spans="2:25" x14ac:dyDescent="0.25">
      <c r="B311" s="4"/>
      <c r="C311" s="4"/>
      <c r="D311" s="4"/>
      <c r="E311" s="4"/>
      <c r="F311" s="4"/>
      <c r="G311" s="4"/>
      <c r="H311" s="4"/>
      <c r="I311" s="4"/>
      <c r="J311" s="4"/>
      <c r="K311" s="4"/>
      <c r="L311" s="4"/>
      <c r="M311" s="4"/>
      <c r="N311" s="4"/>
      <c r="O311" s="4"/>
      <c r="P311" s="4"/>
      <c r="Q311" s="4"/>
      <c r="R311" s="4"/>
      <c r="S311" s="4"/>
      <c r="T311" s="4"/>
      <c r="U311" s="4"/>
      <c r="V311" s="4"/>
      <c r="W311" s="4"/>
      <c r="X311" s="4"/>
      <c r="Y311" s="4"/>
    </row>
    <row r="312" spans="2:25" x14ac:dyDescent="0.25">
      <c r="B312" s="4"/>
      <c r="C312" s="4"/>
      <c r="D312" s="4"/>
      <c r="E312" s="4"/>
      <c r="F312" s="4"/>
      <c r="G312" s="4"/>
      <c r="H312" s="4"/>
      <c r="I312" s="4"/>
      <c r="J312" s="4"/>
      <c r="K312" s="4"/>
      <c r="L312" s="4"/>
      <c r="M312" s="4"/>
      <c r="N312" s="4"/>
      <c r="O312" s="4"/>
      <c r="P312" s="4"/>
      <c r="Q312" s="4"/>
      <c r="R312" s="4"/>
      <c r="S312" s="4"/>
      <c r="T312" s="4"/>
      <c r="U312" s="4"/>
      <c r="V312" s="4"/>
      <c r="W312" s="4"/>
      <c r="X312" s="4"/>
      <c r="Y312" s="4"/>
    </row>
    <row r="313" spans="2:25" x14ac:dyDescent="0.25">
      <c r="B313" s="4"/>
      <c r="C313" s="4"/>
      <c r="D313" s="4"/>
      <c r="E313" s="4"/>
      <c r="F313" s="4"/>
      <c r="G313" s="4"/>
      <c r="H313" s="4"/>
      <c r="I313" s="4"/>
      <c r="J313" s="4"/>
      <c r="K313" s="4"/>
      <c r="L313" s="4"/>
      <c r="M313" s="4"/>
      <c r="N313" s="4"/>
      <c r="O313" s="4"/>
      <c r="P313" s="4"/>
      <c r="Q313" s="4"/>
      <c r="R313" s="4"/>
      <c r="S313" s="4"/>
      <c r="T313" s="4"/>
      <c r="U313" s="4"/>
      <c r="V313" s="4"/>
      <c r="W313" s="4"/>
      <c r="X313" s="4"/>
      <c r="Y313" s="4"/>
    </row>
    <row r="314" spans="2:25" x14ac:dyDescent="0.25">
      <c r="B314" s="4"/>
      <c r="C314" s="4"/>
      <c r="D314" s="4"/>
      <c r="E314" s="4"/>
      <c r="F314" s="4"/>
      <c r="G314" s="4"/>
      <c r="H314" s="4"/>
      <c r="I314" s="4"/>
      <c r="J314" s="4"/>
      <c r="K314" s="4"/>
      <c r="L314" s="4"/>
      <c r="M314" s="4"/>
      <c r="N314" s="4"/>
      <c r="O314" s="4"/>
      <c r="P314" s="4"/>
      <c r="Q314" s="4"/>
      <c r="R314" s="4"/>
      <c r="S314" s="4"/>
      <c r="T314" s="4"/>
      <c r="U314" s="4"/>
      <c r="V314" s="4"/>
      <c r="W314" s="4"/>
      <c r="X314" s="4"/>
      <c r="Y314" s="4"/>
    </row>
    <row r="315" spans="2:25" x14ac:dyDescent="0.25">
      <c r="B315" s="4"/>
      <c r="C315" s="4"/>
      <c r="D315" s="4"/>
      <c r="E315" s="4"/>
      <c r="F315" s="4"/>
      <c r="G315" s="4"/>
      <c r="H315" s="4"/>
      <c r="I315" s="4"/>
      <c r="J315" s="4"/>
      <c r="K315" s="4"/>
      <c r="L315" s="4"/>
      <c r="M315" s="4"/>
      <c r="N315" s="4"/>
      <c r="O315" s="4"/>
      <c r="P315" s="4"/>
      <c r="Q315" s="4"/>
      <c r="R315" s="4"/>
      <c r="S315" s="4"/>
      <c r="T315" s="4"/>
      <c r="U315" s="4"/>
      <c r="V315" s="4"/>
      <c r="W315" s="4"/>
      <c r="X315" s="4"/>
      <c r="Y315" s="4"/>
    </row>
    <row r="316" spans="2:25" x14ac:dyDescent="0.25">
      <c r="B316" s="4"/>
      <c r="C316" s="4"/>
      <c r="D316" s="4"/>
      <c r="E316" s="4"/>
      <c r="F316" s="4"/>
      <c r="G316" s="4"/>
      <c r="H316" s="4"/>
      <c r="I316" s="4"/>
      <c r="J316" s="4"/>
      <c r="K316" s="4"/>
      <c r="L316" s="4"/>
      <c r="M316" s="4"/>
      <c r="N316" s="4"/>
      <c r="O316" s="4"/>
      <c r="P316" s="4"/>
      <c r="Q316" s="4"/>
      <c r="R316" s="4"/>
      <c r="S316" s="4"/>
      <c r="T316" s="4"/>
      <c r="U316" s="4"/>
      <c r="V316" s="4"/>
      <c r="W316" s="4"/>
      <c r="X316" s="4"/>
      <c r="Y316" s="4"/>
    </row>
    <row r="317" spans="2:25" x14ac:dyDescent="0.25">
      <c r="B317" s="4"/>
      <c r="C317" s="4"/>
      <c r="D317" s="4"/>
      <c r="E317" s="4"/>
      <c r="F317" s="4"/>
      <c r="G317" s="4"/>
      <c r="H317" s="4"/>
      <c r="I317" s="4"/>
      <c r="J317" s="4"/>
      <c r="K317" s="4"/>
      <c r="L317" s="4"/>
      <c r="M317" s="4"/>
      <c r="N317" s="4"/>
      <c r="O317" s="4"/>
      <c r="P317" s="4"/>
      <c r="Q317" s="4"/>
      <c r="R317" s="4"/>
      <c r="S317" s="4"/>
      <c r="T317" s="4"/>
      <c r="U317" s="4"/>
      <c r="V317" s="4"/>
      <c r="W317" s="4"/>
      <c r="X317" s="4"/>
      <c r="Y317" s="4"/>
    </row>
    <row r="318" spans="2:25" x14ac:dyDescent="0.25">
      <c r="B318" s="4"/>
      <c r="C318" s="4"/>
      <c r="D318" s="4"/>
      <c r="E318" s="4"/>
      <c r="F318" s="4"/>
      <c r="G318" s="4"/>
      <c r="H318" s="4"/>
      <c r="I318" s="4"/>
      <c r="J318" s="4"/>
      <c r="K318" s="4"/>
      <c r="L318" s="4"/>
      <c r="M318" s="4"/>
      <c r="N318" s="4"/>
      <c r="O318" s="4"/>
      <c r="P318" s="4"/>
      <c r="Q318" s="4"/>
      <c r="R318" s="4"/>
      <c r="S318" s="4"/>
      <c r="T318" s="4"/>
      <c r="U318" s="4"/>
      <c r="V318" s="4"/>
      <c r="W318" s="4"/>
      <c r="X318" s="4"/>
      <c r="Y318" s="4"/>
    </row>
    <row r="319" spans="2:25" x14ac:dyDescent="0.25">
      <c r="B319" s="4"/>
      <c r="C319" s="4"/>
      <c r="D319" s="4"/>
      <c r="E319" s="4"/>
      <c r="F319" s="4"/>
      <c r="G319" s="4"/>
      <c r="H319" s="4"/>
      <c r="I319" s="4"/>
      <c r="J319" s="4"/>
      <c r="K319" s="4"/>
      <c r="L319" s="4"/>
      <c r="M319" s="4"/>
      <c r="N319" s="4"/>
      <c r="O319" s="4"/>
      <c r="P319" s="4"/>
      <c r="Q319" s="4"/>
      <c r="R319" s="4"/>
      <c r="S319" s="4"/>
      <c r="T319" s="4"/>
      <c r="U319" s="4"/>
      <c r="V319" s="4"/>
      <c r="W319" s="4"/>
      <c r="X319" s="4"/>
      <c r="Y319" s="4"/>
    </row>
    <row r="320" spans="2:25" x14ac:dyDescent="0.25">
      <c r="B320" s="4"/>
      <c r="C320" s="4"/>
      <c r="D320" s="4"/>
      <c r="E320" s="4"/>
      <c r="F320" s="4"/>
      <c r="G320" s="4"/>
      <c r="H320" s="4"/>
      <c r="I320" s="4"/>
      <c r="J320" s="4"/>
      <c r="K320" s="4"/>
      <c r="L320" s="4"/>
      <c r="M320" s="4"/>
      <c r="N320" s="4"/>
      <c r="O320" s="4"/>
      <c r="P320" s="4"/>
      <c r="Q320" s="4"/>
      <c r="R320" s="4"/>
      <c r="S320" s="4"/>
      <c r="T320" s="4"/>
      <c r="U320" s="4"/>
      <c r="V320" s="4"/>
      <c r="W320" s="4"/>
      <c r="X320" s="4"/>
      <c r="Y320" s="4"/>
    </row>
    <row r="321" spans="2:25" x14ac:dyDescent="0.25">
      <c r="B321" s="4"/>
      <c r="C321" s="4"/>
      <c r="D321" s="4"/>
      <c r="E321" s="4"/>
      <c r="F321" s="4"/>
      <c r="G321" s="4"/>
      <c r="H321" s="4"/>
      <c r="I321" s="4"/>
      <c r="J321" s="4"/>
      <c r="K321" s="4"/>
      <c r="L321" s="4"/>
      <c r="M321" s="4"/>
      <c r="N321" s="4"/>
      <c r="O321" s="4"/>
      <c r="P321" s="4"/>
      <c r="Q321" s="4"/>
      <c r="R321" s="4"/>
      <c r="S321" s="4"/>
      <c r="T321" s="4"/>
      <c r="U321" s="4"/>
      <c r="V321" s="4"/>
      <c r="W321" s="4"/>
      <c r="X321" s="4"/>
      <c r="Y321" s="4"/>
    </row>
    <row r="322" spans="2:25" x14ac:dyDescent="0.25">
      <c r="B322" s="4"/>
      <c r="C322" s="4"/>
      <c r="D322" s="4"/>
      <c r="E322" s="4"/>
      <c r="F322" s="4"/>
      <c r="G322" s="4"/>
      <c r="H322" s="4"/>
      <c r="I322" s="4"/>
      <c r="J322" s="4"/>
      <c r="K322" s="4"/>
      <c r="L322" s="4"/>
      <c r="M322" s="4"/>
      <c r="N322" s="4"/>
      <c r="O322" s="4"/>
      <c r="P322" s="4"/>
      <c r="Q322" s="4"/>
      <c r="R322" s="4"/>
      <c r="S322" s="4"/>
      <c r="T322" s="4"/>
      <c r="U322" s="4"/>
      <c r="V322" s="4"/>
      <c r="W322" s="4"/>
      <c r="X322" s="4"/>
      <c r="Y322" s="4"/>
    </row>
    <row r="323" spans="2:25" x14ac:dyDescent="0.25">
      <c r="B323" s="4"/>
      <c r="C323" s="4"/>
      <c r="D323" s="4"/>
      <c r="E323" s="4"/>
      <c r="F323" s="4"/>
      <c r="G323" s="4"/>
      <c r="H323" s="4"/>
      <c r="I323" s="4"/>
      <c r="J323" s="4"/>
      <c r="K323" s="4"/>
      <c r="L323" s="4"/>
      <c r="M323" s="4"/>
      <c r="N323" s="4"/>
      <c r="O323" s="4"/>
      <c r="P323" s="4"/>
      <c r="Q323" s="4"/>
      <c r="R323" s="4"/>
      <c r="S323" s="4"/>
      <c r="T323" s="4"/>
      <c r="U323" s="4"/>
      <c r="V323" s="4"/>
      <c r="W323" s="4"/>
      <c r="X323" s="4"/>
      <c r="Y323" s="4"/>
    </row>
    <row r="324" spans="2:25" x14ac:dyDescent="0.25">
      <c r="B324" s="4"/>
      <c r="C324" s="4"/>
      <c r="D324" s="4"/>
      <c r="E324" s="4"/>
      <c r="F324" s="4"/>
      <c r="G324" s="4"/>
      <c r="H324" s="4"/>
      <c r="I324" s="4"/>
      <c r="J324" s="4"/>
      <c r="K324" s="4"/>
      <c r="L324" s="4"/>
      <c r="M324" s="4"/>
      <c r="N324" s="4"/>
      <c r="O324" s="4"/>
      <c r="P324" s="4"/>
      <c r="Q324" s="4"/>
      <c r="R324" s="4"/>
      <c r="S324" s="4"/>
      <c r="T324" s="4"/>
      <c r="U324" s="4"/>
      <c r="V324" s="4"/>
      <c r="W324" s="4"/>
      <c r="X324" s="4"/>
      <c r="Y324" s="4"/>
    </row>
    <row r="325" spans="2:25" x14ac:dyDescent="0.25">
      <c r="B325" s="4"/>
      <c r="C325" s="4"/>
      <c r="D325" s="4"/>
      <c r="E325" s="4"/>
      <c r="F325" s="4"/>
      <c r="G325" s="4"/>
      <c r="H325" s="4"/>
      <c r="I325" s="4"/>
      <c r="J325" s="4"/>
      <c r="K325" s="4"/>
      <c r="L325" s="4"/>
      <c r="M325" s="4"/>
      <c r="N325" s="4"/>
      <c r="O325" s="4"/>
      <c r="P325" s="4"/>
      <c r="Q325" s="4"/>
      <c r="R325" s="4"/>
      <c r="S325" s="4"/>
      <c r="T325" s="4"/>
      <c r="U325" s="4"/>
      <c r="V325" s="4"/>
      <c r="W325" s="4"/>
      <c r="X325" s="4"/>
      <c r="Y325" s="4"/>
    </row>
    <row r="326" spans="2:25" x14ac:dyDescent="0.25">
      <c r="B326" s="4"/>
      <c r="C326" s="4"/>
      <c r="D326" s="4"/>
      <c r="E326" s="4"/>
      <c r="F326" s="4"/>
      <c r="G326" s="4"/>
      <c r="H326" s="4"/>
      <c r="I326" s="4"/>
      <c r="J326" s="4"/>
      <c r="K326" s="4"/>
      <c r="L326" s="4"/>
      <c r="M326" s="4"/>
      <c r="N326" s="4"/>
      <c r="O326" s="4"/>
      <c r="P326" s="4"/>
      <c r="Q326" s="4"/>
      <c r="R326" s="4"/>
      <c r="S326" s="4"/>
      <c r="T326" s="4"/>
      <c r="U326" s="4"/>
      <c r="V326" s="4"/>
      <c r="W326" s="4"/>
      <c r="X326" s="4"/>
      <c r="Y326" s="4"/>
    </row>
    <row r="327" spans="2:25" x14ac:dyDescent="0.25">
      <c r="B327" s="4"/>
      <c r="C327" s="4"/>
      <c r="D327" s="4"/>
      <c r="E327" s="4"/>
      <c r="F327" s="4"/>
      <c r="G327" s="4"/>
      <c r="H327" s="4"/>
      <c r="I327" s="4"/>
      <c r="J327" s="4"/>
      <c r="K327" s="4"/>
      <c r="L327" s="4"/>
      <c r="M327" s="4"/>
      <c r="N327" s="4"/>
      <c r="O327" s="4"/>
      <c r="P327" s="4"/>
      <c r="Q327" s="4"/>
      <c r="R327" s="4"/>
      <c r="S327" s="4"/>
      <c r="T327" s="4"/>
      <c r="U327" s="4"/>
      <c r="V327" s="4"/>
      <c r="W327" s="4"/>
      <c r="X327" s="4"/>
      <c r="Y327" s="4"/>
    </row>
    <row r="328" spans="2:25" x14ac:dyDescent="0.25">
      <c r="B328" s="4"/>
      <c r="C328" s="4"/>
      <c r="D328" s="4"/>
      <c r="E328" s="4"/>
      <c r="F328" s="4"/>
      <c r="G328" s="4"/>
      <c r="H328" s="4"/>
      <c r="I328" s="4"/>
      <c r="J328" s="4"/>
      <c r="K328" s="4"/>
      <c r="L328" s="4"/>
      <c r="M328" s="4"/>
      <c r="N328" s="4"/>
      <c r="O328" s="4"/>
      <c r="P328" s="4"/>
      <c r="Q328" s="4"/>
      <c r="R328" s="4"/>
      <c r="S328" s="4"/>
      <c r="T328" s="4"/>
      <c r="U328" s="4"/>
      <c r="V328" s="4"/>
      <c r="W328" s="4"/>
      <c r="X328" s="4"/>
      <c r="Y328" s="4"/>
    </row>
    <row r="329" spans="2:25" x14ac:dyDescent="0.25">
      <c r="B329" s="4"/>
      <c r="C329" s="4"/>
      <c r="D329" s="4"/>
      <c r="E329" s="4"/>
      <c r="F329" s="4"/>
      <c r="G329" s="4"/>
      <c r="H329" s="4"/>
      <c r="I329" s="4"/>
      <c r="J329" s="4"/>
      <c r="K329" s="4"/>
      <c r="L329" s="4"/>
      <c r="M329" s="4"/>
      <c r="N329" s="4"/>
      <c r="O329" s="4"/>
      <c r="P329" s="4"/>
      <c r="Q329" s="4"/>
      <c r="R329" s="4"/>
      <c r="S329" s="4"/>
      <c r="T329" s="4"/>
      <c r="U329" s="4"/>
      <c r="V329" s="4"/>
      <c r="W329" s="4"/>
      <c r="X329" s="4"/>
      <c r="Y329" s="4"/>
    </row>
    <row r="330" spans="2:25" x14ac:dyDescent="0.25">
      <c r="B330" s="4"/>
      <c r="C330" s="4"/>
      <c r="D330" s="4"/>
      <c r="E330" s="4"/>
      <c r="F330" s="4"/>
      <c r="G330" s="4"/>
      <c r="H330" s="4"/>
      <c r="I330" s="4"/>
      <c r="J330" s="4"/>
      <c r="K330" s="4"/>
      <c r="L330" s="4"/>
      <c r="M330" s="4"/>
      <c r="N330" s="4"/>
      <c r="O330" s="4"/>
      <c r="P330" s="4"/>
      <c r="Q330" s="4"/>
      <c r="R330" s="4"/>
      <c r="S330" s="4"/>
      <c r="T330" s="4"/>
      <c r="U330" s="4"/>
      <c r="V330" s="4"/>
      <c r="W330" s="4"/>
      <c r="X330" s="4"/>
      <c r="Y330" s="4"/>
    </row>
    <row r="331" spans="2:25" x14ac:dyDescent="0.25">
      <c r="B331" s="4"/>
      <c r="C331" s="4"/>
      <c r="D331" s="4"/>
      <c r="E331" s="4"/>
      <c r="F331" s="4"/>
      <c r="G331" s="4"/>
      <c r="H331" s="4"/>
      <c r="I331" s="4"/>
      <c r="J331" s="4"/>
      <c r="K331" s="4"/>
      <c r="L331" s="4"/>
      <c r="M331" s="4"/>
      <c r="N331" s="4"/>
      <c r="O331" s="4"/>
      <c r="P331" s="4"/>
      <c r="Q331" s="4"/>
      <c r="R331" s="4"/>
      <c r="S331" s="4"/>
      <c r="T331" s="4"/>
      <c r="U331" s="4"/>
      <c r="V331" s="4"/>
      <c r="W331" s="4"/>
      <c r="X331" s="4"/>
      <c r="Y331" s="4"/>
    </row>
    <row r="332" spans="2:25" x14ac:dyDescent="0.25">
      <c r="B332" s="4"/>
      <c r="C332" s="4"/>
      <c r="D332" s="4"/>
      <c r="E332" s="4"/>
      <c r="F332" s="4"/>
      <c r="G332" s="4"/>
      <c r="H332" s="4"/>
      <c r="I332" s="4"/>
      <c r="J332" s="4"/>
      <c r="K332" s="4"/>
      <c r="L332" s="4"/>
      <c r="M332" s="4"/>
      <c r="N332" s="4"/>
      <c r="O332" s="4"/>
      <c r="P332" s="4"/>
      <c r="Q332" s="4"/>
      <c r="R332" s="4"/>
      <c r="S332" s="4"/>
      <c r="T332" s="4"/>
      <c r="U332" s="4"/>
      <c r="V332" s="4"/>
      <c r="W332" s="4"/>
      <c r="X332" s="4"/>
      <c r="Y332" s="4"/>
    </row>
    <row r="333" spans="2:25" x14ac:dyDescent="0.25">
      <c r="B333" s="4"/>
      <c r="C333" s="4"/>
      <c r="D333" s="4"/>
      <c r="E333" s="4"/>
      <c r="F333" s="4"/>
      <c r="G333" s="4"/>
      <c r="H333" s="4"/>
      <c r="I333" s="4"/>
      <c r="J333" s="4"/>
      <c r="K333" s="4"/>
      <c r="L333" s="4"/>
      <c r="M333" s="4"/>
      <c r="N333" s="4"/>
      <c r="O333" s="4"/>
      <c r="P333" s="4"/>
      <c r="Q333" s="4"/>
      <c r="R333" s="4"/>
      <c r="S333" s="4"/>
      <c r="T333" s="4"/>
      <c r="U333" s="4"/>
      <c r="V333" s="4"/>
      <c r="W333" s="4"/>
      <c r="X333" s="4"/>
      <c r="Y333" s="4"/>
    </row>
    <row r="334" spans="2:25" x14ac:dyDescent="0.25">
      <c r="B334" s="4"/>
      <c r="C334" s="4"/>
      <c r="D334" s="4"/>
      <c r="E334" s="4"/>
      <c r="F334" s="4"/>
      <c r="G334" s="4"/>
      <c r="H334" s="4"/>
      <c r="I334" s="4"/>
      <c r="J334" s="4"/>
      <c r="K334" s="4"/>
      <c r="L334" s="4"/>
      <c r="M334" s="4"/>
      <c r="N334" s="4"/>
      <c r="O334" s="4"/>
      <c r="P334" s="4"/>
      <c r="Q334" s="4"/>
      <c r="R334" s="4"/>
      <c r="S334" s="4"/>
      <c r="T334" s="4"/>
      <c r="U334" s="4"/>
      <c r="V334" s="4"/>
      <c r="W334" s="4"/>
      <c r="X334" s="4"/>
      <c r="Y334" s="4"/>
    </row>
    <row r="335" spans="2:25" x14ac:dyDescent="0.25">
      <c r="B335" s="4"/>
      <c r="C335" s="4"/>
      <c r="D335" s="4"/>
      <c r="E335" s="4"/>
      <c r="F335" s="4"/>
      <c r="G335" s="4"/>
      <c r="H335" s="4"/>
      <c r="I335" s="4"/>
      <c r="J335" s="4"/>
      <c r="K335" s="4"/>
      <c r="L335" s="4"/>
      <c r="M335" s="4"/>
      <c r="N335" s="4"/>
      <c r="O335" s="4"/>
      <c r="P335" s="4"/>
      <c r="Q335" s="4"/>
      <c r="R335" s="4"/>
      <c r="S335" s="4"/>
      <c r="T335" s="4"/>
      <c r="U335" s="4"/>
      <c r="V335" s="4"/>
      <c r="W335" s="4"/>
      <c r="X335" s="4"/>
      <c r="Y335" s="4"/>
    </row>
    <row r="336" spans="2:25" x14ac:dyDescent="0.25">
      <c r="B336" s="4"/>
      <c r="C336" s="4"/>
      <c r="D336" s="4"/>
      <c r="E336" s="4"/>
      <c r="F336" s="4"/>
      <c r="G336" s="4"/>
      <c r="H336" s="4"/>
      <c r="I336" s="4"/>
      <c r="J336" s="4"/>
      <c r="K336" s="4"/>
      <c r="L336" s="4"/>
      <c r="M336" s="4"/>
      <c r="N336" s="4"/>
      <c r="O336" s="4"/>
      <c r="P336" s="4"/>
      <c r="Q336" s="4"/>
      <c r="R336" s="4"/>
      <c r="S336" s="4"/>
      <c r="T336" s="4"/>
      <c r="U336" s="4"/>
      <c r="V336" s="4"/>
      <c r="W336" s="4"/>
      <c r="X336" s="4"/>
      <c r="Y336" s="4"/>
    </row>
    <row r="337" spans="2:25" x14ac:dyDescent="0.25">
      <c r="B337" s="4"/>
      <c r="C337" s="4"/>
      <c r="D337" s="4"/>
      <c r="E337" s="4"/>
      <c r="F337" s="4"/>
      <c r="G337" s="4"/>
      <c r="H337" s="4"/>
      <c r="I337" s="4"/>
      <c r="J337" s="4"/>
      <c r="K337" s="4"/>
      <c r="L337" s="4"/>
      <c r="M337" s="4"/>
      <c r="N337" s="4"/>
      <c r="O337" s="4"/>
      <c r="P337" s="4"/>
      <c r="Q337" s="4"/>
      <c r="R337" s="4"/>
      <c r="S337" s="4"/>
      <c r="T337" s="4"/>
      <c r="U337" s="4"/>
      <c r="V337" s="4"/>
      <c r="W337" s="4"/>
      <c r="X337" s="4"/>
      <c r="Y337" s="4"/>
    </row>
    <row r="338" spans="2:25" x14ac:dyDescent="0.25">
      <c r="B338" s="4"/>
      <c r="C338" s="4"/>
      <c r="D338" s="4"/>
      <c r="E338" s="4"/>
      <c r="F338" s="4"/>
      <c r="G338" s="4"/>
      <c r="H338" s="4"/>
      <c r="I338" s="4"/>
      <c r="J338" s="4"/>
      <c r="K338" s="4"/>
      <c r="L338" s="4"/>
      <c r="M338" s="4"/>
      <c r="N338" s="4"/>
      <c r="O338" s="4"/>
      <c r="P338" s="4"/>
      <c r="Q338" s="4"/>
      <c r="R338" s="4"/>
      <c r="S338" s="4"/>
      <c r="T338" s="4"/>
      <c r="U338" s="4"/>
      <c r="V338" s="4"/>
      <c r="W338" s="4"/>
      <c r="X338" s="4"/>
      <c r="Y338" s="4"/>
    </row>
    <row r="339" spans="2:25" x14ac:dyDescent="0.25">
      <c r="B339" s="4"/>
      <c r="C339" s="4"/>
      <c r="D339" s="4"/>
      <c r="E339" s="4"/>
      <c r="F339" s="4"/>
      <c r="G339" s="4"/>
      <c r="H339" s="4"/>
      <c r="I339" s="4"/>
      <c r="J339" s="4"/>
      <c r="K339" s="4"/>
      <c r="L339" s="4"/>
      <c r="M339" s="4"/>
      <c r="N339" s="4"/>
      <c r="O339" s="4"/>
      <c r="P339" s="4"/>
      <c r="Q339" s="4"/>
      <c r="R339" s="4"/>
      <c r="S339" s="4"/>
      <c r="T339" s="4"/>
      <c r="U339" s="4"/>
      <c r="V339" s="4"/>
      <c r="W339" s="4"/>
      <c r="X339" s="4"/>
      <c r="Y339" s="4"/>
    </row>
    <row r="340" spans="2:25" x14ac:dyDescent="0.25">
      <c r="B340" s="4"/>
      <c r="C340" s="4"/>
      <c r="D340" s="4"/>
      <c r="E340" s="4"/>
      <c r="F340" s="4"/>
      <c r="G340" s="4"/>
      <c r="H340" s="4"/>
      <c r="I340" s="4"/>
      <c r="J340" s="4"/>
      <c r="K340" s="4"/>
      <c r="L340" s="4"/>
      <c r="M340" s="4"/>
      <c r="N340" s="4"/>
      <c r="O340" s="4"/>
      <c r="P340" s="4"/>
      <c r="Q340" s="4"/>
      <c r="R340" s="4"/>
      <c r="S340" s="4"/>
      <c r="T340" s="4"/>
      <c r="U340" s="4"/>
      <c r="V340" s="4"/>
      <c r="W340" s="4"/>
      <c r="X340" s="4"/>
      <c r="Y340" s="4"/>
    </row>
    <row r="341" spans="2:25" x14ac:dyDescent="0.25">
      <c r="B341" s="4"/>
      <c r="C341" s="4"/>
      <c r="D341" s="4"/>
      <c r="E341" s="4"/>
      <c r="F341" s="4"/>
      <c r="G341" s="4"/>
      <c r="H341" s="4"/>
      <c r="I341" s="4"/>
      <c r="J341" s="4"/>
      <c r="K341" s="4"/>
      <c r="L341" s="4"/>
      <c r="M341" s="4"/>
      <c r="N341" s="4"/>
      <c r="O341" s="4"/>
      <c r="P341" s="4"/>
      <c r="Q341" s="4"/>
      <c r="R341" s="4"/>
      <c r="S341" s="4"/>
      <c r="T341" s="4"/>
      <c r="U341" s="4"/>
      <c r="V341" s="4"/>
      <c r="W341" s="4"/>
      <c r="X341" s="4"/>
      <c r="Y341" s="4"/>
    </row>
    <row r="342" spans="2:25" x14ac:dyDescent="0.25">
      <c r="B342" s="4"/>
      <c r="C342" s="4"/>
      <c r="D342" s="4"/>
      <c r="E342" s="4"/>
      <c r="F342" s="4"/>
      <c r="G342" s="4"/>
      <c r="H342" s="4"/>
      <c r="I342" s="4"/>
      <c r="J342" s="4"/>
      <c r="K342" s="4"/>
      <c r="L342" s="4"/>
      <c r="M342" s="4"/>
      <c r="N342" s="4"/>
      <c r="O342" s="4"/>
      <c r="P342" s="4"/>
      <c r="Q342" s="4"/>
      <c r="R342" s="4"/>
      <c r="S342" s="4"/>
      <c r="T342" s="4"/>
      <c r="U342" s="4"/>
      <c r="V342" s="4"/>
      <c r="W342" s="4"/>
      <c r="X342" s="4"/>
      <c r="Y342" s="4"/>
    </row>
    <row r="343" spans="2:25" x14ac:dyDescent="0.25">
      <c r="B343" s="4"/>
      <c r="C343" s="4"/>
      <c r="D343" s="4"/>
      <c r="E343" s="4"/>
      <c r="F343" s="4"/>
      <c r="G343" s="4"/>
      <c r="H343" s="4"/>
      <c r="I343" s="4"/>
      <c r="J343" s="4"/>
      <c r="K343" s="4"/>
      <c r="L343" s="4"/>
      <c r="M343" s="4"/>
      <c r="N343" s="4"/>
      <c r="O343" s="4"/>
      <c r="P343" s="4"/>
      <c r="Q343" s="4"/>
      <c r="R343" s="4"/>
      <c r="S343" s="4"/>
      <c r="T343" s="4"/>
      <c r="U343" s="4"/>
      <c r="V343" s="4"/>
      <c r="W343" s="4"/>
      <c r="X343" s="4"/>
      <c r="Y343" s="4"/>
    </row>
    <row r="344" spans="2:25" x14ac:dyDescent="0.25">
      <c r="B344" s="4"/>
      <c r="C344" s="4"/>
      <c r="D344" s="4"/>
      <c r="E344" s="4"/>
      <c r="F344" s="4"/>
      <c r="G344" s="4"/>
      <c r="H344" s="4"/>
      <c r="I344" s="4"/>
      <c r="J344" s="4"/>
      <c r="K344" s="4"/>
      <c r="L344" s="4"/>
      <c r="M344" s="4"/>
      <c r="N344" s="4"/>
      <c r="O344" s="4"/>
      <c r="P344" s="4"/>
      <c r="Q344" s="4"/>
      <c r="R344" s="4"/>
      <c r="S344" s="4"/>
      <c r="T344" s="4"/>
      <c r="U344" s="4"/>
      <c r="V344" s="4"/>
      <c r="W344" s="4"/>
      <c r="X344" s="4"/>
      <c r="Y344" s="4"/>
    </row>
    <row r="345" spans="2:25" x14ac:dyDescent="0.25">
      <c r="B345" s="4"/>
      <c r="C345" s="4"/>
      <c r="D345" s="4"/>
      <c r="E345" s="4"/>
      <c r="F345" s="4"/>
      <c r="G345" s="4"/>
      <c r="H345" s="4"/>
      <c r="I345" s="4"/>
      <c r="J345" s="4"/>
      <c r="K345" s="4"/>
      <c r="L345" s="4"/>
      <c r="M345" s="4"/>
      <c r="N345" s="4"/>
      <c r="O345" s="4"/>
      <c r="P345" s="4"/>
      <c r="Q345" s="4"/>
      <c r="R345" s="4"/>
      <c r="S345" s="4"/>
      <c r="T345" s="4"/>
      <c r="U345" s="4"/>
      <c r="V345" s="4"/>
      <c r="W345" s="4"/>
      <c r="X345" s="4"/>
      <c r="Y345" s="4"/>
    </row>
    <row r="346" spans="2:25" x14ac:dyDescent="0.25">
      <c r="B346" s="4"/>
      <c r="C346" s="4"/>
      <c r="D346" s="4"/>
      <c r="E346" s="4"/>
      <c r="F346" s="4"/>
      <c r="G346" s="4"/>
      <c r="H346" s="4"/>
      <c r="I346" s="4"/>
      <c r="J346" s="4"/>
      <c r="K346" s="4"/>
      <c r="L346" s="4"/>
      <c r="M346" s="4"/>
      <c r="N346" s="4"/>
      <c r="O346" s="4"/>
      <c r="P346" s="4"/>
      <c r="Q346" s="4"/>
      <c r="R346" s="4"/>
      <c r="S346" s="4"/>
      <c r="T346" s="4"/>
      <c r="U346" s="4"/>
      <c r="V346" s="4"/>
      <c r="W346" s="4"/>
      <c r="X346" s="4"/>
      <c r="Y346" s="4"/>
    </row>
    <row r="347" spans="2:25" x14ac:dyDescent="0.25">
      <c r="B347" s="4"/>
      <c r="C347" s="4"/>
      <c r="D347" s="4"/>
      <c r="E347" s="4"/>
      <c r="F347" s="4"/>
      <c r="G347" s="4"/>
      <c r="H347" s="4"/>
      <c r="I347" s="4"/>
      <c r="J347" s="4"/>
      <c r="K347" s="4"/>
      <c r="L347" s="4"/>
      <c r="M347" s="4"/>
      <c r="N347" s="4"/>
      <c r="O347" s="4"/>
      <c r="P347" s="4"/>
      <c r="Q347" s="4"/>
      <c r="R347" s="4"/>
      <c r="S347" s="4"/>
      <c r="T347" s="4"/>
      <c r="U347" s="4"/>
      <c r="V347" s="4"/>
      <c r="W347" s="4"/>
      <c r="X347" s="4"/>
      <c r="Y347" s="4"/>
    </row>
    <row r="348" spans="2:25" x14ac:dyDescent="0.25">
      <c r="B348" s="4"/>
      <c r="C348" s="4"/>
      <c r="D348" s="4"/>
      <c r="E348" s="4"/>
      <c r="F348" s="4"/>
      <c r="G348" s="4"/>
      <c r="H348" s="4"/>
      <c r="I348" s="4"/>
      <c r="J348" s="4"/>
      <c r="K348" s="4"/>
      <c r="L348" s="4"/>
      <c r="M348" s="4"/>
      <c r="N348" s="4"/>
      <c r="O348" s="4"/>
      <c r="P348" s="4"/>
      <c r="Q348" s="4"/>
      <c r="R348" s="4"/>
      <c r="S348" s="4"/>
      <c r="T348" s="4"/>
      <c r="U348" s="4"/>
      <c r="V348" s="4"/>
      <c r="W348" s="4"/>
      <c r="X348" s="4"/>
      <c r="Y348" s="4"/>
    </row>
    <row r="349" spans="2:25" x14ac:dyDescent="0.25">
      <c r="B349" s="4"/>
      <c r="C349" s="4"/>
      <c r="D349" s="4"/>
      <c r="E349" s="4"/>
      <c r="F349" s="4"/>
      <c r="G349" s="4"/>
      <c r="H349" s="4"/>
      <c r="I349" s="4"/>
      <c r="J349" s="4"/>
      <c r="K349" s="4"/>
      <c r="L349" s="4"/>
      <c r="M349" s="4"/>
      <c r="N349" s="4"/>
      <c r="O349" s="4"/>
      <c r="P349" s="4"/>
      <c r="Q349" s="4"/>
      <c r="R349" s="4"/>
      <c r="S349" s="4"/>
      <c r="T349" s="4"/>
      <c r="U349" s="4"/>
      <c r="V349" s="4"/>
      <c r="W349" s="4"/>
      <c r="X349" s="4"/>
      <c r="Y349" s="4"/>
    </row>
    <row r="350" spans="2:25" x14ac:dyDescent="0.25">
      <c r="B350" s="4"/>
      <c r="C350" s="4"/>
      <c r="D350" s="4"/>
      <c r="E350" s="4"/>
      <c r="F350" s="4"/>
      <c r="G350" s="4"/>
      <c r="H350" s="4"/>
      <c r="I350" s="4"/>
      <c r="J350" s="4"/>
      <c r="K350" s="4"/>
      <c r="L350" s="4"/>
      <c r="M350" s="4"/>
      <c r="N350" s="4"/>
      <c r="O350" s="4"/>
      <c r="P350" s="4"/>
      <c r="Q350" s="4"/>
      <c r="R350" s="4"/>
      <c r="S350" s="4"/>
      <c r="T350" s="4"/>
      <c r="U350" s="4"/>
      <c r="V350" s="4"/>
      <c r="W350" s="4"/>
      <c r="X350" s="4"/>
      <c r="Y350" s="4"/>
    </row>
    <row r="351" spans="2:25" x14ac:dyDescent="0.25">
      <c r="B351" s="4"/>
      <c r="C351" s="4"/>
      <c r="D351" s="4"/>
      <c r="E351" s="4"/>
      <c r="F351" s="4"/>
      <c r="G351" s="4"/>
      <c r="H351" s="4"/>
      <c r="I351" s="4"/>
      <c r="J351" s="4"/>
      <c r="K351" s="4"/>
      <c r="L351" s="4"/>
      <c r="M351" s="4"/>
      <c r="N351" s="4"/>
      <c r="O351" s="4"/>
      <c r="P351" s="4"/>
      <c r="Q351" s="4"/>
      <c r="R351" s="4"/>
      <c r="S351" s="4"/>
      <c r="T351" s="4"/>
      <c r="U351" s="4"/>
      <c r="V351" s="4"/>
      <c r="W351" s="4"/>
      <c r="X351" s="4"/>
      <c r="Y351" s="4"/>
    </row>
    <row r="352" spans="2:25" x14ac:dyDescent="0.25">
      <c r="B352" s="4"/>
      <c r="C352" s="4"/>
      <c r="D352" s="4"/>
      <c r="E352" s="4"/>
      <c r="F352" s="4"/>
      <c r="G352" s="4"/>
      <c r="H352" s="4"/>
      <c r="I352" s="4"/>
      <c r="J352" s="4"/>
      <c r="K352" s="4"/>
      <c r="L352" s="4"/>
      <c r="M352" s="4"/>
      <c r="N352" s="4"/>
      <c r="O352" s="4"/>
      <c r="P352" s="4"/>
      <c r="Q352" s="4"/>
      <c r="R352" s="4"/>
      <c r="S352" s="4"/>
      <c r="T352" s="4"/>
      <c r="U352" s="4"/>
      <c r="V352" s="4"/>
      <c r="W352" s="4"/>
      <c r="X352" s="4"/>
      <c r="Y352" s="4"/>
    </row>
    <row r="353" spans="2:25" x14ac:dyDescent="0.25">
      <c r="B353" s="4"/>
      <c r="C353" s="4"/>
      <c r="D353" s="4"/>
      <c r="E353" s="4"/>
      <c r="F353" s="4"/>
      <c r="G353" s="4"/>
      <c r="H353" s="4"/>
      <c r="I353" s="4"/>
      <c r="J353" s="4"/>
      <c r="K353" s="4"/>
      <c r="L353" s="4"/>
      <c r="M353" s="4"/>
      <c r="N353" s="4"/>
      <c r="O353" s="4"/>
      <c r="P353" s="4"/>
      <c r="Q353" s="4"/>
      <c r="R353" s="4"/>
      <c r="S353" s="4"/>
      <c r="T353" s="4"/>
      <c r="U353" s="4"/>
      <c r="V353" s="4"/>
      <c r="W353" s="4"/>
      <c r="X353" s="4"/>
      <c r="Y353" s="4"/>
    </row>
    <row r="354" spans="2:25" x14ac:dyDescent="0.25">
      <c r="B354" s="4"/>
      <c r="C354" s="4"/>
      <c r="D354" s="4"/>
      <c r="E354" s="4"/>
      <c r="F354" s="4"/>
      <c r="G354" s="4"/>
      <c r="H354" s="4"/>
      <c r="I354" s="4"/>
      <c r="J354" s="4"/>
      <c r="K354" s="4"/>
      <c r="L354" s="4"/>
      <c r="M354" s="4"/>
      <c r="N354" s="4"/>
      <c r="O354" s="4"/>
      <c r="P354" s="4"/>
      <c r="Q354" s="4"/>
      <c r="R354" s="4"/>
      <c r="S354" s="4"/>
      <c r="T354" s="4"/>
      <c r="U354" s="4"/>
      <c r="V354" s="4"/>
      <c r="W354" s="4"/>
      <c r="X354" s="4"/>
      <c r="Y354" s="4"/>
    </row>
    <row r="355" spans="2:25" x14ac:dyDescent="0.25">
      <c r="B355" s="4"/>
      <c r="C355" s="4"/>
      <c r="D355" s="4"/>
      <c r="E355" s="4"/>
      <c r="F355" s="4"/>
      <c r="G355" s="4"/>
      <c r="H355" s="4"/>
      <c r="I355" s="4"/>
      <c r="J355" s="4"/>
      <c r="K355" s="4"/>
      <c r="L355" s="4"/>
      <c r="M355" s="4"/>
      <c r="N355" s="4"/>
      <c r="O355" s="4"/>
      <c r="P355" s="4"/>
      <c r="Q355" s="4"/>
      <c r="R355" s="4"/>
      <c r="S355" s="4"/>
      <c r="T355" s="4"/>
      <c r="U355" s="4"/>
      <c r="V355" s="4"/>
      <c r="W355" s="4"/>
      <c r="X355" s="4"/>
      <c r="Y355" s="4"/>
    </row>
    <row r="356" spans="2:25" x14ac:dyDescent="0.25">
      <c r="B356" s="4"/>
      <c r="C356" s="4"/>
      <c r="D356" s="4"/>
      <c r="E356" s="4"/>
      <c r="F356" s="4"/>
      <c r="G356" s="4"/>
      <c r="H356" s="4"/>
      <c r="I356" s="4"/>
      <c r="J356" s="4"/>
      <c r="K356" s="4"/>
      <c r="L356" s="4"/>
      <c r="M356" s="4"/>
      <c r="N356" s="4"/>
      <c r="O356" s="4"/>
      <c r="P356" s="4"/>
      <c r="Q356" s="4"/>
      <c r="R356" s="4"/>
      <c r="S356" s="4"/>
      <c r="T356" s="4"/>
      <c r="U356" s="4"/>
      <c r="V356" s="4"/>
      <c r="W356" s="4"/>
      <c r="X356" s="4"/>
      <c r="Y356" s="4"/>
    </row>
    <row r="357" spans="2:25" x14ac:dyDescent="0.25">
      <c r="B357" s="4"/>
      <c r="C357" s="4"/>
      <c r="D357" s="4"/>
      <c r="E357" s="4"/>
      <c r="F357" s="4"/>
      <c r="G357" s="4"/>
      <c r="H357" s="4"/>
      <c r="I357" s="4"/>
      <c r="J357" s="4"/>
      <c r="K357" s="4"/>
      <c r="L357" s="4"/>
      <c r="M357" s="4"/>
      <c r="N357" s="4"/>
      <c r="O357" s="4"/>
      <c r="P357" s="4"/>
      <c r="Q357" s="4"/>
      <c r="R357" s="4"/>
      <c r="S357" s="4"/>
      <c r="T357" s="4"/>
      <c r="U357" s="4"/>
      <c r="V357" s="4"/>
      <c r="W357" s="4"/>
      <c r="X357" s="4"/>
      <c r="Y357" s="4"/>
    </row>
    <row r="358" spans="2:25" x14ac:dyDescent="0.25">
      <c r="B358" s="4"/>
      <c r="C358" s="4"/>
      <c r="D358" s="4"/>
      <c r="E358" s="4"/>
      <c r="F358" s="4"/>
      <c r="G358" s="4"/>
      <c r="H358" s="4"/>
      <c r="I358" s="4"/>
      <c r="J358" s="4"/>
      <c r="K358" s="4"/>
      <c r="L358" s="4"/>
      <c r="M358" s="4"/>
      <c r="N358" s="4"/>
      <c r="O358" s="4"/>
      <c r="P358" s="4"/>
      <c r="Q358" s="4"/>
      <c r="R358" s="4"/>
      <c r="S358" s="4"/>
      <c r="T358" s="4"/>
      <c r="U358" s="4"/>
      <c r="V358" s="4"/>
      <c r="W358" s="4"/>
      <c r="X358" s="4"/>
      <c r="Y358" s="4"/>
    </row>
    <row r="359" spans="2:25" x14ac:dyDescent="0.25">
      <c r="B359" s="4"/>
      <c r="C359" s="4"/>
      <c r="D359" s="4"/>
      <c r="E359" s="4"/>
      <c r="F359" s="4"/>
      <c r="G359" s="4"/>
      <c r="H359" s="4"/>
      <c r="I359" s="4"/>
      <c r="J359" s="4"/>
      <c r="K359" s="4"/>
      <c r="L359" s="4"/>
      <c r="M359" s="4"/>
      <c r="N359" s="4"/>
      <c r="O359" s="4"/>
      <c r="P359" s="4"/>
      <c r="Q359" s="4"/>
      <c r="R359" s="4"/>
      <c r="S359" s="4"/>
      <c r="T359" s="4"/>
      <c r="U359" s="4"/>
      <c r="V359" s="4"/>
      <c r="W359" s="4"/>
      <c r="X359" s="4"/>
      <c r="Y359" s="4"/>
    </row>
    <row r="360" spans="2:25" x14ac:dyDescent="0.25">
      <c r="B360" s="4"/>
      <c r="C360" s="4"/>
      <c r="D360" s="4"/>
      <c r="E360" s="4"/>
      <c r="F360" s="4"/>
      <c r="G360" s="4"/>
      <c r="H360" s="4"/>
      <c r="I360" s="4"/>
      <c r="J360" s="4"/>
      <c r="K360" s="4"/>
      <c r="L360" s="4"/>
      <c r="M360" s="4"/>
      <c r="N360" s="4"/>
      <c r="O360" s="4"/>
      <c r="P360" s="4"/>
      <c r="Q360" s="4"/>
      <c r="R360" s="4"/>
      <c r="S360" s="4"/>
      <c r="T360" s="4"/>
      <c r="U360" s="4"/>
      <c r="V360" s="4"/>
      <c r="W360" s="4"/>
      <c r="X360" s="4"/>
      <c r="Y360" s="4"/>
    </row>
    <row r="361" spans="2:25" x14ac:dyDescent="0.25">
      <c r="B361" s="4"/>
      <c r="C361" s="4"/>
      <c r="D361" s="4"/>
      <c r="E361" s="4"/>
      <c r="F361" s="4"/>
      <c r="G361" s="4"/>
      <c r="H361" s="4"/>
      <c r="I361" s="4"/>
      <c r="J361" s="4"/>
      <c r="K361" s="4"/>
      <c r="L361" s="4"/>
      <c r="M361" s="4"/>
      <c r="N361" s="4"/>
      <c r="O361" s="4"/>
      <c r="P361" s="4"/>
      <c r="Q361" s="4"/>
      <c r="R361" s="4"/>
      <c r="S361" s="4"/>
      <c r="T361" s="4"/>
      <c r="U361" s="4"/>
      <c r="V361" s="4"/>
      <c r="W361" s="4"/>
      <c r="X361" s="4"/>
      <c r="Y361" s="4"/>
    </row>
    <row r="362" spans="2:25" x14ac:dyDescent="0.25">
      <c r="B362" s="4"/>
      <c r="C362" s="4"/>
      <c r="D362" s="4"/>
      <c r="E362" s="4"/>
      <c r="F362" s="4"/>
      <c r="G362" s="4"/>
      <c r="H362" s="4"/>
      <c r="I362" s="4"/>
      <c r="J362" s="4"/>
      <c r="K362" s="4"/>
      <c r="L362" s="4"/>
      <c r="M362" s="4"/>
      <c r="N362" s="4"/>
      <c r="O362" s="4"/>
      <c r="P362" s="4"/>
      <c r="Q362" s="4"/>
      <c r="R362" s="4"/>
      <c r="S362" s="4"/>
      <c r="T362" s="4"/>
      <c r="U362" s="4"/>
      <c r="V362" s="4"/>
      <c r="W362" s="4"/>
      <c r="X362" s="4"/>
      <c r="Y362" s="4"/>
    </row>
    <row r="363" spans="2:25" x14ac:dyDescent="0.25">
      <c r="B363" s="4"/>
      <c r="C363" s="4"/>
      <c r="D363" s="4"/>
      <c r="E363" s="4"/>
      <c r="F363" s="4"/>
      <c r="G363" s="4"/>
      <c r="H363" s="4"/>
      <c r="I363" s="4"/>
      <c r="J363" s="4"/>
      <c r="K363" s="4"/>
      <c r="L363" s="4"/>
      <c r="M363" s="4"/>
      <c r="N363" s="4"/>
      <c r="O363" s="4"/>
      <c r="P363" s="4"/>
      <c r="Q363" s="4"/>
      <c r="R363" s="4"/>
      <c r="S363" s="4"/>
      <c r="T363" s="4"/>
      <c r="U363" s="4"/>
      <c r="V363" s="4"/>
      <c r="W363" s="4"/>
      <c r="X363" s="4"/>
      <c r="Y363" s="4"/>
    </row>
    <row r="364" spans="2:25" x14ac:dyDescent="0.25">
      <c r="B364" s="4"/>
      <c r="C364" s="4"/>
      <c r="D364" s="4"/>
      <c r="E364" s="4"/>
      <c r="F364" s="4"/>
      <c r="G364" s="4"/>
      <c r="H364" s="4"/>
      <c r="I364" s="4"/>
      <c r="J364" s="4"/>
      <c r="K364" s="4"/>
      <c r="L364" s="4"/>
      <c r="M364" s="4"/>
      <c r="N364" s="4"/>
      <c r="O364" s="4"/>
      <c r="P364" s="4"/>
      <c r="Q364" s="4"/>
      <c r="R364" s="4"/>
      <c r="S364" s="4"/>
      <c r="T364" s="4"/>
      <c r="U364" s="4"/>
      <c r="V364" s="4"/>
      <c r="W364" s="4"/>
      <c r="X364" s="4"/>
      <c r="Y364" s="4"/>
    </row>
    <row r="365" spans="2:25" x14ac:dyDescent="0.25">
      <c r="B365" s="4"/>
      <c r="C365" s="4"/>
      <c r="D365" s="4"/>
      <c r="E365" s="4"/>
      <c r="F365" s="4"/>
      <c r="G365" s="4"/>
      <c r="H365" s="4"/>
      <c r="I365" s="4"/>
      <c r="J365" s="4"/>
      <c r="K365" s="4"/>
      <c r="L365" s="4"/>
      <c r="M365" s="4"/>
      <c r="N365" s="4"/>
      <c r="O365" s="4"/>
      <c r="P365" s="4"/>
      <c r="Q365" s="4"/>
      <c r="R365" s="4"/>
      <c r="S365" s="4"/>
      <c r="T365" s="4"/>
      <c r="U365" s="4"/>
      <c r="V365" s="4"/>
      <c r="W365" s="4"/>
      <c r="X365" s="4"/>
      <c r="Y365" s="4"/>
    </row>
    <row r="366" spans="2:25" x14ac:dyDescent="0.25">
      <c r="B366" s="4"/>
      <c r="C366" s="4"/>
      <c r="D366" s="4"/>
      <c r="E366" s="4"/>
      <c r="F366" s="4"/>
      <c r="G366" s="4"/>
      <c r="H366" s="4"/>
      <c r="I366" s="4"/>
      <c r="J366" s="4"/>
      <c r="K366" s="4"/>
      <c r="L366" s="4"/>
      <c r="M366" s="4"/>
      <c r="N366" s="4"/>
      <c r="O366" s="4"/>
      <c r="P366" s="4"/>
      <c r="Q366" s="4"/>
      <c r="R366" s="4"/>
      <c r="S366" s="4"/>
      <c r="T366" s="4"/>
      <c r="U366" s="4"/>
      <c r="V366" s="4"/>
      <c r="W366" s="4"/>
      <c r="X366" s="4"/>
      <c r="Y366" s="4"/>
    </row>
    <row r="367" spans="2:25" x14ac:dyDescent="0.25">
      <c r="B367" s="4"/>
      <c r="C367" s="4"/>
      <c r="D367" s="4"/>
      <c r="E367" s="4"/>
      <c r="F367" s="4"/>
      <c r="G367" s="4"/>
      <c r="H367" s="4"/>
      <c r="I367" s="4"/>
      <c r="J367" s="4"/>
      <c r="K367" s="4"/>
      <c r="L367" s="4"/>
      <c r="M367" s="4"/>
      <c r="N367" s="4"/>
      <c r="O367" s="4"/>
      <c r="P367" s="4"/>
      <c r="Q367" s="4"/>
      <c r="R367" s="4"/>
      <c r="S367" s="4"/>
      <c r="T367" s="4"/>
      <c r="U367" s="4"/>
      <c r="V367" s="4"/>
      <c r="W367" s="4"/>
      <c r="X367" s="4"/>
      <c r="Y367" s="4"/>
    </row>
    <row r="368" spans="2:25" x14ac:dyDescent="0.25">
      <c r="B368" s="4"/>
      <c r="C368" s="4"/>
      <c r="D368" s="4"/>
      <c r="E368" s="4"/>
      <c r="F368" s="4"/>
      <c r="G368" s="4"/>
      <c r="H368" s="4"/>
      <c r="I368" s="4"/>
      <c r="J368" s="4"/>
      <c r="K368" s="4"/>
      <c r="L368" s="4"/>
      <c r="M368" s="4"/>
      <c r="N368" s="4"/>
      <c r="O368" s="4"/>
      <c r="P368" s="4"/>
      <c r="Q368" s="4"/>
      <c r="R368" s="4"/>
      <c r="S368" s="4"/>
      <c r="T368" s="4"/>
      <c r="U368" s="4"/>
      <c r="V368" s="4"/>
      <c r="W368" s="4"/>
      <c r="X368" s="4"/>
      <c r="Y368" s="4"/>
    </row>
    <row r="369" spans="2:25" x14ac:dyDescent="0.25">
      <c r="B369" s="4"/>
      <c r="C369" s="4"/>
      <c r="D369" s="4"/>
      <c r="E369" s="4"/>
      <c r="F369" s="4"/>
      <c r="G369" s="4"/>
      <c r="H369" s="4"/>
      <c r="I369" s="4"/>
      <c r="J369" s="4"/>
      <c r="K369" s="4"/>
      <c r="L369" s="4"/>
      <c r="M369" s="4"/>
      <c r="N369" s="4"/>
      <c r="O369" s="4"/>
      <c r="P369" s="4"/>
      <c r="Q369" s="4"/>
      <c r="R369" s="4"/>
      <c r="S369" s="4"/>
      <c r="T369" s="4"/>
      <c r="U369" s="4"/>
      <c r="V369" s="4"/>
      <c r="W369" s="4"/>
      <c r="X369" s="4"/>
      <c r="Y369" s="4"/>
    </row>
    <row r="370" spans="2:25" x14ac:dyDescent="0.25">
      <c r="B370" s="4"/>
      <c r="C370" s="4"/>
      <c r="D370" s="4"/>
      <c r="E370" s="4"/>
      <c r="F370" s="4"/>
      <c r="G370" s="4"/>
      <c r="H370" s="4"/>
      <c r="I370" s="4"/>
      <c r="J370" s="4"/>
      <c r="K370" s="4"/>
      <c r="L370" s="4"/>
      <c r="M370" s="4"/>
      <c r="N370" s="4"/>
      <c r="O370" s="4"/>
      <c r="P370" s="4"/>
      <c r="Q370" s="4"/>
      <c r="R370" s="4"/>
      <c r="S370" s="4"/>
      <c r="T370" s="4"/>
      <c r="U370" s="4"/>
      <c r="V370" s="4"/>
      <c r="W370" s="4"/>
      <c r="X370" s="4"/>
      <c r="Y370" s="4"/>
    </row>
    <row r="371" spans="2:25" x14ac:dyDescent="0.25">
      <c r="B371" s="4"/>
      <c r="C371" s="4"/>
      <c r="D371" s="4"/>
      <c r="E371" s="4"/>
      <c r="F371" s="4"/>
      <c r="G371" s="4"/>
      <c r="H371" s="4"/>
      <c r="I371" s="4"/>
      <c r="J371" s="4"/>
      <c r="K371" s="4"/>
      <c r="L371" s="4"/>
      <c r="M371" s="4"/>
      <c r="N371" s="4"/>
      <c r="O371" s="4"/>
      <c r="P371" s="4"/>
      <c r="Q371" s="4"/>
      <c r="R371" s="4"/>
      <c r="S371" s="4"/>
      <c r="T371" s="4"/>
      <c r="U371" s="4"/>
      <c r="V371" s="4"/>
      <c r="W371" s="4"/>
      <c r="X371" s="4"/>
      <c r="Y371" s="4"/>
    </row>
    <row r="372" spans="2:25" x14ac:dyDescent="0.25">
      <c r="B372" s="4"/>
      <c r="C372" s="4"/>
      <c r="D372" s="4"/>
      <c r="E372" s="4"/>
      <c r="F372" s="4"/>
      <c r="G372" s="4"/>
      <c r="H372" s="4"/>
      <c r="I372" s="4"/>
      <c r="J372" s="4"/>
      <c r="K372" s="4"/>
      <c r="L372" s="4"/>
      <c r="M372" s="4"/>
      <c r="N372" s="4"/>
      <c r="O372" s="4"/>
      <c r="P372" s="4"/>
      <c r="Q372" s="4"/>
      <c r="R372" s="4"/>
      <c r="S372" s="4"/>
      <c r="T372" s="4"/>
      <c r="U372" s="4"/>
      <c r="V372" s="4"/>
      <c r="W372" s="4"/>
      <c r="X372" s="4"/>
      <c r="Y372" s="4"/>
    </row>
    <row r="373" spans="2:25" x14ac:dyDescent="0.25">
      <c r="B373" s="4"/>
      <c r="C373" s="4"/>
      <c r="D373" s="4"/>
      <c r="E373" s="4"/>
      <c r="F373" s="4"/>
      <c r="G373" s="4"/>
      <c r="H373" s="4"/>
      <c r="I373" s="4"/>
      <c r="J373" s="4"/>
      <c r="K373" s="4"/>
      <c r="L373" s="4"/>
      <c r="M373" s="4"/>
      <c r="N373" s="4"/>
      <c r="O373" s="4"/>
      <c r="P373" s="4"/>
      <c r="Q373" s="4"/>
      <c r="R373" s="4"/>
      <c r="S373" s="4"/>
      <c r="T373" s="4"/>
      <c r="U373" s="4"/>
      <c r="V373" s="4"/>
      <c r="W373" s="4"/>
      <c r="X373" s="4"/>
      <c r="Y373" s="4"/>
    </row>
    <row r="374" spans="2:25" x14ac:dyDescent="0.25">
      <c r="B374" s="4"/>
      <c r="C374" s="4"/>
      <c r="D374" s="4"/>
      <c r="E374" s="4"/>
      <c r="F374" s="4"/>
      <c r="G374" s="4"/>
      <c r="H374" s="4"/>
      <c r="I374" s="4"/>
      <c r="J374" s="4"/>
      <c r="K374" s="4"/>
      <c r="L374" s="4"/>
      <c r="M374" s="4"/>
      <c r="N374" s="4"/>
      <c r="O374" s="4"/>
      <c r="P374" s="4"/>
      <c r="Q374" s="4"/>
      <c r="R374" s="4"/>
      <c r="S374" s="4"/>
      <c r="T374" s="4"/>
      <c r="U374" s="4"/>
      <c r="V374" s="4"/>
      <c r="W374" s="4"/>
      <c r="X374" s="4"/>
      <c r="Y374" s="4"/>
    </row>
    <row r="375" spans="2:25" x14ac:dyDescent="0.25">
      <c r="B375" s="4"/>
      <c r="C375" s="4"/>
      <c r="D375" s="4"/>
      <c r="E375" s="4"/>
      <c r="F375" s="4"/>
      <c r="G375" s="4"/>
      <c r="H375" s="4"/>
      <c r="I375" s="4"/>
      <c r="J375" s="4"/>
      <c r="K375" s="4"/>
      <c r="L375" s="4"/>
      <c r="M375" s="4"/>
      <c r="N375" s="4"/>
      <c r="O375" s="4"/>
      <c r="P375" s="4"/>
      <c r="Q375" s="4"/>
      <c r="R375" s="4"/>
      <c r="S375" s="4"/>
      <c r="T375" s="4"/>
      <c r="U375" s="4"/>
      <c r="V375" s="4"/>
      <c r="W375" s="4"/>
      <c r="X375" s="4"/>
      <c r="Y375" s="4"/>
    </row>
    <row r="376" spans="2:25" x14ac:dyDescent="0.25">
      <c r="B376" s="4"/>
      <c r="C376" s="4"/>
      <c r="D376" s="4"/>
      <c r="E376" s="4"/>
      <c r="F376" s="4"/>
      <c r="G376" s="4"/>
      <c r="H376" s="4"/>
      <c r="I376" s="4"/>
      <c r="J376" s="4"/>
      <c r="K376" s="4"/>
      <c r="L376" s="4"/>
      <c r="M376" s="4"/>
      <c r="N376" s="4"/>
      <c r="O376" s="4"/>
      <c r="P376" s="4"/>
      <c r="Q376" s="4"/>
      <c r="R376" s="4"/>
      <c r="S376" s="4"/>
      <c r="T376" s="4"/>
      <c r="U376" s="4"/>
      <c r="V376" s="4"/>
      <c r="W376" s="4"/>
      <c r="X376" s="4"/>
      <c r="Y376" s="4"/>
    </row>
    <row r="377" spans="2:25" x14ac:dyDescent="0.25">
      <c r="B377" s="4"/>
      <c r="C377" s="4"/>
      <c r="D377" s="4"/>
      <c r="E377" s="4"/>
      <c r="F377" s="4"/>
      <c r="G377" s="4"/>
      <c r="H377" s="4"/>
      <c r="I377" s="4"/>
      <c r="J377" s="4"/>
      <c r="K377" s="4"/>
      <c r="L377" s="4"/>
      <c r="M377" s="4"/>
      <c r="N377" s="4"/>
      <c r="O377" s="4"/>
      <c r="P377" s="4"/>
      <c r="Q377" s="4"/>
      <c r="R377" s="4"/>
      <c r="S377" s="4"/>
      <c r="T377" s="4"/>
      <c r="U377" s="4"/>
      <c r="V377" s="4"/>
      <c r="W377" s="4"/>
      <c r="X377" s="4"/>
      <c r="Y377" s="4"/>
    </row>
    <row r="378" spans="2:25" x14ac:dyDescent="0.25">
      <c r="B378" s="4"/>
      <c r="C378" s="4"/>
      <c r="D378" s="4"/>
      <c r="E378" s="4"/>
      <c r="F378" s="4"/>
      <c r="G378" s="4"/>
      <c r="H378" s="4"/>
      <c r="I378" s="4"/>
      <c r="J378" s="4"/>
      <c r="K378" s="4"/>
      <c r="L378" s="4"/>
      <c r="M378" s="4"/>
      <c r="N378" s="4"/>
      <c r="O378" s="4"/>
      <c r="P378" s="4"/>
      <c r="Q378" s="4"/>
      <c r="R378" s="4"/>
      <c r="S378" s="4"/>
      <c r="T378" s="4"/>
      <c r="U378" s="4"/>
      <c r="V378" s="4"/>
      <c r="W378" s="4"/>
      <c r="X378" s="4"/>
      <c r="Y378" s="4"/>
    </row>
    <row r="379" spans="2:25" x14ac:dyDescent="0.25">
      <c r="B379" s="4"/>
      <c r="C379" s="4"/>
      <c r="D379" s="4"/>
      <c r="E379" s="4"/>
      <c r="F379" s="4"/>
      <c r="G379" s="4"/>
      <c r="H379" s="4"/>
      <c r="I379" s="4"/>
      <c r="J379" s="4"/>
      <c r="K379" s="4"/>
      <c r="L379" s="4"/>
      <c r="M379" s="4"/>
      <c r="N379" s="4"/>
      <c r="O379" s="4"/>
      <c r="P379" s="4"/>
      <c r="Q379" s="4"/>
      <c r="R379" s="4"/>
      <c r="S379" s="4"/>
      <c r="T379" s="4"/>
      <c r="U379" s="4"/>
      <c r="V379" s="4"/>
      <c r="W379" s="4"/>
      <c r="X379" s="4"/>
      <c r="Y379" s="4"/>
    </row>
    <row r="380" spans="2:25" x14ac:dyDescent="0.25">
      <c r="B380" s="4"/>
      <c r="C380" s="4"/>
      <c r="D380" s="4"/>
      <c r="E380" s="4"/>
      <c r="F380" s="4"/>
      <c r="G380" s="4"/>
      <c r="H380" s="4"/>
      <c r="I380" s="4"/>
      <c r="J380" s="4"/>
      <c r="K380" s="4"/>
      <c r="L380" s="4"/>
      <c r="M380" s="4"/>
      <c r="N380" s="4"/>
      <c r="O380" s="4"/>
      <c r="P380" s="4"/>
      <c r="Q380" s="4"/>
      <c r="R380" s="4"/>
      <c r="S380" s="4"/>
      <c r="T380" s="4"/>
      <c r="U380" s="4"/>
      <c r="V380" s="4"/>
      <c r="W380" s="4"/>
      <c r="X380" s="4"/>
      <c r="Y380" s="4"/>
    </row>
    <row r="381" spans="2:25" x14ac:dyDescent="0.25">
      <c r="B381" s="4"/>
      <c r="C381" s="4"/>
      <c r="D381" s="4"/>
      <c r="E381" s="4"/>
      <c r="F381" s="4"/>
      <c r="G381" s="4"/>
      <c r="H381" s="4"/>
      <c r="I381" s="4"/>
      <c r="J381" s="4"/>
      <c r="K381" s="4"/>
      <c r="L381" s="4"/>
      <c r="M381" s="4"/>
      <c r="N381" s="4"/>
      <c r="O381" s="4"/>
      <c r="P381" s="4"/>
      <c r="Q381" s="4"/>
      <c r="R381" s="4"/>
      <c r="S381" s="4"/>
      <c r="T381" s="4"/>
      <c r="U381" s="4"/>
      <c r="V381" s="4"/>
      <c r="W381" s="4"/>
      <c r="X381" s="4"/>
      <c r="Y381" s="4"/>
    </row>
    <row r="382" spans="2:25" x14ac:dyDescent="0.25">
      <c r="B382" s="4"/>
      <c r="C382" s="4"/>
      <c r="D382" s="4"/>
      <c r="E382" s="4"/>
      <c r="F382" s="4"/>
      <c r="G382" s="4"/>
      <c r="H382" s="4"/>
      <c r="I382" s="4"/>
      <c r="J382" s="4"/>
      <c r="K382" s="4"/>
      <c r="L382" s="4"/>
      <c r="M382" s="4"/>
      <c r="N382" s="4"/>
      <c r="O382" s="4"/>
      <c r="P382" s="4"/>
      <c r="Q382" s="4"/>
      <c r="R382" s="4"/>
      <c r="S382" s="4"/>
      <c r="T382" s="4"/>
      <c r="U382" s="4"/>
      <c r="V382" s="4"/>
      <c r="W382" s="4"/>
      <c r="X382" s="4"/>
      <c r="Y382" s="4"/>
    </row>
    <row r="383" spans="2:25" x14ac:dyDescent="0.25">
      <c r="B383" s="4"/>
      <c r="C383" s="4"/>
      <c r="D383" s="4"/>
      <c r="E383" s="4"/>
      <c r="F383" s="4"/>
      <c r="G383" s="4"/>
      <c r="H383" s="4"/>
      <c r="I383" s="4"/>
      <c r="J383" s="4"/>
      <c r="K383" s="4"/>
      <c r="L383" s="4"/>
      <c r="M383" s="4"/>
      <c r="N383" s="4"/>
      <c r="O383" s="4"/>
      <c r="P383" s="4"/>
      <c r="Q383" s="4"/>
      <c r="R383" s="4"/>
      <c r="S383" s="4"/>
      <c r="T383" s="4"/>
      <c r="U383" s="4"/>
      <c r="V383" s="4"/>
      <c r="W383" s="4"/>
      <c r="X383" s="4"/>
      <c r="Y383" s="4"/>
    </row>
    <row r="384" spans="2:25" x14ac:dyDescent="0.25">
      <c r="B384" s="4"/>
      <c r="C384" s="4"/>
      <c r="D384" s="4"/>
      <c r="E384" s="4"/>
      <c r="F384" s="4"/>
      <c r="G384" s="4"/>
      <c r="H384" s="4"/>
      <c r="I384" s="4"/>
      <c r="J384" s="4"/>
      <c r="K384" s="4"/>
      <c r="L384" s="4"/>
      <c r="M384" s="4"/>
      <c r="N384" s="4"/>
      <c r="O384" s="4"/>
      <c r="P384" s="4"/>
      <c r="Q384" s="4"/>
      <c r="R384" s="4"/>
      <c r="S384" s="4"/>
      <c r="T384" s="4"/>
      <c r="U384" s="4"/>
      <c r="V384" s="4"/>
      <c r="W384" s="4"/>
      <c r="X384" s="4"/>
      <c r="Y384" s="4"/>
    </row>
    <row r="385" spans="2:25" x14ac:dyDescent="0.25">
      <c r="B385" s="4"/>
      <c r="C385" s="4"/>
      <c r="D385" s="4"/>
      <c r="E385" s="4"/>
      <c r="F385" s="4"/>
      <c r="G385" s="4"/>
      <c r="H385" s="4"/>
      <c r="I385" s="4"/>
      <c r="J385" s="4"/>
      <c r="K385" s="4"/>
      <c r="L385" s="4"/>
      <c r="M385" s="4"/>
      <c r="N385" s="4"/>
      <c r="O385" s="4"/>
      <c r="P385" s="4"/>
      <c r="Q385" s="4"/>
      <c r="R385" s="4"/>
      <c r="S385" s="4"/>
      <c r="T385" s="4"/>
      <c r="U385" s="4"/>
      <c r="V385" s="4"/>
      <c r="W385" s="4"/>
      <c r="X385" s="4"/>
      <c r="Y385" s="4"/>
    </row>
    <row r="386" spans="2:25" x14ac:dyDescent="0.25">
      <c r="B386" s="4"/>
      <c r="C386" s="4"/>
      <c r="D386" s="4"/>
      <c r="E386" s="4"/>
      <c r="F386" s="4"/>
      <c r="G386" s="4"/>
      <c r="H386" s="4"/>
      <c r="I386" s="4"/>
      <c r="J386" s="4"/>
      <c r="K386" s="4"/>
      <c r="L386" s="4"/>
      <c r="M386" s="4"/>
      <c r="N386" s="4"/>
      <c r="O386" s="4"/>
      <c r="P386" s="4"/>
      <c r="Q386" s="4"/>
      <c r="R386" s="4"/>
      <c r="S386" s="4"/>
      <c r="T386" s="4"/>
      <c r="U386" s="4"/>
      <c r="V386" s="4"/>
      <c r="W386" s="4"/>
      <c r="X386" s="4"/>
      <c r="Y386" s="4"/>
    </row>
    <row r="387" spans="2:25" x14ac:dyDescent="0.25">
      <c r="B387" s="4"/>
      <c r="C387" s="4"/>
      <c r="D387" s="4"/>
      <c r="E387" s="4"/>
      <c r="F387" s="4"/>
      <c r="G387" s="4"/>
      <c r="H387" s="4"/>
      <c r="I387" s="4"/>
      <c r="J387" s="4"/>
      <c r="K387" s="4"/>
      <c r="L387" s="4"/>
      <c r="M387" s="4"/>
      <c r="N387" s="4"/>
      <c r="O387" s="4"/>
      <c r="P387" s="4"/>
      <c r="Q387" s="4"/>
      <c r="R387" s="4"/>
      <c r="S387" s="4"/>
      <c r="T387" s="4"/>
      <c r="U387" s="4"/>
      <c r="V387" s="4"/>
      <c r="W387" s="4"/>
      <c r="X387" s="4"/>
      <c r="Y387" s="4"/>
    </row>
    <row r="388" spans="2:25" x14ac:dyDescent="0.25">
      <c r="B388" s="4"/>
      <c r="C388" s="4"/>
      <c r="D388" s="4"/>
      <c r="E388" s="4"/>
      <c r="F388" s="4"/>
      <c r="G388" s="4"/>
      <c r="H388" s="4"/>
      <c r="I388" s="4"/>
      <c r="J388" s="4"/>
      <c r="K388" s="4"/>
      <c r="L388" s="4"/>
      <c r="M388" s="4"/>
      <c r="N388" s="4"/>
      <c r="O388" s="4"/>
      <c r="P388" s="4"/>
      <c r="Q388" s="4"/>
      <c r="R388" s="4"/>
      <c r="S388" s="4"/>
      <c r="T388" s="4"/>
      <c r="U388" s="4"/>
      <c r="V388" s="4"/>
      <c r="W388" s="4"/>
      <c r="X388" s="4"/>
      <c r="Y388" s="4"/>
    </row>
    <row r="389" spans="2:25" x14ac:dyDescent="0.25">
      <c r="B389" s="4"/>
      <c r="C389" s="4"/>
      <c r="D389" s="4"/>
      <c r="E389" s="4"/>
      <c r="F389" s="4"/>
      <c r="G389" s="4"/>
      <c r="H389" s="4"/>
      <c r="I389" s="4"/>
      <c r="J389" s="4"/>
      <c r="K389" s="4"/>
      <c r="L389" s="4"/>
      <c r="M389" s="4"/>
      <c r="N389" s="4"/>
      <c r="O389" s="4"/>
      <c r="P389" s="4"/>
      <c r="Q389" s="4"/>
      <c r="R389" s="4"/>
      <c r="S389" s="4"/>
      <c r="T389" s="4"/>
      <c r="U389" s="4"/>
      <c r="V389" s="4"/>
      <c r="W389" s="4"/>
      <c r="X389" s="4"/>
      <c r="Y389" s="4"/>
    </row>
    <row r="390" spans="2:25" x14ac:dyDescent="0.25">
      <c r="B390" s="4"/>
      <c r="C390" s="4"/>
      <c r="D390" s="4"/>
      <c r="E390" s="4"/>
      <c r="F390" s="4"/>
      <c r="G390" s="4"/>
      <c r="H390" s="4"/>
      <c r="I390" s="4"/>
      <c r="J390" s="4"/>
      <c r="K390" s="4"/>
      <c r="L390" s="4"/>
      <c r="M390" s="4"/>
      <c r="N390" s="4"/>
      <c r="O390" s="4"/>
      <c r="P390" s="4"/>
      <c r="Q390" s="4"/>
      <c r="R390" s="4"/>
      <c r="S390" s="4"/>
      <c r="T390" s="4"/>
      <c r="U390" s="4"/>
      <c r="V390" s="4"/>
      <c r="W390" s="4"/>
      <c r="X390" s="4"/>
      <c r="Y390" s="4"/>
    </row>
    <row r="391" spans="2:25" x14ac:dyDescent="0.25">
      <c r="B391" s="4"/>
      <c r="C391" s="4"/>
      <c r="D391" s="4"/>
      <c r="E391" s="4"/>
      <c r="F391" s="4"/>
      <c r="G391" s="4"/>
      <c r="H391" s="4"/>
      <c r="I391" s="4"/>
      <c r="J391" s="4"/>
      <c r="K391" s="4"/>
      <c r="L391" s="4"/>
      <c r="M391" s="4"/>
      <c r="N391" s="4"/>
      <c r="O391" s="4"/>
      <c r="P391" s="4"/>
      <c r="Q391" s="4"/>
      <c r="R391" s="4"/>
      <c r="S391" s="4"/>
      <c r="T391" s="4"/>
      <c r="U391" s="4"/>
      <c r="V391" s="4"/>
      <c r="W391" s="4"/>
      <c r="X391" s="4"/>
      <c r="Y391" s="4"/>
    </row>
    <row r="392" spans="2:25" x14ac:dyDescent="0.25">
      <c r="B392" s="4"/>
      <c r="C392" s="4"/>
      <c r="D392" s="4"/>
      <c r="E392" s="4"/>
      <c r="F392" s="4"/>
      <c r="G392" s="4"/>
      <c r="H392" s="4"/>
      <c r="I392" s="4"/>
      <c r="J392" s="4"/>
      <c r="K392" s="4"/>
      <c r="L392" s="4"/>
      <c r="M392" s="4"/>
      <c r="N392" s="4"/>
      <c r="O392" s="4"/>
      <c r="P392" s="4"/>
      <c r="Q392" s="4"/>
      <c r="R392" s="4"/>
      <c r="S392" s="4"/>
      <c r="T392" s="4"/>
      <c r="U392" s="4"/>
      <c r="V392" s="4"/>
      <c r="W392" s="4"/>
      <c r="X392" s="4"/>
      <c r="Y392" s="4"/>
    </row>
    <row r="393" spans="2:25" x14ac:dyDescent="0.25">
      <c r="B393" s="4"/>
      <c r="C393" s="4"/>
      <c r="D393" s="4"/>
      <c r="E393" s="4"/>
      <c r="F393" s="4"/>
      <c r="G393" s="4"/>
      <c r="H393" s="4"/>
      <c r="I393" s="4"/>
      <c r="J393" s="4"/>
      <c r="K393" s="4"/>
      <c r="L393" s="4"/>
      <c r="M393" s="4"/>
      <c r="N393" s="4"/>
      <c r="O393" s="4"/>
      <c r="P393" s="4"/>
      <c r="Q393" s="4"/>
      <c r="R393" s="4"/>
      <c r="S393" s="4"/>
      <c r="T393" s="4"/>
      <c r="U393" s="4"/>
      <c r="V393" s="4"/>
      <c r="W393" s="4"/>
      <c r="X393" s="4"/>
      <c r="Y393" s="4"/>
    </row>
    <row r="394" spans="2:25" x14ac:dyDescent="0.25">
      <c r="B394" s="4"/>
      <c r="C394" s="4"/>
      <c r="D394" s="4"/>
      <c r="E394" s="4"/>
      <c r="F394" s="4"/>
      <c r="G394" s="4"/>
      <c r="H394" s="4"/>
      <c r="I394" s="4"/>
      <c r="J394" s="4"/>
      <c r="K394" s="4"/>
      <c r="L394" s="4"/>
      <c r="M394" s="4"/>
      <c r="N394" s="4"/>
      <c r="O394" s="4"/>
      <c r="P394" s="4"/>
      <c r="Q394" s="4"/>
      <c r="R394" s="4"/>
      <c r="S394" s="4"/>
      <c r="T394" s="4"/>
      <c r="U394" s="4"/>
      <c r="V394" s="4"/>
      <c r="W394" s="4"/>
      <c r="X394" s="4"/>
      <c r="Y394" s="4"/>
    </row>
    <row r="395" spans="2:25" x14ac:dyDescent="0.25">
      <c r="B395" s="4"/>
      <c r="C395" s="4"/>
      <c r="D395" s="4"/>
      <c r="E395" s="4"/>
      <c r="F395" s="4"/>
      <c r="G395" s="4"/>
      <c r="H395" s="4"/>
      <c r="I395" s="4"/>
      <c r="J395" s="4"/>
      <c r="K395" s="4"/>
      <c r="L395" s="4"/>
      <c r="M395" s="4"/>
      <c r="N395" s="4"/>
      <c r="O395" s="4"/>
      <c r="P395" s="4"/>
      <c r="Q395" s="4"/>
      <c r="R395" s="4"/>
      <c r="S395" s="4"/>
      <c r="T395" s="4"/>
      <c r="U395" s="4"/>
      <c r="V395" s="4"/>
      <c r="W395" s="4"/>
      <c r="X395" s="4"/>
      <c r="Y395" s="4"/>
    </row>
    <row r="396" spans="2:25" x14ac:dyDescent="0.25">
      <c r="B396" s="4"/>
      <c r="C396" s="4"/>
      <c r="D396" s="4"/>
      <c r="E396" s="4"/>
      <c r="F396" s="4"/>
      <c r="G396" s="4"/>
      <c r="H396" s="4"/>
      <c r="I396" s="4"/>
      <c r="J396" s="4"/>
      <c r="K396" s="4"/>
      <c r="L396" s="4"/>
      <c r="M396" s="4"/>
      <c r="N396" s="4"/>
      <c r="O396" s="4"/>
      <c r="P396" s="4"/>
      <c r="Q396" s="4"/>
      <c r="R396" s="4"/>
      <c r="S396" s="4"/>
      <c r="T396" s="4"/>
      <c r="U396" s="4"/>
      <c r="V396" s="4"/>
      <c r="W396" s="4"/>
      <c r="X396" s="4"/>
      <c r="Y396" s="4"/>
    </row>
    <row r="397" spans="2:25" x14ac:dyDescent="0.25">
      <c r="B397" s="4"/>
      <c r="C397" s="4"/>
      <c r="D397" s="4"/>
      <c r="E397" s="4"/>
      <c r="F397" s="4"/>
      <c r="G397" s="4"/>
      <c r="H397" s="4"/>
      <c r="I397" s="4"/>
      <c r="J397" s="4"/>
      <c r="K397" s="4"/>
      <c r="L397" s="4"/>
      <c r="M397" s="4"/>
      <c r="N397" s="4"/>
      <c r="O397" s="4"/>
      <c r="P397" s="4"/>
      <c r="Q397" s="4"/>
      <c r="R397" s="4"/>
      <c r="S397" s="4"/>
      <c r="T397" s="4"/>
      <c r="U397" s="4"/>
      <c r="V397" s="4"/>
      <c r="W397" s="4"/>
      <c r="X397" s="4"/>
      <c r="Y397" s="4"/>
    </row>
    <row r="398" spans="2:25" x14ac:dyDescent="0.25">
      <c r="B398" s="4"/>
      <c r="C398" s="4"/>
      <c r="D398" s="4"/>
      <c r="E398" s="4"/>
      <c r="F398" s="4"/>
      <c r="G398" s="4"/>
      <c r="H398" s="4"/>
      <c r="I398" s="4"/>
      <c r="J398" s="4"/>
      <c r="K398" s="4"/>
      <c r="L398" s="4"/>
      <c r="M398" s="4"/>
      <c r="N398" s="4"/>
      <c r="O398" s="4"/>
      <c r="P398" s="4"/>
      <c r="Q398" s="4"/>
      <c r="R398" s="4"/>
      <c r="S398" s="4"/>
      <c r="T398" s="4"/>
      <c r="U398" s="4"/>
      <c r="V398" s="4"/>
      <c r="W398" s="4"/>
      <c r="X398" s="4"/>
      <c r="Y398" s="4"/>
    </row>
    <row r="399" spans="2:25" x14ac:dyDescent="0.25">
      <c r="B399" s="4"/>
      <c r="C399" s="4"/>
      <c r="D399" s="4"/>
      <c r="E399" s="4"/>
      <c r="F399" s="4"/>
      <c r="G399" s="4"/>
      <c r="H399" s="4"/>
      <c r="I399" s="4"/>
      <c r="J399" s="4"/>
      <c r="K399" s="4"/>
      <c r="L399" s="4"/>
      <c r="M399" s="4"/>
      <c r="N399" s="4"/>
      <c r="O399" s="4"/>
      <c r="P399" s="4"/>
      <c r="Q399" s="4"/>
      <c r="R399" s="4"/>
      <c r="S399" s="4"/>
      <c r="T399" s="4"/>
      <c r="U399" s="4"/>
      <c r="V399" s="4"/>
      <c r="W399" s="4"/>
      <c r="X399" s="4"/>
      <c r="Y399" s="4"/>
    </row>
    <row r="400" spans="2:25" x14ac:dyDescent="0.25">
      <c r="B400" s="4"/>
      <c r="C400" s="4"/>
      <c r="D400" s="4"/>
      <c r="E400" s="4"/>
      <c r="F400" s="4"/>
      <c r="G400" s="4"/>
      <c r="H400" s="4"/>
      <c r="I400" s="4"/>
      <c r="J400" s="4"/>
      <c r="K400" s="4"/>
      <c r="L400" s="4"/>
      <c r="M400" s="4"/>
      <c r="N400" s="4"/>
      <c r="O400" s="4"/>
      <c r="P400" s="4"/>
      <c r="Q400" s="4"/>
      <c r="R400" s="4"/>
      <c r="S400" s="4"/>
      <c r="T400" s="4"/>
      <c r="U400" s="4"/>
      <c r="V400" s="4"/>
      <c r="W400" s="4"/>
      <c r="X400" s="4"/>
      <c r="Y400" s="4"/>
    </row>
    <row r="401" spans="2:25" x14ac:dyDescent="0.25">
      <c r="B401" s="4"/>
      <c r="C401" s="4"/>
      <c r="D401" s="4"/>
      <c r="E401" s="4"/>
      <c r="F401" s="4"/>
      <c r="G401" s="4"/>
      <c r="H401" s="4"/>
      <c r="I401" s="4"/>
      <c r="J401" s="4"/>
      <c r="K401" s="4"/>
      <c r="L401" s="4"/>
      <c r="M401" s="4"/>
      <c r="N401" s="4"/>
      <c r="O401" s="4"/>
      <c r="P401" s="4"/>
      <c r="Q401" s="4"/>
      <c r="R401" s="4"/>
      <c r="S401" s="4"/>
      <c r="T401" s="4"/>
      <c r="U401" s="4"/>
      <c r="V401" s="4"/>
      <c r="W401" s="4"/>
      <c r="X401" s="4"/>
      <c r="Y401" s="4"/>
    </row>
    <row r="402" spans="2:25" x14ac:dyDescent="0.25">
      <c r="B402" s="4"/>
      <c r="C402" s="4"/>
      <c r="D402" s="4"/>
      <c r="E402" s="4"/>
      <c r="F402" s="4"/>
      <c r="G402" s="4"/>
      <c r="H402" s="4"/>
      <c r="I402" s="4"/>
      <c r="J402" s="4"/>
      <c r="K402" s="4"/>
      <c r="L402" s="4"/>
      <c r="M402" s="4"/>
      <c r="N402" s="4"/>
      <c r="O402" s="4"/>
      <c r="P402" s="4"/>
      <c r="Q402" s="4"/>
      <c r="R402" s="4"/>
      <c r="S402" s="4"/>
      <c r="T402" s="4"/>
      <c r="U402" s="4"/>
      <c r="V402" s="4"/>
      <c r="W402" s="4"/>
      <c r="X402" s="4"/>
      <c r="Y402" s="4"/>
    </row>
    <row r="403" spans="2:25" x14ac:dyDescent="0.25">
      <c r="B403" s="4"/>
      <c r="C403" s="4"/>
      <c r="D403" s="4"/>
      <c r="E403" s="4"/>
      <c r="F403" s="4"/>
      <c r="G403" s="4"/>
      <c r="H403" s="4"/>
      <c r="I403" s="4"/>
      <c r="J403" s="4"/>
      <c r="K403" s="4"/>
      <c r="L403" s="4"/>
      <c r="M403" s="4"/>
      <c r="N403" s="4"/>
      <c r="O403" s="4"/>
      <c r="P403" s="4"/>
      <c r="Q403" s="4"/>
      <c r="R403" s="4"/>
      <c r="S403" s="4"/>
      <c r="T403" s="4"/>
      <c r="U403" s="4"/>
      <c r="V403" s="4"/>
      <c r="W403" s="4"/>
      <c r="X403" s="4"/>
      <c r="Y403" s="4"/>
    </row>
    <row r="404" spans="2:25" x14ac:dyDescent="0.25">
      <c r="B404" s="4"/>
      <c r="C404" s="4"/>
      <c r="D404" s="4"/>
      <c r="E404" s="4"/>
      <c r="F404" s="4"/>
      <c r="G404" s="4"/>
      <c r="H404" s="4"/>
      <c r="I404" s="4"/>
      <c r="J404" s="4"/>
      <c r="K404" s="4"/>
      <c r="L404" s="4"/>
      <c r="M404" s="4"/>
      <c r="N404" s="4"/>
      <c r="O404" s="4"/>
      <c r="P404" s="4"/>
      <c r="Q404" s="4"/>
      <c r="R404" s="4"/>
      <c r="S404" s="4"/>
      <c r="T404" s="4"/>
      <c r="U404" s="4"/>
      <c r="V404" s="4"/>
      <c r="W404" s="4"/>
      <c r="X404" s="4"/>
      <c r="Y404" s="4"/>
    </row>
    <row r="405" spans="2:25" x14ac:dyDescent="0.25">
      <c r="B405" s="4"/>
      <c r="C405" s="4"/>
      <c r="D405" s="4"/>
      <c r="E405" s="4"/>
      <c r="F405" s="4"/>
      <c r="G405" s="4"/>
      <c r="H405" s="4"/>
      <c r="I405" s="4"/>
      <c r="J405" s="4"/>
      <c r="K405" s="4"/>
      <c r="L405" s="4"/>
      <c r="M405" s="4"/>
      <c r="N405" s="4"/>
      <c r="O405" s="4"/>
      <c r="P405" s="4"/>
      <c r="Q405" s="4"/>
      <c r="R405" s="4"/>
      <c r="S405" s="4"/>
      <c r="T405" s="4"/>
      <c r="U405" s="4"/>
      <c r="V405" s="4"/>
      <c r="W405" s="4"/>
      <c r="X405" s="4"/>
      <c r="Y405" s="4"/>
    </row>
    <row r="406" spans="2:25" x14ac:dyDescent="0.25">
      <c r="B406" s="4"/>
      <c r="C406" s="4"/>
      <c r="D406" s="4"/>
      <c r="E406" s="4"/>
      <c r="F406" s="4"/>
      <c r="G406" s="4"/>
      <c r="H406" s="4"/>
      <c r="I406" s="4"/>
      <c r="J406" s="4"/>
      <c r="K406" s="4"/>
      <c r="L406" s="4"/>
      <c r="M406" s="4"/>
      <c r="N406" s="4"/>
      <c r="O406" s="4"/>
      <c r="P406" s="4"/>
      <c r="Q406" s="4"/>
      <c r="R406" s="4"/>
      <c r="S406" s="4"/>
      <c r="T406" s="4"/>
      <c r="U406" s="4"/>
      <c r="V406" s="4"/>
      <c r="W406" s="4"/>
      <c r="X406" s="4"/>
      <c r="Y406" s="4"/>
    </row>
    <row r="407" spans="2:25" x14ac:dyDescent="0.25">
      <c r="B407" s="4"/>
      <c r="C407" s="4"/>
      <c r="D407" s="4"/>
      <c r="E407" s="4"/>
      <c r="F407" s="4"/>
      <c r="G407" s="4"/>
      <c r="H407" s="4"/>
      <c r="I407" s="4"/>
      <c r="J407" s="4"/>
      <c r="K407" s="4"/>
      <c r="L407" s="4"/>
      <c r="M407" s="4"/>
      <c r="N407" s="4"/>
      <c r="O407" s="4"/>
      <c r="P407" s="4"/>
      <c r="Q407" s="4"/>
      <c r="R407" s="4"/>
      <c r="S407" s="4"/>
      <c r="T407" s="4"/>
      <c r="U407" s="4"/>
      <c r="V407" s="4"/>
      <c r="W407" s="4"/>
      <c r="X407" s="4"/>
      <c r="Y407" s="4"/>
    </row>
    <row r="408" spans="2:25" x14ac:dyDescent="0.25">
      <c r="B408" s="4"/>
      <c r="C408" s="4"/>
      <c r="D408" s="4"/>
      <c r="E408" s="4"/>
      <c r="F408" s="4"/>
      <c r="G408" s="4"/>
      <c r="H408" s="4"/>
      <c r="I408" s="4"/>
      <c r="J408" s="4"/>
      <c r="K408" s="4"/>
      <c r="L408" s="4"/>
      <c r="M408" s="4"/>
      <c r="N408" s="4"/>
      <c r="O408" s="4"/>
      <c r="P408" s="4"/>
      <c r="Q408" s="4"/>
      <c r="R408" s="4"/>
      <c r="S408" s="4"/>
      <c r="T408" s="4"/>
      <c r="U408" s="4"/>
      <c r="V408" s="4"/>
      <c r="W408" s="4"/>
      <c r="X408" s="4"/>
      <c r="Y408" s="4"/>
    </row>
    <row r="409" spans="2:25" x14ac:dyDescent="0.25">
      <c r="B409" s="4"/>
      <c r="C409" s="4"/>
      <c r="D409" s="4"/>
      <c r="E409" s="4"/>
      <c r="F409" s="4"/>
      <c r="G409" s="4"/>
      <c r="H409" s="4"/>
      <c r="I409" s="4"/>
      <c r="J409" s="4"/>
      <c r="K409" s="4"/>
      <c r="L409" s="4"/>
      <c r="M409" s="4"/>
      <c r="N409" s="4"/>
      <c r="O409" s="4"/>
      <c r="P409" s="4"/>
      <c r="Q409" s="4"/>
      <c r="R409" s="4"/>
      <c r="S409" s="4"/>
      <c r="T409" s="4"/>
      <c r="U409" s="4"/>
      <c r="V409" s="4"/>
      <c r="W409" s="4"/>
      <c r="X409" s="4"/>
      <c r="Y409" s="4"/>
    </row>
    <row r="410" spans="2:25" x14ac:dyDescent="0.25">
      <c r="B410" s="4"/>
      <c r="C410" s="4"/>
      <c r="D410" s="4"/>
      <c r="E410" s="4"/>
      <c r="F410" s="4"/>
      <c r="G410" s="4"/>
      <c r="H410" s="4"/>
      <c r="I410" s="4"/>
      <c r="J410" s="4"/>
      <c r="K410" s="4"/>
      <c r="L410" s="4"/>
      <c r="M410" s="4"/>
      <c r="N410" s="4"/>
      <c r="O410" s="4"/>
      <c r="P410" s="4"/>
      <c r="Q410" s="4"/>
      <c r="R410" s="4"/>
      <c r="S410" s="4"/>
      <c r="T410" s="4"/>
      <c r="U410" s="4"/>
      <c r="V410" s="4"/>
      <c r="W410" s="4"/>
      <c r="X410" s="4"/>
      <c r="Y410" s="4"/>
    </row>
    <row r="411" spans="2:25" x14ac:dyDescent="0.25">
      <c r="B411" s="4"/>
      <c r="C411" s="4"/>
      <c r="D411" s="4"/>
      <c r="E411" s="4"/>
      <c r="F411" s="4"/>
      <c r="G411" s="4"/>
      <c r="H411" s="4"/>
      <c r="I411" s="4"/>
      <c r="J411" s="4"/>
      <c r="K411" s="4"/>
      <c r="L411" s="4"/>
      <c r="M411" s="4"/>
      <c r="N411" s="4"/>
      <c r="O411" s="4"/>
      <c r="P411" s="4"/>
      <c r="Q411" s="4"/>
      <c r="R411" s="4"/>
      <c r="S411" s="4"/>
      <c r="T411" s="4"/>
      <c r="U411" s="4"/>
      <c r="V411" s="4"/>
      <c r="W411" s="4"/>
      <c r="X411" s="4"/>
      <c r="Y411" s="4"/>
    </row>
    <row r="412" spans="2:25" x14ac:dyDescent="0.25">
      <c r="B412" s="4"/>
      <c r="C412" s="4"/>
      <c r="D412" s="4"/>
      <c r="E412" s="4"/>
      <c r="F412" s="4"/>
      <c r="G412" s="4"/>
      <c r="H412" s="4"/>
      <c r="I412" s="4"/>
      <c r="J412" s="4"/>
      <c r="K412" s="4"/>
      <c r="L412" s="4"/>
      <c r="M412" s="4"/>
      <c r="N412" s="4"/>
      <c r="O412" s="4"/>
      <c r="P412" s="4"/>
      <c r="Q412" s="4"/>
      <c r="R412" s="4"/>
      <c r="S412" s="4"/>
      <c r="T412" s="4"/>
      <c r="U412" s="4"/>
      <c r="V412" s="4"/>
      <c r="W412" s="4"/>
      <c r="X412" s="4"/>
      <c r="Y412" s="4"/>
    </row>
    <row r="413" spans="2:25" x14ac:dyDescent="0.25">
      <c r="B413" s="4"/>
      <c r="C413" s="4"/>
      <c r="D413" s="4"/>
      <c r="E413" s="4"/>
      <c r="F413" s="4"/>
      <c r="G413" s="4"/>
      <c r="H413" s="4"/>
      <c r="I413" s="4"/>
      <c r="J413" s="4"/>
      <c r="K413" s="4"/>
      <c r="L413" s="4"/>
      <c r="M413" s="4"/>
      <c r="N413" s="4"/>
      <c r="O413" s="4"/>
      <c r="P413" s="4"/>
      <c r="Q413" s="4"/>
      <c r="R413" s="4"/>
      <c r="S413" s="4"/>
      <c r="T413" s="4"/>
      <c r="U413" s="4"/>
      <c r="V413" s="4"/>
      <c r="W413" s="4"/>
      <c r="X413" s="4"/>
      <c r="Y413" s="4"/>
    </row>
    <row r="414" spans="2:25" x14ac:dyDescent="0.25">
      <c r="B414" s="4"/>
      <c r="C414" s="4"/>
      <c r="D414" s="4"/>
      <c r="E414" s="4"/>
      <c r="F414" s="4"/>
      <c r="G414" s="4"/>
      <c r="H414" s="4"/>
      <c r="I414" s="4"/>
      <c r="J414" s="4"/>
      <c r="K414" s="4"/>
      <c r="L414" s="4"/>
      <c r="M414" s="4"/>
      <c r="N414" s="4"/>
      <c r="O414" s="4"/>
      <c r="P414" s="4"/>
      <c r="Q414" s="4"/>
      <c r="R414" s="4"/>
      <c r="S414" s="4"/>
      <c r="T414" s="4"/>
      <c r="U414" s="4"/>
      <c r="V414" s="4"/>
      <c r="W414" s="4"/>
      <c r="X414" s="4"/>
      <c r="Y414" s="4"/>
    </row>
    <row r="415" spans="2:25" x14ac:dyDescent="0.25">
      <c r="B415" s="4"/>
      <c r="C415" s="4"/>
      <c r="D415" s="4"/>
      <c r="E415" s="4"/>
      <c r="F415" s="4"/>
      <c r="G415" s="4"/>
      <c r="H415" s="4"/>
      <c r="I415" s="4"/>
      <c r="J415" s="4"/>
      <c r="K415" s="4"/>
      <c r="L415" s="4"/>
      <c r="M415" s="4"/>
      <c r="N415" s="4"/>
      <c r="O415" s="4"/>
      <c r="P415" s="4"/>
      <c r="Q415" s="4"/>
      <c r="R415" s="4"/>
      <c r="S415" s="4"/>
      <c r="T415" s="4"/>
      <c r="U415" s="4"/>
      <c r="V415" s="4"/>
      <c r="W415" s="4"/>
      <c r="X415" s="4"/>
      <c r="Y415" s="4"/>
    </row>
    <row r="416" spans="2:25" x14ac:dyDescent="0.25">
      <c r="B416" s="4"/>
      <c r="C416" s="4"/>
      <c r="D416" s="4"/>
      <c r="E416" s="4"/>
      <c r="F416" s="4"/>
      <c r="G416" s="4"/>
      <c r="H416" s="4"/>
      <c r="I416" s="4"/>
      <c r="J416" s="4"/>
      <c r="K416" s="4"/>
      <c r="L416" s="4"/>
      <c r="M416" s="4"/>
      <c r="N416" s="4"/>
      <c r="O416" s="4"/>
      <c r="P416" s="4"/>
      <c r="Q416" s="4"/>
      <c r="R416" s="4"/>
      <c r="S416" s="4"/>
      <c r="T416" s="4"/>
      <c r="U416" s="4"/>
      <c r="V416" s="4"/>
      <c r="W416" s="4"/>
      <c r="X416" s="4"/>
      <c r="Y416" s="4"/>
    </row>
    <row r="417" spans="2:25" x14ac:dyDescent="0.25">
      <c r="B417" s="4"/>
      <c r="C417" s="4"/>
      <c r="D417" s="4"/>
      <c r="E417" s="4"/>
      <c r="F417" s="4"/>
      <c r="G417" s="4"/>
      <c r="H417" s="4"/>
      <c r="I417" s="4"/>
      <c r="J417" s="4"/>
      <c r="K417" s="4"/>
      <c r="L417" s="4"/>
      <c r="M417" s="4"/>
      <c r="N417" s="4"/>
      <c r="O417" s="4"/>
      <c r="P417" s="4"/>
      <c r="Q417" s="4"/>
      <c r="R417" s="4"/>
      <c r="S417" s="4"/>
      <c r="T417" s="4"/>
      <c r="U417" s="4"/>
      <c r="V417" s="4"/>
      <c r="W417" s="4"/>
      <c r="X417" s="4"/>
      <c r="Y417" s="4"/>
    </row>
    <row r="418" spans="2:25" x14ac:dyDescent="0.25">
      <c r="B418" s="4"/>
      <c r="C418" s="4"/>
      <c r="D418" s="4"/>
      <c r="E418" s="4"/>
      <c r="F418" s="4"/>
      <c r="G418" s="4"/>
      <c r="H418" s="4"/>
      <c r="I418" s="4"/>
      <c r="J418" s="4"/>
      <c r="K418" s="4"/>
      <c r="L418" s="4"/>
      <c r="M418" s="4"/>
      <c r="N418" s="4"/>
      <c r="O418" s="4"/>
      <c r="P418" s="4"/>
      <c r="Q418" s="4"/>
      <c r="R418" s="4"/>
      <c r="S418" s="4"/>
      <c r="T418" s="4"/>
      <c r="U418" s="4"/>
      <c r="V418" s="4"/>
      <c r="W418" s="4"/>
      <c r="X418" s="4"/>
      <c r="Y418" s="4"/>
    </row>
    <row r="419" spans="2:25" x14ac:dyDescent="0.25">
      <c r="B419" s="4"/>
      <c r="C419" s="4"/>
      <c r="D419" s="4"/>
      <c r="E419" s="4"/>
      <c r="F419" s="4"/>
      <c r="G419" s="4"/>
      <c r="H419" s="4"/>
      <c r="I419" s="4"/>
      <c r="J419" s="4"/>
      <c r="K419" s="4"/>
      <c r="L419" s="4"/>
      <c r="M419" s="4"/>
      <c r="N419" s="4"/>
      <c r="O419" s="4"/>
      <c r="P419" s="4"/>
      <c r="Q419" s="4"/>
      <c r="R419" s="4"/>
      <c r="S419" s="4"/>
      <c r="T419" s="4"/>
      <c r="U419" s="4"/>
      <c r="V419" s="4"/>
      <c r="W419" s="4"/>
      <c r="X419" s="4"/>
      <c r="Y419" s="4"/>
    </row>
    <row r="420" spans="2:25" x14ac:dyDescent="0.25">
      <c r="B420" s="4"/>
      <c r="C420" s="4"/>
      <c r="D420" s="4"/>
      <c r="E420" s="4"/>
      <c r="F420" s="4"/>
      <c r="G420" s="4"/>
      <c r="H420" s="4"/>
      <c r="I420" s="4"/>
      <c r="J420" s="4"/>
      <c r="K420" s="4"/>
      <c r="L420" s="4"/>
      <c r="M420" s="4"/>
      <c r="N420" s="4"/>
      <c r="O420" s="4"/>
      <c r="P420" s="4"/>
      <c r="Q420" s="4"/>
      <c r="R420" s="4"/>
      <c r="S420" s="4"/>
      <c r="T420" s="4"/>
      <c r="U420" s="4"/>
      <c r="V420" s="4"/>
      <c r="W420" s="4"/>
      <c r="X420" s="4"/>
      <c r="Y420" s="4"/>
    </row>
    <row r="421" spans="2:25" x14ac:dyDescent="0.25">
      <c r="B421" s="4"/>
      <c r="C421" s="4"/>
      <c r="D421" s="4"/>
      <c r="E421" s="4"/>
      <c r="F421" s="4"/>
      <c r="G421" s="4"/>
      <c r="H421" s="4"/>
      <c r="I421" s="4"/>
      <c r="J421" s="4"/>
      <c r="K421" s="4"/>
      <c r="L421" s="4"/>
      <c r="M421" s="4"/>
      <c r="N421" s="4"/>
      <c r="O421" s="4"/>
      <c r="P421" s="4"/>
      <c r="Q421" s="4"/>
      <c r="R421" s="4"/>
      <c r="S421" s="4"/>
      <c r="T421" s="4"/>
      <c r="U421" s="4"/>
      <c r="V421" s="4"/>
      <c r="W421" s="4"/>
      <c r="X421" s="4"/>
      <c r="Y421" s="4"/>
    </row>
    <row r="422" spans="2:25" x14ac:dyDescent="0.25">
      <c r="B422" s="4"/>
      <c r="C422" s="4"/>
      <c r="D422" s="4"/>
      <c r="E422" s="4"/>
      <c r="F422" s="4"/>
      <c r="G422" s="4"/>
      <c r="H422" s="4"/>
      <c r="I422" s="4"/>
      <c r="J422" s="4"/>
      <c r="K422" s="4"/>
      <c r="L422" s="4"/>
      <c r="M422" s="4"/>
      <c r="N422" s="4"/>
      <c r="O422" s="4"/>
      <c r="P422" s="4"/>
      <c r="Q422" s="4"/>
      <c r="R422" s="4"/>
      <c r="S422" s="4"/>
      <c r="T422" s="4"/>
      <c r="U422" s="4"/>
      <c r="V422" s="4"/>
      <c r="W422" s="4"/>
      <c r="X422" s="4"/>
      <c r="Y422" s="4"/>
    </row>
    <row r="423" spans="2:25" x14ac:dyDescent="0.25">
      <c r="B423" s="4"/>
      <c r="C423" s="4"/>
      <c r="D423" s="4"/>
      <c r="E423" s="4"/>
      <c r="F423" s="4"/>
      <c r="G423" s="4"/>
      <c r="H423" s="4"/>
      <c r="I423" s="4"/>
      <c r="J423" s="4"/>
      <c r="K423" s="4"/>
      <c r="L423" s="4"/>
      <c r="M423" s="4"/>
      <c r="N423" s="4"/>
      <c r="O423" s="4"/>
      <c r="P423" s="4"/>
      <c r="Q423" s="4"/>
      <c r="R423" s="4"/>
      <c r="S423" s="4"/>
      <c r="T423" s="4"/>
      <c r="U423" s="4"/>
      <c r="V423" s="4"/>
      <c r="W423" s="4"/>
      <c r="X423" s="4"/>
      <c r="Y423" s="4"/>
    </row>
    <row r="424" spans="2:25" x14ac:dyDescent="0.25">
      <c r="B424" s="4"/>
      <c r="C424" s="4"/>
      <c r="D424" s="4"/>
      <c r="E424" s="4"/>
      <c r="F424" s="4"/>
      <c r="G424" s="4"/>
      <c r="H424" s="4"/>
      <c r="I424" s="4"/>
      <c r="J424" s="4"/>
      <c r="K424" s="4"/>
      <c r="L424" s="4"/>
      <c r="M424" s="4"/>
      <c r="N424" s="4"/>
      <c r="O424" s="4"/>
      <c r="P424" s="4"/>
      <c r="Q424" s="4"/>
      <c r="R424" s="4"/>
      <c r="S424" s="4"/>
      <c r="T424" s="4"/>
      <c r="U424" s="4"/>
      <c r="V424" s="4"/>
      <c r="W424" s="4"/>
      <c r="X424" s="4"/>
      <c r="Y424" s="4"/>
    </row>
    <row r="425" spans="2:25" x14ac:dyDescent="0.25">
      <c r="B425" s="4"/>
      <c r="C425" s="4"/>
      <c r="D425" s="4"/>
      <c r="E425" s="4"/>
      <c r="F425" s="4"/>
      <c r="G425" s="4"/>
      <c r="H425" s="4"/>
      <c r="I425" s="4"/>
      <c r="J425" s="4"/>
      <c r="K425" s="4"/>
      <c r="L425" s="4"/>
      <c r="M425" s="4"/>
      <c r="N425" s="4"/>
      <c r="O425" s="4"/>
      <c r="P425" s="4"/>
      <c r="Q425" s="4"/>
      <c r="R425" s="4"/>
      <c r="S425" s="4"/>
      <c r="T425" s="4"/>
      <c r="U425" s="4"/>
      <c r="V425" s="4"/>
      <c r="W425" s="4"/>
      <c r="X425" s="4"/>
      <c r="Y425" s="4"/>
    </row>
    <row r="426" spans="2:25" x14ac:dyDescent="0.25">
      <c r="B426" s="4"/>
      <c r="C426" s="4"/>
      <c r="D426" s="4"/>
      <c r="E426" s="4"/>
      <c r="F426" s="4"/>
      <c r="G426" s="4"/>
      <c r="H426" s="4"/>
      <c r="I426" s="4"/>
      <c r="J426" s="4"/>
      <c r="K426" s="4"/>
      <c r="L426" s="4"/>
      <c r="M426" s="4"/>
      <c r="N426" s="4"/>
      <c r="O426" s="4"/>
      <c r="P426" s="4"/>
      <c r="Q426" s="4"/>
      <c r="R426" s="4"/>
      <c r="S426" s="4"/>
      <c r="T426" s="4"/>
      <c r="U426" s="4"/>
      <c r="V426" s="4"/>
      <c r="W426" s="4"/>
      <c r="X426" s="4"/>
      <c r="Y426" s="4"/>
    </row>
    <row r="427" spans="2:25" x14ac:dyDescent="0.25">
      <c r="B427" s="4"/>
      <c r="C427" s="4"/>
      <c r="D427" s="4"/>
      <c r="E427" s="4"/>
      <c r="F427" s="4"/>
      <c r="G427" s="4"/>
      <c r="H427" s="4"/>
      <c r="I427" s="4"/>
      <c r="J427" s="4"/>
      <c r="K427" s="4"/>
      <c r="L427" s="4"/>
      <c r="M427" s="4"/>
      <c r="N427" s="4"/>
      <c r="O427" s="4"/>
      <c r="P427" s="4"/>
      <c r="Q427" s="4"/>
      <c r="R427" s="4"/>
      <c r="S427" s="4"/>
      <c r="T427" s="4"/>
      <c r="U427" s="4"/>
      <c r="V427" s="4"/>
      <c r="W427" s="4"/>
      <c r="X427" s="4"/>
      <c r="Y427" s="4"/>
    </row>
    <row r="428" spans="2:25" x14ac:dyDescent="0.25">
      <c r="B428" s="4"/>
      <c r="C428" s="4"/>
      <c r="D428" s="4"/>
      <c r="E428" s="4"/>
      <c r="F428" s="4"/>
      <c r="G428" s="4"/>
      <c r="H428" s="4"/>
      <c r="I428" s="4"/>
      <c r="J428" s="4"/>
      <c r="K428" s="4"/>
      <c r="L428" s="4"/>
      <c r="M428" s="4"/>
      <c r="N428" s="4"/>
      <c r="O428" s="4"/>
      <c r="P428" s="4"/>
      <c r="Q428" s="4"/>
      <c r="R428" s="4"/>
      <c r="S428" s="4"/>
      <c r="T428" s="4"/>
      <c r="U428" s="4"/>
      <c r="V428" s="4"/>
      <c r="W428" s="4"/>
      <c r="X428" s="4"/>
      <c r="Y428" s="4"/>
    </row>
    <row r="429" spans="2:25" x14ac:dyDescent="0.25">
      <c r="B429" s="4"/>
      <c r="C429" s="4"/>
      <c r="D429" s="4"/>
      <c r="E429" s="4"/>
      <c r="F429" s="4"/>
      <c r="G429" s="4"/>
      <c r="H429" s="4"/>
      <c r="I429" s="4"/>
      <c r="J429" s="4"/>
      <c r="K429" s="4"/>
      <c r="L429" s="4"/>
      <c r="M429" s="4"/>
      <c r="N429" s="4"/>
      <c r="O429" s="4"/>
      <c r="P429" s="4"/>
      <c r="Q429" s="4"/>
      <c r="R429" s="4"/>
      <c r="S429" s="4"/>
      <c r="T429" s="4"/>
      <c r="U429" s="4"/>
      <c r="V429" s="4"/>
      <c r="W429" s="4"/>
      <c r="X429" s="4"/>
      <c r="Y429" s="4"/>
    </row>
    <row r="430" spans="2:25" x14ac:dyDescent="0.25">
      <c r="B430" s="4"/>
      <c r="C430" s="4"/>
      <c r="D430" s="4"/>
      <c r="E430" s="4"/>
      <c r="F430" s="4"/>
      <c r="G430" s="4"/>
      <c r="H430" s="4"/>
      <c r="I430" s="4"/>
      <c r="J430" s="4"/>
      <c r="K430" s="4"/>
      <c r="L430" s="4"/>
      <c r="M430" s="4"/>
      <c r="N430" s="4"/>
      <c r="O430" s="4"/>
      <c r="P430" s="4"/>
      <c r="Q430" s="4"/>
      <c r="R430" s="4"/>
      <c r="S430" s="4"/>
      <c r="T430" s="4"/>
      <c r="U430" s="4"/>
      <c r="V430" s="4"/>
      <c r="W430" s="4"/>
      <c r="X430" s="4"/>
      <c r="Y430" s="4"/>
    </row>
    <row r="431" spans="2:25" x14ac:dyDescent="0.25">
      <c r="B431" s="4"/>
      <c r="C431" s="4"/>
      <c r="D431" s="4"/>
      <c r="E431" s="4"/>
      <c r="F431" s="4"/>
      <c r="G431" s="4"/>
      <c r="H431" s="4"/>
      <c r="I431" s="4"/>
      <c r="J431" s="4"/>
      <c r="K431" s="4"/>
      <c r="L431" s="4"/>
      <c r="M431" s="4"/>
      <c r="N431" s="4"/>
      <c r="O431" s="4"/>
      <c r="P431" s="4"/>
      <c r="Q431" s="4"/>
      <c r="R431" s="4"/>
      <c r="S431" s="4"/>
      <c r="T431" s="4"/>
      <c r="U431" s="4"/>
      <c r="V431" s="4"/>
      <c r="W431" s="4"/>
      <c r="X431" s="4"/>
      <c r="Y431" s="4"/>
    </row>
    <row r="432" spans="2:25" x14ac:dyDescent="0.25">
      <c r="B432" s="4"/>
      <c r="C432" s="4"/>
      <c r="D432" s="4"/>
      <c r="E432" s="4"/>
      <c r="F432" s="4"/>
      <c r="G432" s="4"/>
      <c r="H432" s="4"/>
      <c r="I432" s="4"/>
      <c r="J432" s="4"/>
      <c r="K432" s="4"/>
      <c r="L432" s="4"/>
      <c r="M432" s="4"/>
      <c r="N432" s="4"/>
      <c r="O432" s="4"/>
      <c r="P432" s="4"/>
      <c r="Q432" s="4"/>
      <c r="R432" s="4"/>
      <c r="S432" s="4"/>
      <c r="T432" s="4"/>
      <c r="U432" s="4"/>
      <c r="V432" s="4"/>
      <c r="W432" s="4"/>
      <c r="X432" s="4"/>
      <c r="Y432" s="4"/>
    </row>
    <row r="433" spans="2:25" x14ac:dyDescent="0.25">
      <c r="B433" s="4"/>
      <c r="C433" s="4"/>
      <c r="D433" s="4"/>
      <c r="E433" s="4"/>
      <c r="F433" s="4"/>
      <c r="G433" s="4"/>
      <c r="H433" s="4"/>
      <c r="I433" s="4"/>
      <c r="J433" s="4"/>
      <c r="K433" s="4"/>
      <c r="L433" s="4"/>
      <c r="M433" s="4"/>
      <c r="N433" s="4"/>
      <c r="O433" s="4"/>
      <c r="P433" s="4"/>
      <c r="Q433" s="4"/>
      <c r="R433" s="4"/>
      <c r="S433" s="4"/>
      <c r="T433" s="4"/>
      <c r="U433" s="4"/>
      <c r="V433" s="4"/>
      <c r="W433" s="4"/>
      <c r="X433" s="4"/>
      <c r="Y433" s="4"/>
    </row>
    <row r="434" spans="2:25" x14ac:dyDescent="0.25">
      <c r="B434" s="4"/>
      <c r="C434" s="4"/>
      <c r="D434" s="4"/>
      <c r="E434" s="4"/>
      <c r="F434" s="4"/>
      <c r="G434" s="4"/>
      <c r="H434" s="4"/>
      <c r="I434" s="4"/>
      <c r="J434" s="4"/>
      <c r="K434" s="4"/>
      <c r="L434" s="4"/>
      <c r="M434" s="4"/>
      <c r="N434" s="4"/>
      <c r="O434" s="4"/>
      <c r="P434" s="4"/>
      <c r="Q434" s="4"/>
      <c r="R434" s="4"/>
      <c r="S434" s="4"/>
      <c r="T434" s="4"/>
      <c r="U434" s="4"/>
      <c r="V434" s="4"/>
      <c r="W434" s="4"/>
      <c r="X434" s="4"/>
      <c r="Y434" s="4"/>
    </row>
    <row r="435" spans="2:25" x14ac:dyDescent="0.25">
      <c r="B435" s="4"/>
      <c r="C435" s="4"/>
      <c r="D435" s="4"/>
      <c r="E435" s="4"/>
      <c r="F435" s="4"/>
      <c r="G435" s="4"/>
      <c r="H435" s="4"/>
      <c r="I435" s="4"/>
      <c r="J435" s="4"/>
      <c r="K435" s="4"/>
      <c r="L435" s="4"/>
      <c r="M435" s="4"/>
      <c r="N435" s="4"/>
      <c r="O435" s="4"/>
      <c r="P435" s="4"/>
      <c r="Q435" s="4"/>
      <c r="R435" s="4"/>
      <c r="S435" s="4"/>
      <c r="T435" s="4"/>
      <c r="U435" s="4"/>
      <c r="V435" s="4"/>
      <c r="W435" s="4"/>
      <c r="X435" s="4"/>
      <c r="Y435" s="4"/>
    </row>
    <row r="436" spans="2:25" x14ac:dyDescent="0.25">
      <c r="B436" s="4"/>
      <c r="C436" s="4"/>
      <c r="D436" s="4"/>
      <c r="E436" s="4"/>
      <c r="F436" s="4"/>
      <c r="G436" s="4"/>
      <c r="H436" s="4"/>
      <c r="I436" s="4"/>
      <c r="J436" s="4"/>
      <c r="K436" s="4"/>
      <c r="L436" s="4"/>
      <c r="M436" s="4"/>
      <c r="N436" s="4"/>
      <c r="O436" s="4"/>
      <c r="P436" s="4"/>
      <c r="Q436" s="4"/>
      <c r="R436" s="4"/>
      <c r="S436" s="4"/>
      <c r="T436" s="4"/>
      <c r="U436" s="4"/>
      <c r="V436" s="4"/>
      <c r="W436" s="4"/>
      <c r="X436" s="4"/>
      <c r="Y436" s="4"/>
    </row>
    <row r="437" spans="2:25" x14ac:dyDescent="0.25">
      <c r="B437" s="4"/>
      <c r="C437" s="4"/>
      <c r="D437" s="4"/>
      <c r="E437" s="4"/>
      <c r="F437" s="4"/>
      <c r="G437" s="4"/>
      <c r="H437" s="4"/>
      <c r="I437" s="4"/>
      <c r="J437" s="4"/>
      <c r="K437" s="4"/>
      <c r="L437" s="4"/>
      <c r="M437" s="4"/>
      <c r="N437" s="4"/>
      <c r="O437" s="4"/>
      <c r="P437" s="4"/>
      <c r="Q437" s="4"/>
      <c r="R437" s="4"/>
      <c r="S437" s="4"/>
      <c r="T437" s="4"/>
      <c r="U437" s="4"/>
      <c r="V437" s="4"/>
      <c r="W437" s="4"/>
      <c r="X437" s="4"/>
      <c r="Y437" s="4"/>
    </row>
    <row r="438" spans="2:25" x14ac:dyDescent="0.25">
      <c r="B438" s="4"/>
      <c r="C438" s="4"/>
      <c r="D438" s="4"/>
      <c r="E438" s="4"/>
      <c r="F438" s="4"/>
      <c r="G438" s="4"/>
      <c r="H438" s="4"/>
      <c r="I438" s="4"/>
      <c r="J438" s="4"/>
      <c r="K438" s="4"/>
      <c r="L438" s="4"/>
      <c r="M438" s="4"/>
      <c r="N438" s="4"/>
      <c r="O438" s="4"/>
      <c r="P438" s="4"/>
      <c r="Q438" s="4"/>
      <c r="R438" s="4"/>
      <c r="S438" s="4"/>
      <c r="T438" s="4"/>
      <c r="U438" s="4"/>
      <c r="V438" s="4"/>
      <c r="W438" s="4"/>
      <c r="X438" s="4"/>
      <c r="Y438" s="4"/>
    </row>
    <row r="439" spans="2:25" x14ac:dyDescent="0.25">
      <c r="B439" s="4"/>
      <c r="C439" s="4"/>
      <c r="D439" s="4"/>
      <c r="E439" s="4"/>
      <c r="F439" s="4"/>
      <c r="G439" s="4"/>
      <c r="H439" s="4"/>
      <c r="I439" s="4"/>
      <c r="J439" s="4"/>
      <c r="K439" s="4"/>
      <c r="L439" s="4"/>
      <c r="M439" s="4"/>
      <c r="N439" s="4"/>
      <c r="O439" s="4"/>
      <c r="P439" s="4"/>
      <c r="Q439" s="4"/>
      <c r="R439" s="4"/>
      <c r="S439" s="4"/>
      <c r="T439" s="4"/>
      <c r="U439" s="4"/>
      <c r="V439" s="4"/>
      <c r="W439" s="4"/>
      <c r="X439" s="4"/>
      <c r="Y439" s="4"/>
    </row>
    <row r="440" spans="2:25" x14ac:dyDescent="0.25">
      <c r="B440" s="4"/>
      <c r="C440" s="4"/>
      <c r="D440" s="4"/>
      <c r="E440" s="4"/>
      <c r="F440" s="4"/>
      <c r="G440" s="4"/>
      <c r="H440" s="4"/>
      <c r="I440" s="4"/>
      <c r="J440" s="4"/>
      <c r="K440" s="4"/>
      <c r="L440" s="4"/>
      <c r="M440" s="4"/>
      <c r="N440" s="4"/>
      <c r="O440" s="4"/>
      <c r="P440" s="4"/>
      <c r="Q440" s="4"/>
      <c r="R440" s="4"/>
      <c r="S440" s="4"/>
      <c r="T440" s="4"/>
      <c r="U440" s="4"/>
      <c r="V440" s="4"/>
      <c r="W440" s="4"/>
      <c r="X440" s="4"/>
      <c r="Y440" s="4"/>
    </row>
    <row r="441" spans="2:25" x14ac:dyDescent="0.25">
      <c r="B441" s="4"/>
      <c r="C441" s="4"/>
      <c r="D441" s="4"/>
      <c r="E441" s="4"/>
      <c r="F441" s="4"/>
      <c r="G441" s="4"/>
      <c r="H441" s="4"/>
      <c r="I441" s="4"/>
      <c r="J441" s="4"/>
      <c r="K441" s="4"/>
      <c r="L441" s="4"/>
      <c r="M441" s="4"/>
      <c r="N441" s="4"/>
      <c r="O441" s="4"/>
      <c r="P441" s="4"/>
      <c r="Q441" s="4"/>
      <c r="R441" s="4"/>
      <c r="S441" s="4"/>
      <c r="T441" s="4"/>
      <c r="U441" s="4"/>
      <c r="V441" s="4"/>
      <c r="W441" s="4"/>
      <c r="X441" s="4"/>
      <c r="Y441" s="4"/>
    </row>
    <row r="442" spans="2:25" x14ac:dyDescent="0.25">
      <c r="B442" s="4"/>
      <c r="C442" s="4"/>
      <c r="D442" s="4"/>
      <c r="E442" s="4"/>
      <c r="F442" s="4"/>
      <c r="G442" s="4"/>
      <c r="H442" s="4"/>
      <c r="I442" s="4"/>
      <c r="J442" s="4"/>
      <c r="K442" s="4"/>
      <c r="L442" s="4"/>
      <c r="M442" s="4"/>
      <c r="N442" s="4"/>
      <c r="O442" s="4"/>
      <c r="P442" s="4"/>
      <c r="Q442" s="4"/>
      <c r="R442" s="4"/>
      <c r="S442" s="4"/>
      <c r="T442" s="4"/>
      <c r="U442" s="4"/>
      <c r="V442" s="4"/>
      <c r="W442" s="4"/>
      <c r="X442" s="4"/>
      <c r="Y442" s="4"/>
    </row>
    <row r="443" spans="2:25" x14ac:dyDescent="0.25">
      <c r="B443" s="4"/>
      <c r="C443" s="4"/>
      <c r="D443" s="4"/>
      <c r="E443" s="4"/>
      <c r="F443" s="4"/>
      <c r="G443" s="4"/>
      <c r="H443" s="4"/>
      <c r="I443" s="4"/>
      <c r="J443" s="4"/>
      <c r="K443" s="4"/>
      <c r="L443" s="4"/>
      <c r="M443" s="4"/>
      <c r="N443" s="4"/>
      <c r="O443" s="4"/>
      <c r="P443" s="4"/>
      <c r="Q443" s="4"/>
      <c r="R443" s="4"/>
      <c r="S443" s="4"/>
      <c r="T443" s="4"/>
      <c r="U443" s="4"/>
      <c r="V443" s="4"/>
      <c r="W443" s="4"/>
      <c r="X443" s="4"/>
      <c r="Y443" s="4"/>
    </row>
    <row r="444" spans="2:25" x14ac:dyDescent="0.25">
      <c r="B444" s="4"/>
      <c r="C444" s="4"/>
      <c r="D444" s="4"/>
      <c r="E444" s="4"/>
      <c r="F444" s="4"/>
      <c r="G444" s="4"/>
      <c r="H444" s="4"/>
      <c r="I444" s="4"/>
      <c r="J444" s="4"/>
      <c r="K444" s="4"/>
      <c r="L444" s="4"/>
      <c r="M444" s="4"/>
      <c r="N444" s="4"/>
      <c r="O444" s="4"/>
      <c r="P444" s="4"/>
      <c r="Q444" s="4"/>
      <c r="R444" s="4"/>
      <c r="S444" s="4"/>
      <c r="T444" s="4"/>
      <c r="U444" s="4"/>
      <c r="V444" s="4"/>
      <c r="W444" s="4"/>
      <c r="X444" s="4"/>
      <c r="Y444" s="4"/>
    </row>
    <row r="445" spans="2:25" x14ac:dyDescent="0.25">
      <c r="B445" s="4"/>
      <c r="C445" s="4"/>
      <c r="D445" s="4"/>
      <c r="E445" s="4"/>
      <c r="F445" s="4"/>
      <c r="G445" s="4"/>
      <c r="H445" s="4"/>
      <c r="I445" s="4"/>
      <c r="J445" s="4"/>
      <c r="K445" s="4"/>
      <c r="L445" s="4"/>
      <c r="M445" s="4"/>
      <c r="N445" s="4"/>
      <c r="O445" s="4"/>
      <c r="P445" s="4"/>
      <c r="Q445" s="4"/>
      <c r="R445" s="4"/>
      <c r="S445" s="4"/>
      <c r="T445" s="4"/>
      <c r="U445" s="4"/>
      <c r="V445" s="4"/>
      <c r="W445" s="4"/>
      <c r="X445" s="4"/>
      <c r="Y445" s="4"/>
    </row>
    <row r="446" spans="2:25" x14ac:dyDescent="0.25">
      <c r="B446" s="4"/>
      <c r="C446" s="4"/>
      <c r="D446" s="4"/>
      <c r="E446" s="4"/>
      <c r="F446" s="4"/>
      <c r="G446" s="4"/>
      <c r="H446" s="4"/>
      <c r="I446" s="4"/>
      <c r="J446" s="4"/>
      <c r="K446" s="4"/>
      <c r="L446" s="4"/>
      <c r="M446" s="4"/>
      <c r="N446" s="4"/>
      <c r="O446" s="4"/>
      <c r="P446" s="4"/>
      <c r="Q446" s="4"/>
      <c r="R446" s="4"/>
      <c r="S446" s="4"/>
      <c r="T446" s="4"/>
      <c r="U446" s="4"/>
      <c r="V446" s="4"/>
      <c r="W446" s="4"/>
      <c r="X446" s="4"/>
      <c r="Y446" s="4"/>
    </row>
  </sheetData>
  <mergeCells count="4">
    <mergeCell ref="A1:K1"/>
    <mergeCell ref="A3:U3"/>
    <mergeCell ref="A4:U4"/>
    <mergeCell ref="A5:U5"/>
  </mergeCells>
  <pageMargins left="0.7" right="0.7" top="0.75" bottom="0.75" header="0.3" footer="0.3"/>
  <pageSetup scale="15" orientation="landscape"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8</vt:i4>
      </vt:variant>
    </vt:vector>
  </HeadingPairs>
  <TitlesOfParts>
    <vt:vector size="23" baseType="lpstr">
      <vt:lpstr>TitlePage</vt:lpstr>
      <vt:lpstr>ControlPanel</vt:lpstr>
      <vt:lpstr>RevModel</vt:lpstr>
      <vt:lpstr>AssetPurchases</vt:lpstr>
      <vt:lpstr>StUpExp</vt:lpstr>
      <vt:lpstr>PromoExpenses</vt:lpstr>
      <vt:lpstr>EmployeeExpenses</vt:lpstr>
      <vt:lpstr>ContractorExpenses</vt:lpstr>
      <vt:lpstr>OtherExpenses</vt:lpstr>
      <vt:lpstr>CashFlows</vt:lpstr>
      <vt:lpstr>IncomeStmts</vt:lpstr>
      <vt:lpstr>BalSheets</vt:lpstr>
      <vt:lpstr>TermLoans</vt:lpstr>
      <vt:lpstr>1-5OpLoan</vt:lpstr>
      <vt:lpstr>RatioAnalysis</vt:lpstr>
      <vt:lpstr>ContractorExpenses!Year1sales</vt:lpstr>
      <vt:lpstr>EmployeeExpenses!Year1sales</vt:lpstr>
      <vt:lpstr>PromoExpenses!Year1sales</vt:lpstr>
      <vt:lpstr>StUpExp!Year1sales</vt:lpstr>
      <vt:lpstr>TermLoans!Year1sales</vt:lpstr>
      <vt:lpstr>Year1sales</vt:lpstr>
      <vt:lpstr>'1-5OpLoan'!Year2sales</vt:lpstr>
      <vt:lpstr>PromoExpenses!Year2sales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Applied Technology Department</dc:creator>
  <cp:lastModifiedBy>Grant Wilson</cp:lastModifiedBy>
  <cp:lastPrinted>2013-09-11T00:41:07Z</cp:lastPrinted>
  <dcterms:created xsi:type="dcterms:W3CDTF">1996-10-28T21:17:48Z</dcterms:created>
  <dcterms:modified xsi:type="dcterms:W3CDTF">2017-12-21T21:35:41Z</dcterms:modified>
</cp:coreProperties>
</file>